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6.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7.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8.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9.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10.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filterPrivacy="1" codeName="ThisWorkbook" defaultThemeVersion="124226"/>
  <xr:revisionPtr revIDLastSave="0" documentId="13_ncr:1_{E3C3470F-5FB4-40F0-A5E7-51C40E30012E}" xr6:coauthVersionLast="47" xr6:coauthVersionMax="47" xr10:uidLastSave="{00000000-0000-0000-0000-000000000000}"/>
  <bookViews>
    <workbookView xWindow="35873" yWindow="-16297" windowWidth="28995" windowHeight="15675" tabRatio="766" firstSheet="4" activeTab="4" xr2:uid="{00000000-000D-0000-FFFF-FFFF00000000}"/>
  </bookViews>
  <sheets>
    <sheet name="Title" sheetId="35" r:id="rId1"/>
    <sheet name="Contents" sheetId="36" r:id="rId2"/>
    <sheet name="1. Overview" sheetId="40" r:id="rId3"/>
    <sheet name="2. Forecast CostEscalation calc" sheetId="4" r:id="rId4"/>
    <sheet name="3. Real term historic cost calc" sheetId="49" r:id="rId5"/>
    <sheet name="4. Capex - RPE Indices Calc" sheetId="2" r:id="rId6"/>
    <sheet name="5. Opex - RPE Indices Calc" sheetId="9" r:id="rId7"/>
    <sheet name="6. CPI forecast and index Calc" sheetId="48" r:id="rId8"/>
    <sheet name="7. FX adjustments" sheetId="46" r:id="rId9"/>
    <sheet name="8. NZIER Forecasts" sheetId="51" r:id="rId10"/>
    <sheet name="9. Error Checks" sheetId="50" r:id="rId11"/>
  </sheets>
  <externalReferences>
    <externalReference r:id="rId12"/>
  </externalReferences>
  <definedNames>
    <definedName name="___thinkcell.joakEyw3E2W0yext2igWg" hidden="1">#REF!</definedName>
    <definedName name="___thinkcell13v_QUaD40KTb.uJiP1pQQ" hidden="1">#REF!</definedName>
    <definedName name="___thinkcell3oAHdhZFQkWZ.pb3CIlEEA" hidden="1">#REF!</definedName>
    <definedName name="___thinkcell7uTRQuOQoU2DaafDgLVWlw" hidden="1">#REF!</definedName>
    <definedName name="___thinkcell8mRP2QYT60G6svkL81rAJw" hidden="1">#REF!</definedName>
    <definedName name="___thinkcellcPPmHXQgnEqX2zHySM0F7Q" hidden="1">#REF!</definedName>
    <definedName name="___thinkcelldeToIBB6YEmFOTNxMQwUwg" hidden="1">#REF!</definedName>
    <definedName name="___thinkcellDH0XvGScb0GKNXAhhbbOaA" hidden="1">#REF!</definedName>
    <definedName name="___thinkcelljqzZOwlBo0inuNRkRmvAYQ" hidden="1">#REF!</definedName>
    <definedName name="___thinkcellL56EpsWf20ei8TfVNEXrQA" hidden="1">#REF!</definedName>
    <definedName name="___thinkcellMDSnow4cAUKvsOa2uAW9Ww" hidden="1">#REF!</definedName>
    <definedName name="___thinkcellN3LYBAKBlEyNkPYsnJPEwQ" hidden="1">#REF!</definedName>
    <definedName name="___thinkcellVZpNbhmGEkKlrO8KNXykVg" hidden="1">#REF!</definedName>
    <definedName name="___thinkcellx5S0ow.RzE.fZkrEdRnvQg" hidden="1">#REF!</definedName>
    <definedName name="___thinkcellxLpVdpQQKkqZ7qD2232zIQ" hidden="1">#REF!</definedName>
    <definedName name="_1__123Graph_ACHART_1" hidden="1">#REF!</definedName>
    <definedName name="_10__123Graph_CCHART_2" hidden="1">#REF!</definedName>
    <definedName name="_11__123Graph_CCHART_3" hidden="1">#REF!</definedName>
    <definedName name="_12__123Graph_CCHART_4" hidden="1">#REF!</definedName>
    <definedName name="_13__123Graph_XCHART_2" hidden="1">#REF!</definedName>
    <definedName name="_14__123Graph_XCHART_3" hidden="1">#REF!</definedName>
    <definedName name="_15__123Graph_XCHART_4" hidden="1">#REF!</definedName>
    <definedName name="_2__123Graph_ACHART_2" hidden="1">#REF!</definedName>
    <definedName name="_3__123Graph_ACHART_3" hidden="1">#REF!</definedName>
    <definedName name="_4__123Graph_ACHART_4" hidden="1">#REF!</definedName>
    <definedName name="_5__123Graph_BCHART_1" hidden="1">#REF!</definedName>
    <definedName name="_6__123Graph_BCHART_2" hidden="1">#REF!</definedName>
    <definedName name="_7__123Graph_BCHART_3" hidden="1">#REF!</definedName>
    <definedName name="_8__123Graph_BCHART_4" hidden="1">#REF!</definedName>
    <definedName name="_9__123Graph_CCHART_1" hidden="1">#REF!</definedName>
    <definedName name="_a1" hidden="1">{"mgmt forecast",#N/A,FALSE,"Mgmt Forecast";"dcf table",#N/A,FALSE,"Mgmt Forecast";"sensitivity",#N/A,FALSE,"Mgmt Forecast";"table inputs",#N/A,FALSE,"Mgmt Forecast";"calculations",#N/A,FALSE,"Mgmt Forecast"}</definedName>
    <definedName name="_a2" hidden="1">{"mgmt forecast",#N/A,FALSE,"Mgmt Forecast";"dcf table",#N/A,FALSE,"Mgmt Forecast";"sensitivity",#N/A,FALSE,"Mgmt Forecast";"table inputs",#N/A,FALSE,"Mgmt Forecast";"calculations",#N/A,FALSE,"Mgmt Forecast"}</definedName>
    <definedName name="_ad" hidden="1">Main.SAPF4Help()</definedName>
    <definedName name="_af" hidden="1">Main.SAPF4Help()</definedName>
    <definedName name="_ah" hidden="1">Main.SAPF4Help()</definedName>
    <definedName name="_aj" hidden="1">Main.SAPF4Help()</definedName>
    <definedName name="_aj1" hidden="1">Main.SAPF4Help()</definedName>
    <definedName name="_as1" hidden="1">Main.SAPF4Help()</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9" hidden="1">'8. NZIER Forecasts'!$A$4:$BG$100</definedName>
    <definedName name="_xlnm._FilterDatabase" hidden="1">#REF!</definedName>
    <definedName name="_FilterDatabase1" hidden="1">#REF!</definedName>
    <definedName name="_GSRATES_1" hidden="1">"H2005092920050930USDMXN1000001"</definedName>
    <definedName name="_GSRATES_10" hidden="1">"CF3000012003033120030101"</definedName>
    <definedName name="_GSRATES_2" hidden="1">"H2005092920050930USDMXN1000001"</definedName>
    <definedName name="_GSRATES_3" hidden="1">"CF300006Invalid 20010630"</definedName>
    <definedName name="_GSRATES_4" hidden="1">"CF3000012002063020010630"</definedName>
    <definedName name="_GSRATES_5" hidden="1">"CF30000920020930        "</definedName>
    <definedName name="_GSRATES_6" hidden="1">"CF30000920010930        "</definedName>
    <definedName name="_GSRATES_7" hidden="1">"CF50000120020930        "</definedName>
    <definedName name="_GSRATES_8" hidden="1">"CT30000120020930        "</definedName>
    <definedName name="_GSRATES_9" hidden="1">"CF5000012003033120020101"</definedName>
    <definedName name="_GSRATES_COUNT" hidden="1">2</definedName>
    <definedName name="_GSRATESR_1" hidden="1">#REF!</definedName>
    <definedName name="_Key1" hidden="1">#REF!</definedName>
    <definedName name="_Key11" hidden="1">#REF!</definedName>
    <definedName name="_Key2" hidden="1">#REF!</definedName>
    <definedName name="_Key22" hidden="1">#REF!</definedName>
    <definedName name="_Order1" hidden="1">255</definedName>
    <definedName name="_Order2" hidden="1">255</definedName>
    <definedName name="_Regression_Int" hidden="1">1</definedName>
    <definedName name="_SAP2" hidden="1">Main.SAPF4Help()</definedName>
    <definedName name="_SAP22" hidden="1">Main.SAPF4Help()</definedName>
    <definedName name="_Sort" hidden="1">#REF!</definedName>
    <definedName name="_Sort1" hidden="1">#REF!</definedName>
    <definedName name="_TM1" hidden="1">Main.SAPF4Help()</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#REF!</definedName>
    <definedName name="ACwvu.bal_98." hidden="1">#REF!</definedName>
    <definedName name="ACwvu.Full_Year." hidden="1">#REF!</definedName>
    <definedName name="ad" hidden="1">Main.SAPF4Help()</definedName>
    <definedName name="af" hidden="1">Main.SAPF4Help()</definedName>
    <definedName name="ah" hidden="1">Main.SAPF4Help()</definedName>
    <definedName name="aj" hidden="1">Main.SAPF4Help()</definedName>
    <definedName name="al" hidden="1">Main.SAPF4Help()</definedName>
    <definedName name="as" hidden="1">Main.SAPF4Help()</definedName>
    <definedName name="b" hidden="1">Main.SAPF4Help()</definedName>
    <definedName name="book1" hidden="1">{#N/A,#N/A,FALSE,"Sch10A-C";#N/A,#N/A,FALSE,"Sch10D-F";#N/A,#N/A,FALSE,"Sch10G";#N/A,#N/A,FALSE,"Sch11A";#N/A,#N/A,FALSE,"Sch11B";#N/A,#N/A,FALSE,"FinLeases";#N/A,#N/A,FALSE,"OpLeases";#N/A,#N/A,FALSE,"IntercoyAssets";#N/A,#N/A,FALSE,"IntercoyLiab";#N/A,#N/A,FALSE,"Oseaswsheet";#N/A,#N/A,FALSE,"CGTWsheet"}</definedName>
    <definedName name="book2"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CapexType">#REF!</definedName>
    <definedName name="ccc" hidden="1">Main.SAPF4Help()</definedName>
    <definedName name="ccccc" hidden="1">{"10yp key data",#N/A,FALSE,"Market Data"}</definedName>
    <definedName name="chaa" hidden="1">Main.SAPF4Help()</definedName>
    <definedName name="che" hidden="1">Main.SAPF4Help()</definedName>
    <definedName name="chi" hidden="1">Main.SAPF4Help()</definedName>
    <definedName name="cho" hidden="1">Main.SAPF4Help()</definedName>
    <definedName name="chr" hidden="1">Main.SAPF4Help()</definedName>
    <definedName name="Cwvu.Full_Year." hidden="1">#N/A</definedName>
    <definedName name="Cwvu.Summary." hidden="1">#REF!,#REF!,#REF!,#REF!</definedName>
    <definedName name="CY2023H2_ITandSupport_LeaseCapexConstantPrice">#REF!</definedName>
    <definedName name="CY2023H2_NWSustainEnhance_LeaseCapexConstantPrice">#REF!</definedName>
    <definedName name="CY23H2_National_ConstantPriceSummary">#REF!</definedName>
    <definedName name="CY23H2_RONZ_ConstantPriceSummary">#REF!</definedName>
    <definedName name="CY23H2_Urban_ConstantPriceSummary">#REF!</definedName>
    <definedName name="CY24_CY29_FX_ConstantPriceComponent">#REF!</definedName>
    <definedName name="CY24_CY29_LeaseCapexConstantPriceSummary">#REF!</definedName>
    <definedName name="CY24_CY29_National_ConstantPriceSummary">#REF!</definedName>
    <definedName name="CY24_CY29_RONZ_ConstantPriceSummary">#REF!</definedName>
    <definedName name="CY24_CY29_Urban_ConstantPriceSummary">#REF!</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I" hidden="1">{"LineTable_Detail1",#N/A,FALSE,"Line Table";"LineTable_Year",#N/A,FALSE,"Line Table"}</definedName>
    <definedName name="ddddd" hidden="1">{"10yp tariffs",#N/A,FALSE,"Celtel alternative 6"}</definedName>
    <definedName name="dddddd" hidden="1">{"10yp profit and loss",#N/A,FALSE,"Celtel alternative 6"}</definedName>
    <definedName name="DME_BeforeCloseCompleted" hidden="1">"False"</definedName>
    <definedName name="DME_Dirty" hidden="1">"True"</definedName>
    <definedName name="DME_DocumentFlags" hidden="1">"1"</definedName>
    <definedName name="DME_DocumentID" hidden="1">"::ODMA\DME-MSE\IMARS-2018030"</definedName>
    <definedName name="DME_DocumentOpened" hidden="1">"True"</definedName>
    <definedName name="DME_DocumentTitle" hidden="1">"IMARS-2018030 - Schedule 7 - Appendix 2 - Input Cost spreadsheet - final"</definedName>
    <definedName name="DME_LocalFile" hidden="1">"False"</definedName>
    <definedName name="DME_NextWindowNumber" hidden="1">"2"</definedName>
    <definedName name="DS" hidden="1">{"Full_Year",#N/A,FALSE,"PE1_S";#N/A,#N/A,FALSE,"DIVIS_S"}</definedName>
    <definedName name="eeeee" hidden="1">{"budget992000 tariff and usage",#N/A,FALSE,"Celtel alternative 6"}</definedName>
    <definedName name="emily" hidden="1">Main.SAPF4Help()</definedName>
    <definedName name="EPMWorkbookOptions_1" hidden="1">"dQEAAB+LCAAAAAAABACF0LFuwkAMBuAdiXc43U4uKVIHlISBLpWKUhWp7WoSJzkRfJHPcDx+T1S0AgbW359t2fnytB/UEdlbR4XOklQrpNo1lrpCH6SdZc96WU4n+Zfj3da5XTVKpF7FPvKLk28K3YuMC2NCCEmYJ44785Smmflev23qHveg/7B9jGeWvADVqONWpfIPbBl9X1E1IpXCB8zNdXZmqwGBX0Cgog0csWxh8FHexmd7OeWdnWAt"</definedName>
    <definedName name="EPMWorkbookOptions_2" hidden="1">"2Fz0feHah0aZ3+jVfwJb2A64Ru7+J9zl8XPm5nXlD/m7pNh1AQAA"</definedName>
    <definedName name="error" hidden="1">Main.SAPF4Help()</definedName>
    <definedName name="error1" hidden="1">#N/A</definedName>
    <definedName name="ffffff" hidden="1">{"budget992000 capex",#N/A,FALSE,"Celtel alternative 6"}</definedName>
    <definedName name="g" hidden="1">Main.SAPF4Help()</definedName>
    <definedName name="gggg" hidden="1">{"budget992000_customers",#N/A,FALSE,"Celtel alternative 6"}</definedName>
    <definedName name="ggggg" hidden="1">{"budget992000_customers",#N/A,FALSE,"Celtel alternative 6"}</definedName>
    <definedName name="ggggggg" hidden="1">{"budget992000 profit and loss",#N/A,FALSE,"Celtel alternative 6"}</definedName>
    <definedName name="HTML" hidden="1">{"'System_Table'!$A$1:$AM$58"}</definedName>
    <definedName name="HTML_CodePage" hidden="1">1252</definedName>
    <definedName name="HTML_Control" hidden="1">{"'System_Table'!$A$1:$AM$58"}</definedName>
    <definedName name="HTML_Description" hidden="1">"Westpac UNIX Systems"</definedName>
    <definedName name="HTML_Email" hidden="1">""</definedName>
    <definedName name="HTML_Header" hidden="1">"System_Table"</definedName>
    <definedName name="HTML_LastUpdate" hidden="1">"1/28/98"</definedName>
    <definedName name="HTML_LineAfter" hidden="1">FALSE</definedName>
    <definedName name="HTML_LineBefore" hidden="1">FALSE</definedName>
    <definedName name="HTML_Name" hidden="1">"Roger Ottery"</definedName>
    <definedName name="HTML_OBDlg2" hidden="1">TRUE</definedName>
    <definedName name="HTML_OBDlg4" hidden="1">TRUE</definedName>
    <definedName name="HTML_OS" hidden="1">0</definedName>
    <definedName name="HTML_PathFile" hidden="1">"C:\data\HTML\Systems.htm"</definedName>
    <definedName name="HTML_Title" hidden="1">"SYSEXCEL"</definedName>
    <definedName name="Internal" hidden="1">#N/A</definedName>
    <definedName name="IQ_0_PCT_RISK_WEIGHT_TOTAL_THRIFT" hidden="1">"c25055"</definedName>
    <definedName name="IQ_1_4_CONST_LOANS_DOM_LOANS_RSTRC_DUE_30_89_FFIEC" hidden="1">"c27091"</definedName>
    <definedName name="IQ_1_4_CONST_LOANS_DOM_LOANS_RSTRC_DUE_90_FFIEC" hidden="1">"c27131"</definedName>
    <definedName name="IQ_1_4_CONST_LOANS_DOM_LOANS_RSTRC_NON_ACCRUAL_FFIEC" hidden="1">"c27171"</definedName>
    <definedName name="IQ_1_4_CONST_LOANS_DOM_LOANS_RSTRC_TERMS_FFIEC" hidden="1">"c27023"</definedName>
    <definedName name="IQ_1_4_CONST_LOANS_DOM_LOSS_SHARING_FFIEC" hidden="1">"c27188"</definedName>
    <definedName name="IQ_1_4_CONST_LOANS_SEC_RE_DOM_LOSS_SHARING_DUE_30_89_FFIEC" hidden="1">"c27071"</definedName>
    <definedName name="IQ_1_4_CONST_LOANS_SEC_RE_DOM_LOSS_SHARING_DUE_90_FFIEC" hidden="1">"c27111"</definedName>
    <definedName name="IQ_1_4_CONST_LOANS_SEC_RE_DOM_LOSS_SHARING_NON_ACCRUAL_FFIEC" hidden="1">"c27151"</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OM_LOSS_SHARING_FFIEC" hidden="1">"c27209"</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RES_DOM_FFIEC" hidden="1">"c15269"</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_COMMON_EQUITY_TOTAL_ADJ_CAPITAL_CSD" hidden="1">"c28895"</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ENCY_SERVICES_PCT_REVENUE_CSD" hidden="1">"c28915"</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LOSS_SHARING_DUE_30_89_FFIEC" hidden="1">"c27085"</definedName>
    <definedName name="IQ_ALL_OTHER_LOANS_LOSS_SHARING_DUE_90_FFIEC" hidden="1">"c27125"</definedName>
    <definedName name="IQ_ALL_OTHER_LOANS_LOSS_SHARING_NON_ACCRUAL_FFIEC" hidden="1">"c27165"</definedName>
    <definedName name="IQ_ALL_OTHER_LOANS_RECOV_FFIEC" hidden="1">"c13205"</definedName>
    <definedName name="IQ_ALL_OTHER_LOANS_RSTRC_DUE_30_89_FFIEC" hidden="1">"c27099"</definedName>
    <definedName name="IQ_ALL_OTHER_LOANS_RSTRC_DUE_90_FFIEC" hidden="1">"c27139"</definedName>
    <definedName name="IQ_ALL_OTHER_LOANS_RSTRC_NON_ACCRUAL_FFIEC" hidden="1">"c27179"</definedName>
    <definedName name="IQ_ALL_OTHER_LOANS_RSTRC_TERMS_FFIEC" hidden="1">"c27030"</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ORT_EXP_IMPAIRMENT_OTHER_INTANGIBLE_ASSETS_FFIEC" hidden="1">"c13026"</definedName>
    <definedName name="IQ_AMORT_LOAN_SERVICING_ASSETS_LIABILITIES_THRIFT" hidden="1">"c24767"</definedName>
    <definedName name="IQ_AMORTIZATION" hidden="1">"c1591"</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COVERAGE_DATE" hidden="1">"c27294"</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BR" hidden="1">"c34"</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BR" hidden="1">"c41"</definedName>
    <definedName name="IQ_AR_CM" hidden="1">"c41"</definedName>
    <definedName name="IQ_AR_LT" hidden="1">"c42"</definedName>
    <definedName name="IQ_AR_RE" hidden="1">"c6197"</definedName>
    <definedName name="IQ_AR_REIT" hidden="1">"c43"</definedName>
    <definedName name="IQ_AR_TURNS" hidden="1">"c44"</definedName>
    <definedName name="IQ_AR_UNBILLED" hidden="1">"c28865"</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SEC_INV_SEC_THRIFT" hidden="1">"c25674"</definedName>
    <definedName name="IQ_ASSET_MANAGED_GROWTH_RATE" hidden="1">"c20434"</definedName>
    <definedName name="IQ_ASSET_MANAGEMENT_PCT_REVENUE_CSD" hidden="1">"c28917"</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AVAILABLE_SALE" hidden="1">"c28869"</definedName>
    <definedName name="IQ_ASSETS_CAP_LEASE_DEPR" hidden="1">"c2068"</definedName>
    <definedName name="IQ_ASSETS_CAP_LEASE_GROSS" hidden="1">"c2069"</definedName>
    <definedName name="IQ_ASSETS_DESIGNATED_FAIR_VALUE" hidden="1">"c28868"</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ELD_MATURITY" hidden="1">"c28870"</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THRIFT" hidden="1">"c25783"</definedName>
    <definedName name="IQ_ASSETS_REPRICE_ASSETS_TOT_FFIEC" hidden="1">"c13454"</definedName>
    <definedName name="IQ_ASSETS_RISK_WEIGHT_THRIFT" hidden="1">"c25076"</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CHARGE_OFFS_FFIEC" hidden="1">"c27055"</definedName>
    <definedName name="IQ_AUTO_LOANS_DUE_30_89_FFIEC" hidden="1">"c27057"</definedName>
    <definedName name="IQ_AUTO_LOANS_DUE_90_FFIEC" hidden="1">"c27058"</definedName>
    <definedName name="IQ_AUTO_LOANS_EXCD_10_RSTRC_DUE_30_89_FFIEC" hidden="1">"c27104"</definedName>
    <definedName name="IQ_AUTO_LOANS_EXCD_10_RSTRC_DUE_90_FFIEC" hidden="1">"c27144"</definedName>
    <definedName name="IQ_AUTO_LOANS_EXCD_10_RSTRC_NON_ACCRUAL_FFIEC" hidden="1">"c27184"</definedName>
    <definedName name="IQ_AUTO_LOANS_FAIR_VAL_DOM_FFIEC" hidden="1">"c27043"</definedName>
    <definedName name="IQ_AUTO_LOANS_FAIR_VAL_FFIEC" hidden="1">"c27039"</definedName>
    <definedName name="IQ_AUTO_LOANS_FFIEC" hidden="1">"c27007"</definedName>
    <definedName name="IQ_AUTO_LOANS_LL_REC_FFIEC" hidden="1">"c27011"</definedName>
    <definedName name="IQ_AUTO_LOANS_LOSS_SHARING_DUE_30_89_FFIEC" hidden="1">"c27083"</definedName>
    <definedName name="IQ_AUTO_LOANS_LOSS_SHARING_DUE_90_FFIEC" hidden="1">"c27123"</definedName>
    <definedName name="IQ_AUTO_LOANS_LOSS_SHARING_FFIEC" hidden="1">"c27200"</definedName>
    <definedName name="IQ_AUTO_LOANS_LOSS_SHARING_NON_ACCRUAL_FFIEC" hidden="1">"c27163"</definedName>
    <definedName name="IQ_AUTO_LOANS_NON_ACCRUAL_FFIEC" hidden="1">"c27059"</definedName>
    <definedName name="IQ_AUTO_LOANS_RECOV_FFIEC" hidden="1">"c27056"</definedName>
    <definedName name="IQ_AUTO_LOANS_RSTRC_TERMS_FFIEC" hidden="1">"c27035"</definedName>
    <definedName name="IQ_AUTO_LOANS_THRIFT" hidden="1">"c24862"</definedName>
    <definedName name="IQ_AUTO_LOANS_TOTAL_LOANS" hidden="1">"c15713"</definedName>
    <definedName name="IQ_AUTO_LOANS_TRADING_DOM_FFIEC" hidden="1">"c27014"</definedName>
    <definedName name="IQ_AUTO_LOANS_UNPAID_PRIN_FAIR_VAL_DOM_FFIEC" hidden="1">"c27045"</definedName>
    <definedName name="IQ_AUTO_LOANS_UNPAID_PRIN_FAIR_VAL_FFIEC" hidden="1">"c27041"</definedName>
    <definedName name="IQ_AUTO_LOANS_UNPAID_PRIN_FAIR_VAL_TRADING_DOM_FFIEC" hidden="1">"c27049"</definedName>
    <definedName name="IQ_AUTO_LOANS_UNPAID_PRIN_FAIR_VAL_TRADING_FFIEC" hidden="1">"c27047"</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_OWNED_LIFE_INSURANCE_THRIFT" hidden="1">"c24884"</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EL" hidden="1">"c26996"</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AD_LIQUID_ASSETS_TO_ST_WHOLESALE_FUNDING_CSD" hidden="1">"c28886"</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REPORTED" hidden="1">"c28843"</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CM" hidden="1">"c111"</definedName>
    <definedName name="IQ_CAPEX_FIN" hidden="1">"c112"</definedName>
    <definedName name="IQ_CAPEX_INS" hidden="1">"c113"</definedName>
    <definedName name="IQ_CAPEX_PCT_REV" hidden="1">"c19144"</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THRIFT" hidden="1">"c25634"</definedName>
    <definedName name="IQ_CASH_DIVIDENDS_REP_PRE_ADJ_CSD" hidden="1">"c28947"</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P" hidden="1">"c25889"</definedName>
    <definedName name="IQ_CASH_FLOW_AP_CO" hidden="1">"c25890"</definedName>
    <definedName name="IQ_CASH_FLOW_FROM_OPERATIONS_PRE_ADJ_CSD" hidden="1">"c28943"</definedName>
    <definedName name="IQ_CASH_FLOW_INDUSTRY" hidden="1">"c25885"</definedName>
    <definedName name="IQ_CASH_FLOW_INDUSTRY_CO" hidden="1">"c25886"</definedName>
    <definedName name="IQ_CASH_FLOW_STANDARD" hidden="1">"c25887"</definedName>
    <definedName name="IQ_CASH_FLOW_STANDARD_CO" hidden="1">"c25888"</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PAID_NET_CAPITALIZED_INTEREST_REP_CSD" hidden="1">"c28956"</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P" hidden="1">"c8888"</definedName>
    <definedName name="IQ_CASH_OPER_AP_ABS" hidden="1">"c8907"</definedName>
    <definedName name="IQ_CASH_OPER_EST_REV_DATE_TIME_REUT" hidden="1">"c28541"</definedName>
    <definedName name="IQ_CASH_OPER_EST_REV_DATE_TIME_THOM" hidden="1">"c28424"</definedName>
    <definedName name="IQ_CASH_OPER_EST_REVISIONS_REUT" hidden="1">"c28502"</definedName>
    <definedName name="IQ_CASH_OPER_EST_REVISIONS_THOM" hidden="1">"c28385"</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_SHARE" hidden="1">"c27339"</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GVA_THRIFT" hidden="1">"c25096"</definedName>
    <definedName name="IQ_CHARGE_OFFS_NET" hidden="1">"c163"</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INESE_SHORT_NATIVE_TICKER" hidden="1">"c27236"</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OM_LOSS_SHARING_DUE_30_89_FFIEC" hidden="1">"c27075"</definedName>
    <definedName name="IQ_CLOSED_END_SEC_1_4_1ST_LIENS_DOM_LOSS_SHARING_DUE_90_FFIEC" hidden="1">"c27115"</definedName>
    <definedName name="IQ_CLOSED_END_SEC_1_4_1ST_LIENS_DOM_LOSS_SHARING_FFIEC" hidden="1">"c27192"</definedName>
    <definedName name="IQ_CLOSED_END_SEC_1_4_1ST_LIENS_DOM_LOSS_SHARING_NON_ACCRUAL_FFIEC" hidden="1">"c27155"</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OM_LOSS_SHARING_DUE_30_89_FFIEC" hidden="1">"c27076"</definedName>
    <definedName name="IQ_CLOSED_END_SEC_1_4_JR_LIENS_DOM_LOSS_SHARING_DUE_90_FFIEC" hidden="1">"c27116"</definedName>
    <definedName name="IQ_CLOSED_END_SEC_1_4_JR_LIENS_DOM_LOSS_SHARING_FFIEC" hidden="1">"c27193"</definedName>
    <definedName name="IQ_CLOSED_END_SEC_1_4_JR_LIENS_DOM_LOSS_SHARING_NON_ACCRUAL_FFIEC" hidden="1">"c27156"</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_LL_LOSS_SHARING_DUE_30_89_FFIEC" hidden="1">"c27081"</definedName>
    <definedName name="IQ_COMM_INDUST_LL_LOSS_SHARING_DUE_90_FFIEC" hidden="1">"c27121"</definedName>
    <definedName name="IQ_COMM_INDUST_LL_LOSS_SHARING_NON_ACCRUAL_FFIEC" hidden="1">"c27161"</definedName>
    <definedName name="IQ_COMM_INDUST_LOANS_QUARTERLY_AVG_FFIEC" hidden="1">"c27064"</definedName>
    <definedName name="IQ_COMM_INDUST_LOSS_SHARING_FFIEC" hidden="1">"c27198"</definedName>
    <definedName name="IQ_COMM_INDUST_NON_US_ADR_LOANS_RSTRC_DUE_30_89_FFIEC" hidden="1">"c27098"</definedName>
    <definedName name="IQ_COMM_INDUST_NON_US_ADR_LOANS_RSTRC_NON_ACCRUAL_FFIEC" hidden="1">"c27178"</definedName>
    <definedName name="IQ_COMM_INDUST_NON_US_ADR_LOANS_RSTRC_TERMS_FFIEC" hidden="1">"c27029"</definedName>
    <definedName name="IQ_COMM_INDUST_US_ADR_LOANS_RSTRC_DUE_30_89_FFIEC" hidden="1">"c27097"</definedName>
    <definedName name="IQ_COMM_INDUST_US_ADR_LOANS_RSTRC_DUE_90_FFIEC" hidden="1">"c27137"</definedName>
    <definedName name="IQ_COMM_INDUST_US_ADR_LOANS_RSTRC_NON_ACCRUAL_FFIEC" hidden="1">"c27177"</definedName>
    <definedName name="IQ_COMM_INDUST_US_ADR_LOANS_RSTRC_TERMS_FFIEC" hidden="1">"c27028"</definedName>
    <definedName name="IQ_COMM_INDUSTRIA_NONL_US_ADR_LOANS_RSTRC_DUE_90_FFIEC" hidden="1">"c27138"</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MBS_ISSUED_FNMA_TRADING_DOM_FFIEC" hidden="1">"c27012"</definedName>
    <definedName name="IQ_COMM_MBS_ISSUED_FNMA_TRADING_FFIEC" hidden="1">"c27005"</definedName>
    <definedName name="IQ_COMM_MBS_TRADING_DOM_FFIEC" hidden="1">"c27354"</definedName>
    <definedName name="IQ_COMM_MBS_TRADING_FFIEC" hidden="1">"c27353"</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BANKING_PCT_REVENUE_CSD" hidden="1">"c28908"</definedName>
    <definedName name="IQ_COMMERCIAL_DOM" hidden="1">"c177"</definedName>
    <definedName name="IQ_COMMERCIAL_FIRE_WRITTEN" hidden="1">"c178"</definedName>
    <definedName name="IQ_COMMERCIAL_IND_UNUSED_FFIEC" hidden="1">"c25859"</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 hidden="1">"c177"</definedName>
    <definedName name="IQ_COMMERCIAL_LOANS_TOTAL_LOANS" hidden="1">"c15709"</definedName>
    <definedName name="IQ_COMMERCIAL_MORT" hidden="1">"c179"</definedName>
    <definedName name="IQ_COMMERCIAL_MORT_LOANS"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ERCIAL_RETAIL_BANKING_PCT_REVENUE_CSD" hidden="1">"c28910"</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LOSS_SHARING_FFIEC" hidden="1">"c27207"</definedName>
    <definedName name="IQ_CONST_LAND_DEVELOP_OTHER_DOM_RECOV_FFIEC" hidden="1">"c13632"</definedName>
    <definedName name="IQ_CONSTITUENTS" hidden="1">"c19169"</definedName>
    <definedName name="IQ_CONSTITUENTS_ADD" hidden="1">"c26979"</definedName>
    <definedName name="IQ_CONSTITUENTS_ADD_DATE" hidden="1">"c26980"</definedName>
    <definedName name="IQ_CONSTITUENTS_NAME" hidden="1">"c19192"</definedName>
    <definedName name="IQ_CONSTITUENTS_REMOVE" hidden="1">"c26981"</definedName>
    <definedName name="IQ_CONSTITUENTS_REMOVE_DATE" hidden="1">"c26982"</definedName>
    <definedName name="IQ_CONSTRUCTION_1_4_DWELLING_UNITS_THRIFT" hidden="1">"c24839"</definedName>
    <definedName name="IQ_CONSTRUCTION_LAND_DEV_DOM_FFIEC" hidden="1">"c15267"</definedName>
    <definedName name="IQ_CONSTRUCTION_LAND_DEVELOPMENT_LOANS_TOTAL_LOANS_THRIFT" hidden="1">"c25744"</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QUARTERLY_AVG_FFIEC" hidden="1">"c27065"</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COVERAGE_DATE" hidden="1">"c27242"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EARNINGS_AVG_MGD_ASSETS_CSD" hidden="1">"c28923"</definedName>
    <definedName name="IQ_CORE_TIER_ONE_CAPITAL" hidden="1">"c15244"</definedName>
    <definedName name="IQ_CORE_TIER_ONE_CAPITAL_RATIO" hidden="1">"c15240"</definedName>
    <definedName name="IQ_CORP_DEPOSITS" hidden="1">"c26986"</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CREDIT_RISK_CSD" hidden="1">"c28926"</definedName>
    <definedName name="IQ_CORPORATE_FINANCE_PCT_REVENUE_CSD" hidden="1">"c28912"</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COME_RATIO_CSD" hidden="1">"c28921"</definedName>
    <definedName name="IQ_COST_INT_BEARING_DEPOSITS_THRIFT" hidden="1">"c25680"</definedName>
    <definedName name="IQ_COST_INT_DEPOSITS_FFIEC" hidden="1">"c13489"</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ERPARTY_RISK" hidden="1">"c26989"</definedName>
    <definedName name="IQ_COUNTRY_NAME" hidden="1">"c230"</definedName>
    <definedName name="IQ_COUNTRY_NAME_ECON" hidden="1">"c11752"</definedName>
    <definedName name="IQ_COUPON_FORMULA" hidden="1">"c8965"</definedName>
    <definedName name="IQ_COVERAGE_RATIO" hidden="1">"c15243"</definedName>
    <definedName name="IQ_COVERED_COMPANIES_ANALYST_ID" hidden="1">"c27241"</definedName>
    <definedName name="IQ_COVERED_COMPANIES_ANALYST_NAME" hidden="1">"c27240"</definedName>
    <definedName name="IQ_COVERED_COMPANIES_ID" hidden="1">"c27239"</definedName>
    <definedName name="IQ_COVERED_COMPANIES_NAME" hidden="1">"c27238"</definedName>
    <definedName name="IQ_COVERED_COMPANIES_TICKER" hidden="1">"c27293"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 hidden="1">5000</definedName>
    <definedName name="IQ_CREDIT_CARD_CHARGE_OFFS_RELATED_ACCRUED_INTEREST_THRIFT" hidden="1">"c25228"</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GROSS_LOANS_THRIFT" hidden="1">"c25734"</definedName>
    <definedName name="IQ_CREDIT_CARD_LOANS_LOSS_SHARING_DUE_30_89_FFIEC" hidden="1">"c27082"</definedName>
    <definedName name="IQ_CREDIT_CARD_LOANS_LOSS_SHARING_DUE_90_FFIEC" hidden="1">"c27122"</definedName>
    <definedName name="IQ_CREDIT_CARD_LOANS_LOSS_SHARING_FFIEC" hidden="1">"c27199"</definedName>
    <definedName name="IQ_CREDIT_CARD_LOANS_LOSS_SHARING_NON_ACCRUAL_FFIEC" hidden="1">"c27162"</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LOANS_RSTRC_TERMS_FFIEC" hidden="1">"c27034"</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LOANS_QUARTERLY_AVG_FFIEC" hidden="1">"c27066"</definedName>
    <definedName name="IQ_CREDIT_CARDS_CONSUMER_OPEN_END_LINES_CREDIT_THRIFT" hidden="1">"c25609"</definedName>
    <definedName name="IQ_CREDIT_CARDS_EXCD_10_RSTRC_DUE_30_89_FFIEC" hidden="1">"c27103"</definedName>
    <definedName name="IQ_CREDIT_CARDS_EXCD_10_RSTRC_DUE_90_FFIEC" hidden="1">"c27143"</definedName>
    <definedName name="IQ_CREDIT_CARDS_EXCD_10_RSTRC_NON_ACCRUAL_FFIEC" hidden="1">"c27183"</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REDIT_RISK" hidden="1">"c26988"</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_BETA" hidden="1">"c27487"</definedName>
    <definedName name="IQ_CUSTOM_BETA_DATA_POINTS" hidden="1">"c27490"</definedName>
    <definedName name="IQ_CUSTOM_BETA_RSQ" hidden="1">"c27488"</definedName>
    <definedName name="IQ_CUSTOM_BETA_STD" hidden="1">"c27489"</definedName>
    <definedName name="IQ_CUSTOMER_DEPOSITS" hidden="1">"c28872"</definedName>
    <definedName name="IQ_CUSTOMER_DEPOSITS_PCT_FUNDING_BASE_CSD" hidden="1">"c28890"</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REV_DATE_TIME_REUT" hidden="1">"c28568"</definedName>
    <definedName name="IQ_DA_REV_DATE_TIME_THOM" hidden="1">"c28451"</definedName>
    <definedName name="IQ_DA_REVISIONS_REUT" hidden="1">"c28529"</definedName>
    <definedName name="IQ_DA_REVISIONS_THOM" hidden="1">"c28412"</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LOSS_SHARING_FFIEC" hidden="1">"c27214"</definedName>
    <definedName name="IQ_DEBT_SEC_OVER_5YR_INVEST_SECURITIES_FFIEC" hidden="1">"c13466"</definedName>
    <definedName name="IQ_DEBT_SECURITIES_FOREIGN_FFIEC" hidden="1">"c13484"</definedName>
    <definedName name="IQ_DEBT_SECURITIES_IN_ISSUE" hidden="1">"c28874"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CREASE_INVENTORIES_REP_CSD" hidden="1">"c28945"</definedName>
    <definedName name="IQ_DECREASE_INCREASE_RECEIVABLES_REP_CSD" hidden="1">"c28946"</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TOT_DEPOSITS_FFIEC" hidden="1">"c13902"</definedName>
    <definedName name="IQ_DEPOSIT_MARKET_SHARE_COUNTRY_DOMICILE_CSD" hidden="1">"c28897"</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FROM_DUE_BANKS" hidden="1">"c28873"</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CRETIONARY_CASH_FLOW_REP_PRE_ADJ_CSD" hidden="1">"c28958"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_REV_DATE_TIME_REUT" hidden="1">"c28552"</definedName>
    <definedName name="IQ_DISTRIB_CASH_SHARE_TRUSTS_EST_REV_DATE_TIME_THOM" hidden="1">"c28435"</definedName>
    <definedName name="IQ_DISTRIB_CASH_SHARE_TRUSTS_EST_REVISIONS_REUT" hidden="1">"c28513"</definedName>
    <definedName name="IQ_DISTRIB_CASH_SHARE_TRUSTS_EST_REVISIONS_THOM" hidden="1">"c28396"</definedName>
    <definedName name="IQ_DISTRIB_CASH_TRUSTS_EST_REV_DATE_TIME_REUT" hidden="1">"c28551"</definedName>
    <definedName name="IQ_DISTRIB_CASH_TRUSTS_EST_REV_DATE_TIME_THOM" hidden="1">"c28434"</definedName>
    <definedName name="IQ_DISTRIB_CASH_TRUSTS_EST_REVISIONS_REUT" hidden="1">"c28512"</definedName>
    <definedName name="IQ_DISTRIB_CASH_TRUSTS_EST_REVISIONS_THOM" hidden="1">"c28395"</definedName>
    <definedName name="IQ_DISTRIBUTABLE_CASH" hidden="1">"c3002"</definedName>
    <definedName name="IQ_DISTRIBUTABLE_CASH_PAYOUT" hidden="1">"c3005"</definedName>
    <definedName name="IQ_DISTRIBUTABLE_CASH_PER_SHARE_DILUTED" hidden="1">"c16191"</definedName>
    <definedName name="IQ_DISTRIBUTABLE_CASH_SHARE" hidden="1">"c3003"</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INCOME_FHLB_STOCK_THRIFT" hidden="1">"c24754"</definedName>
    <definedName name="IQ_DIVIDEND_INCOME_OTHER_EQUITY_INV_THRIFT" hidden="1">"c24755"</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_FINANCE_CF" hidden="1">"c27336"</definedName>
    <definedName name="IQ_DO_INVEST_CF" hidden="1">"c27335"</definedName>
    <definedName name="IQ_DOC_CLAUSE" hidden="1">"c6032"</definedName>
    <definedName name="IQ_DOM_OFFICE_DEPOSITS_TOT_DEPOSITS_FFIEC" hidden="1">"c13910"</definedName>
    <definedName name="IQ_DOMESTIC_DEPOSITS" hidden="1">"c27338"</definedName>
    <definedName name="IQ_DOMESTIC_LOANS" hidden="1">"c27340"</definedName>
    <definedName name="IQ_DOUBLE_LEVERAGE_CSD" hidden="1">"c28941"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HOMEBUILDING_SALES" hidden="1">"c15815"</definedName>
    <definedName name="IQ_EBIT_INT" hidden="1">"c360"</definedName>
    <definedName name="IQ_EBIT_MARGIN" hidden="1">"c359"</definedName>
    <definedName name="IQ_EBIT_OVER_IE" hidden="1">"c1369"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HOMEBUILDING_SALES" hidden="1">"c15814"</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 hidden="1">"c378"</definedName>
    <definedName name="IQ_EBT_EXCL" hidden="1">"c379"</definedName>
    <definedName name="IQ_EBT_EXCL_BNK" hidden="1">"c380"</definedName>
    <definedName name="IQ_EBT_EXCL_BR" hidden="1">"c381"</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HOMEBUILDING_SALES" hidden="1">"c15816"</definedName>
    <definedName name="IQ_EBT_INCL_MARGIN" hidden="1">"c387"</definedName>
    <definedName name="IQ_EBT_INS" hidden="1">"c388"</definedName>
    <definedName name="IQ_EBT_RE" hidden="1">"c6215"</definedName>
    <definedName name="IQ_EBT_REIT" hidden="1">"c389"</definedName>
    <definedName name="IQ_EBT_SUBTOTAL_AP" hidden="1">"c8982"</definedName>
    <definedName name="IQ_EBT_THRIFT" hidden="1">"c24794"</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REV_DATE_TIME_REUT" hidden="1">"c28566"</definedName>
    <definedName name="IQ_EFFECTIVE_TAX_REV_DATE_TIME_THOM" hidden="1">"c28449"</definedName>
    <definedName name="IQ_EFFECTIVE_TAX_REVISIONS_REUT" hidden="1">"c28527"</definedName>
    <definedName name="IQ_EFFECTIVE_TAX_REVISIONS_THOM" hidden="1">"c28410"</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P" hidden="1">"c8880"</definedName>
    <definedName name="IQ_EPS_AP_ABS" hidden="1">"c8899"</definedName>
    <definedName name="IQ_EPS_NAME_AP" hidden="1">"c8918"</definedName>
    <definedName name="IQ_EPS_NAME_AP_ABS" hidden="1">"c8937"</definedName>
    <definedName name="IQ_EPS_NORM" hidden="1">"c1902"</definedName>
    <definedName name="IQ_EPS_NORM_EST_REV_DATE_TIME_THOM" hidden="1">"c28420"</definedName>
    <definedName name="IQ_EPS_NORM_EST_REVISIONS_THOM" hidden="1">"c28381"</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ANKING_BOOK_CSD" hidden="1">"c28932"</definedName>
    <definedName name="IQ_EQUITY_BEG_EXCL_FFIEC" hidden="1">"c12957"</definedName>
    <definedName name="IQ_EQUITY_BEG_FFIEC" hidden="1">"c12959"</definedName>
    <definedName name="IQ_EQUITY_BIDPRICE" hidden="1">"c17797"</definedName>
    <definedName name="IQ_EQUITY_CAPITAL_QUARTERLY_AVG_FFIEC" hidden="1">"c13092"</definedName>
    <definedName name="IQ_EQUITY_ENDING_FFIEC" hidden="1">"c12973"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FAIR_VALUE_MORT_SERVICING_ASSETS_FFIEC" hidden="1">"c12956"</definedName>
    <definedName name="IQ_EST_NEXT_EARNINGS_DATE" hidden="1">"c13591"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CRO_ACTUAL" hidden="1">"c27246"</definedName>
    <definedName name="IQ_EVENT_MACRO_COUNTRY_NAME" hidden="1">"c27250"</definedName>
    <definedName name="IQ_EVENT_MACRO_FORECAST" hidden="1">"c27248"</definedName>
    <definedName name="IQ_EVENT_MACRO_ID" hidden="1">"c27243"</definedName>
    <definedName name="IQ_EVENT_MACRO_PERIOD" hidden="1">"c27245"</definedName>
    <definedName name="IQ_EVENT_MACRO_PREVIOUS" hidden="1">"c27247"</definedName>
    <definedName name="IQ_EVENT_MACRO_REPORT_NAME" hidden="1">"c27244"</definedName>
    <definedName name="IQ_EVENT_MACRO_UNIT" hidden="1">"c27249"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ARMLAND_DOM_LOSS_SHARING_FFIEC" hidden="1">"c27208"</definedName>
    <definedName name="IQ_FCF_REV_DATE_TIME_REUT" hidden="1">"c28571"</definedName>
    <definedName name="IQ_FCF_REV_DATE_TIME_THOM" hidden="1">"c28454"</definedName>
    <definedName name="IQ_FCF_REVISIONS_REUT" hidden="1">"c28532"</definedName>
    <definedName name="IQ_FCF_REVISIONS_THOM" hidden="1">"c28415"</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DILUTED" hidden="1">"c16186"</definedName>
    <definedName name="IQ_FFO_PAYOUT_RATIO" hidden="1">"c3492"</definedName>
    <definedName name="IQ_FFO_PER_SHARE_BASIC" hidden="1">"c8867"</definedName>
    <definedName name="IQ_FFO_PER_SHARE_DILUTED" hidden="1">"c8868"</definedName>
    <definedName name="IQ_FFO_SHARES_BASIC" hidden="1">"c16185"</definedName>
    <definedName name="IQ_FFO_SHARES_DILUTED" hidden="1">"c16187"</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IABILITIES_FAIR_VALUE" hidden="1">"c28876"</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Y" hidden="1">"c441"</definedName>
    <definedName name="IQ_FISCAL_YEAR_END_THRIFT" hidden="1">"c25020"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_LIFE_INSURANCE_ASSET_FFIEC" hidden="1">"c27008"</definedName>
    <definedName name="IQ_GENERAL_ALLOWANCE" hidden="1">"c15248"</definedName>
    <definedName name="IQ_GENERAL_BANKING_RISK_RESERVES_CSD" hidden="1">"c28905"</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ERNMENT_CENTRAL_BANKS_CSD" hidden="1">"c28924"</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DEPOSITS" hidden="1">"c26987"</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REV_DATE_TIME_REUT" hidden="1">"c28563"</definedName>
    <definedName name="IQ_GROSS_MARGIN_REVISIONS_REUT" hidden="1">"c28524"</definedName>
    <definedName name="IQ_GROSS_NPA_CUSTOMER_LOANS_OREO_CSD" hidden="1">"c28889"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BR" hidden="1">"c532"</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TYPE" hidden="1">"c27366"</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LIFE_INSURANCE_ASSET_FFIEC" hidden="1">"c27010"</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M_PARENT" hidden="1">"c28817"</definedName>
    <definedName name="IQ_IMM_PARENT_CIQID" hidden="1">"c28819"</definedName>
    <definedName name="IQ_IMM_PARENT_TICKER" hidden="1">"c28818"</definedName>
    <definedName name="IQ_IMPACT_CHG_CREDITWORTH_BANK_HOLD_DRV_ASSET_TRADING_REV_FFIEC" hidden="1">"c27051"</definedName>
    <definedName name="IQ_IMPACT_CHG_CREDITWORTH_BANK_HOLD_DRV_LIAB_TRADING_REV_FFIEC" hidden="1">"c27052"</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BEFORE_EXTRAORDINARY_ITEMS_AVG_ASSETS_THRIFT" hidden="1">"c25658"</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FIEC" hidden="1">"c13030"</definedName>
    <definedName name="IQ_INCOME_TAXES_PRETAX_NET_OPERATING_INCOME_THRIFT" hidden="1">"c25693"</definedName>
    <definedName name="IQ_INCOME_TAXES_THRIFT" hidden="1">"c24795"</definedName>
    <definedName name="IQ_INCREASE_DECREASE_ACCRUED_LIABILITIES_REP_CSD" hidden="1">"c28948"</definedName>
    <definedName name="IQ_INCREASE_DECREASE_ACCT_PAYABLE_CREDITORS_REP_CSD" hidden="1">"c28950"</definedName>
    <definedName name="IQ_INCREASE_DECREASE_ACCT_PAYABLE_LIABILITIES_CSD" hidden="1">"c28949"</definedName>
    <definedName name="IQ_INCREASE_DECREASE_CUSTOMER_ADVANCES_REP_CSD" hidden="1">"c28951"</definedName>
    <definedName name="IQ_INCREASE_DECREASE_INCOME_TAXES_ACCRUED_CSD" hidden="1">"c28952"</definedName>
    <definedName name="IQ_INCREASE_DECREASE_OTHER_ASSETS_LIABILITIES_REP_CSD" hidden="1">"c28953"</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MEMBER_ID" hidden="1">"c28883"</definedName>
    <definedName name="IQ_INDEX_MEMBER_NAME" hidden="1">"c28881"</definedName>
    <definedName name="IQ_INDEX_MEMBER_TICKER" hidden="1">"c28882"</definedName>
    <definedName name="IQ_INDEX_SHARES" hidden="1">"c19193"</definedName>
    <definedName name="IQ_INDEX_TYPE" hidden="1">"c15223"</definedName>
    <definedName name="IQ_INDEX_VALUE" hidden="1">"c28880"</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REV_DATE_TIME_REUT" hidden="1">"c28570"</definedName>
    <definedName name="IQ_INDUSTRY_NAV_REV_DATE_TIME_THOM" hidden="1">"c28453"</definedName>
    <definedName name="IQ_INDUSTRY_NAV_REVISIONS_REUT" hidden="1">"c28531"</definedName>
    <definedName name="IQ_INDUSTRY_NAV_REVISIONS_THOM" hidden="1">"c28414"</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CREDIT_RISK_CSD" hidden="1">"c28925"</definedName>
    <definedName name="IQ_INSUR_RECEIV" hidden="1">"c1600"</definedName>
    <definedName name="IQ_INSURANCE_ACTIVITIES_PCT_REVENUE_CSD" hidden="1">"c28914"</definedName>
    <definedName name="IQ_INSURANCE_REINSURANCE_UNDERWRITING_INCOME_FFIEC" hidden="1">"c13008"</definedName>
    <definedName name="IQ_INSURANCE_REV_OPERATING_INC_FFIEC" hidden="1">"c13387"</definedName>
    <definedName name="IQ_INSURANCE_STATUTORY_FUNDS_CSD" hidden="1">"c28898"</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BR" hidden="1">"c586"</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CM"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EMPLOYEE_BENEFIT_RETIREMENT_RELATED_ACCOUNTS_THRIFT" hidden="1">"c25408"</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NET" hidden="1">"c1450"</definedName>
    <definedName name="IQ_INTEREST_EXP_NON" hidden="1">"c1383"</definedName>
    <definedName name="IQ_INTEREST_EXP_REV_DATE_TIME_REUT" hidden="1">"c28567"</definedName>
    <definedName name="IQ_INTEREST_EXP_REV_DATE_TIME_THOM" hidden="1">"c28450"</definedName>
    <definedName name="IQ_INTEREST_EXP_REVISIONS_REUT" hidden="1">"c28528"</definedName>
    <definedName name="IQ_INTEREST_EXP_REVISIONS_THOM" hidden="1">"c28411"</definedName>
    <definedName name="IQ_INTEREST_EXP_SUPPL" hidden="1">"c1460"</definedName>
    <definedName name="IQ_INTEREST_INC" hidden="1">"c1393"</definedName>
    <definedName name="IQ_INTEREST_INC_NON" hidden="1">"c1384"</definedName>
    <definedName name="IQ_INTEREST_INCL_FINANCING_INVESTING_ACCT_REP_CSD" hidden="1">"c28955"</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PCT_REVENUE_CSD" hidden="1">"c28920"</definedName>
    <definedName name="IQ_INVESTMENT_LIABILITIES_CLIENTS" hidden="1">"c28877"</definedName>
    <definedName name="IQ_INVESTMENT_PARTNERSHIP" hidden="1">"c16072"</definedName>
    <definedName name="IQ_INVESTMENT_STYLES" hidden="1">"c28885"</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_INCL_EXCD_10_LL_FFIEC" hidden="1">"c27206"</definedName>
    <definedName name="IQ_LEASE_FIN_REC_LOSS_SHARING_DUE_30_89_FFIEC" hidden="1">"c27089"</definedName>
    <definedName name="IQ_LEASE_FIN_REC_LOSS_SHARING_DUE_90_FFIEC" hidden="1">"c27129"</definedName>
    <definedName name="IQ_LEASE_FIN_REC_LOSS_SHARING_NON_ACCRUAL_FFIEC" hidden="1">"c27169"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BR" hidden="1">"c649"</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GISLATION_ENABLED_COVERED_BONDS_CSD" hidden="1">"c28903"</definedName>
    <definedName name="IQ_LESS_COMMITMENTS_GUARANTEES_CSD" hidden="1">"c28901"</definedName>
    <definedName name="IQ_LESS_EQUITY_LIKE_HYBRID_PMT_REPORTED_AS_INTEREST_CSD" hidden="1">"c28954"</definedName>
    <definedName name="IQ_LESS_INFRASTRUCTURE_RENEWAL_COSTS_IS_CSD" hidden="1">"c28959"</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LIFE_PREFERRED_QUASI_EQUITY_CSD" hidden="1">"c28888"</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_ST_LIABILITIES_CSD" hidden="1">"c28893"</definedName>
    <definedName name="IQ_LIQUID_ASSETS_TO_TOTAL_DEPOSITS_CSD" hidden="1">"c28894"</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L_GUARANTEED_US_GOVT_EXCL_LOSS_SHARING_DUE_30_89_FFIEC" hidden="1">"c27068"</definedName>
    <definedName name="IQ_LL_GUARANTEED_US_GOVT_EXCL_LOSS_SHARING_DUE_90_FFIEC" hidden="1">"c27108"</definedName>
    <definedName name="IQ_LL_GUARANTEED_US_GOVT_EXCL_LOSS_SHARING_NON_ACCRUAL_FFIEC" hidden="1">"c27148"</definedName>
    <definedName name="IQ_LL_LOSS_SHARING_DUE_30_89_FFIEC" hidden="1">"c27090"</definedName>
    <definedName name="IQ_LL_LOSS_SHARING_DUE_90_FFIEC" hidden="1">"c27130"</definedName>
    <definedName name="IQ_LL_LOSS_SHARING_NON_ACCRUAL_FFIEC" hidden="1">"c27170"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ALLOWANCE_PAST_DUE_NONACCRUAL_LOANS_THRIFT" hidden="1">"c25643"</definedName>
    <definedName name="IQ_LOAN_LEASE_RECEIV" hidden="1">"c657"</definedName>
    <definedName name="IQ_LOAN_LOSS" hidden="1">"c1386"</definedName>
    <definedName name="IQ_LOAN_LOSS_ALLOWANCE_GROSS_LOANS_THRIFT" hidden="1">"c25736"</definedName>
    <definedName name="IQ_LOAN_LOSS_ALLOWANCE_NON_PERF_ASSETS_FFIEC" hidden="1">"c13912"</definedName>
    <definedName name="IQ_LOAN_LOSS_PROVISION_FOREIGN_FFIEC" hidden="1">"c15382"</definedName>
    <definedName name="IQ_LOAN_LOSSES_AVERAGE_LOANS_FFIEC" hidden="1">"c13350"</definedName>
    <definedName name="IQ_LOAN_MARKET_SHARE_COUNTRY_DOMICILE_CSD" hidden="1">"c28896"</definedName>
    <definedName name="IQ_LOAN_RECOVERIES_AVG_LOANS_THRIFT" hidden="1">"c25644"</definedName>
    <definedName name="IQ_LOAN_SERVICE_REV" hidden="1">"c658"</definedName>
    <definedName name="IQ_LOAN_SERVICING_FEES_THRIFT" hidden="1">"c24790"</definedName>
    <definedName name="IQ_LOAN_TO_TOTAL_DEPOSITS_CSD" hidden="1">"c28891"</definedName>
    <definedName name="IQ_LOANS_ADVANCES_BANKS" hidden="1">"c28866"</definedName>
    <definedName name="IQ_LOANS_ADVANCES_CLIENTS" hidden="1">"c28867"</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INST_BANKS_EXCD_10_LL_FFIEC" hidden="1">"c27203"</definedName>
    <definedName name="IQ_LOANS_DEP_INST_BANKS_EXCD_10_RSTRC_DUE_30_89_FFIEC" hidden="1">"c27101"</definedName>
    <definedName name="IQ_LOANS_DEP_INST_BANKS_EXCD_10_RSTRC_DUE_90_FFIEC" hidden="1">"c27141"</definedName>
    <definedName name="IQ_LOANS_DEP_INST_BANKS_EXCD_10_RSTRC_NON_ACCRUAL_FFIEC" hidden="1">"c27181"</definedName>
    <definedName name="IQ_LOANS_DEP_INST_BANKS_EXCD_10_RSTRC_TERMS_FFIEC" hidden="1">"c27032"</definedName>
    <definedName name="IQ_LOANS_DEP_INST_BANKS_LOSS_SHARING_DUE_30_89_FFIEC" hidden="1">"c27086"</definedName>
    <definedName name="IQ_LOANS_DEP_INST_BANKS_LOSS_SHARING_DUE_90_FFIEC" hidden="1">"c27126"</definedName>
    <definedName name="IQ_LOANS_DEP_INST_BANKS_LOSS_SHARING_NON_ACCRUAL_FFIEC" hidden="1">"c27166"</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EXCD_10_RSTRC_DUE_30_89_FFIEC" hidden="1">"c27102"</definedName>
    <definedName name="IQ_LOANS_FINANCE_AGRICULTURAL_PROD_EXCD_10_RSTRC_DUE_90_FFIEC" hidden="1">"c27142"</definedName>
    <definedName name="IQ_LOANS_FINANCE_AGRICULTURAL_PROD_EXCD_10_RSTRC_NON_ACCRUAL_FFIEC" hidden="1">"c27182"</definedName>
    <definedName name="IQ_LOANS_FINANCE_AGRICULTURAL_PROD_EXCD_10_RSTRC_TERMS_FFIEC" hidden="1">"c27033"</definedName>
    <definedName name="IQ_LOANS_FINANCE_AGRICULTURAL_PROD_LL_REC_DOM_FFIEC" hidden="1">"c12909"</definedName>
    <definedName name="IQ_LOANS_FINANCE_AGRICULTURAL_PROD_LOSS_SHARING_DUE_30_89_FFIEC" hidden="1">"c27080"</definedName>
    <definedName name="IQ_LOANS_FINANCE_AGRICULTURAL_PROD_LOSS_SHARING_DUE_90_FFIEC" hidden="1">"c27120"</definedName>
    <definedName name="IQ_LOANS_FINANCE_AGRICULTURAL_PROD_LOSS_SHARING_FFIEC" hidden="1">"c27197"</definedName>
    <definedName name="IQ_LOANS_FINANCE_AGRICULTURAL_PROD_LOSS_SHARING_NON_ACCRUAL_FFIEC" hidden="1">"c27160"</definedName>
    <definedName name="IQ_LOANS_FINANCE_AGRICULTURAL_PROD_QUARTERLY_AVG_FFIEC" hidden="1">"c27063"</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GOVT_OFFICIAL_EXCD_10_LL_FFIEC" hidden="1">"c27204"</definedName>
    <definedName name="IQ_LOANS_FOREIGN_GOVT_OFFICIAL_EXCD_10_RSTRC_DUE_30_89_FFIEC" hidden="1">"c27106"</definedName>
    <definedName name="IQ_LOANS_FOREIGN_GOVT_OFFICIAL_EXCD_10_RSTRC_DUE_90_FFIEC" hidden="1">"c27146"</definedName>
    <definedName name="IQ_LOANS_FOREIGN_GOVT_OFFICIAL_EXCD_10_RSTRC_NON_ACCRUAL_FFIEC" hidden="1">"c27186"</definedName>
    <definedName name="IQ_LOANS_FOREIGN_GOVT_OFFICIAL_EXCD_10_RSTRC_TERMS_FFIEC" hidden="1">"c27037"</definedName>
    <definedName name="IQ_LOANS_FOREIGN_GOVT_OFFICIAL_INST_LOSS_SHARING_DUE_30_89_FFIEC" hidden="1">"c27087"</definedName>
    <definedName name="IQ_LOANS_FOREIGN_GOVT_OFFICIAL_INST_LOSS_SHARING_DUE_90_FFIEC" hidden="1">"c27127"</definedName>
    <definedName name="IQ_LOANS_FOREIGN_GOVT_OFFICIAL_INST_LOSS_SHARING_NON_ACCRUAL_FFIEC" hidden="1">"c27167"</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FARMLAND_DOM_LOANS_EXCD_10_RSTRC_DUE_30_89_FFIEC" hidden="1">"c27100"</definedName>
    <definedName name="IQ_LOANS_SEC_FARMLAND_DOM_LOANS_EXCD_10_RSTRC_DUE_90_FFIEC" hidden="1">"c27140"</definedName>
    <definedName name="IQ_LOANS_SEC_FARMLAND_DOM_LOANS_EXCD_10_RSTRC_NON_ACCRUAL_FFIEC" hidden="1">"c27180"</definedName>
    <definedName name="IQ_LOANS_SEC_FARMLAND_DOM_LOANS_EXCD_10_RSTRC_TERMS_FFIEC" hidden="1">"c27031"</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SERVICED_OTHERS_THRIFT" hidden="1">"c24935"</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FUNDING_RATIO_CSD" hidden="1">"c28892"</definedName>
    <definedName name="IQ_LT_INVEST" hidden="1">"c697"</definedName>
    <definedName name="IQ_LT_INVEST_BR" hidden="1">"c698"</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EST_REV_DATE_TIME_REUT" hidden="1">"c28556"</definedName>
    <definedName name="IQ_MAINT_CAPEX_EST_REV_DATE_TIME_THOM" hidden="1">"c28439"</definedName>
    <definedName name="IQ_MAINT_CAPEX_EST_REVISIONS_REUT" hidden="1">"c28517"</definedName>
    <definedName name="IQ_MAINT_CAPEX_EST_REVISIONS_THOM" hidden="1">"c28400"</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TERIALS_SUPPLES_INVENTORY_COAL" hidden="1">"c15942"</definedName>
    <definedName name="IQ_MATURITY_DATE" hidden="1">"c2146"</definedName>
    <definedName name="IQ_MBS_ALL_OTHER_COMM_AFS_FFIEC" hidden="1">"c27004"</definedName>
    <definedName name="IQ_MBS_COMM_OTHER_PASS_THROUGH_AFS_AMORT_COST_FFIEC" hidden="1">"c27020"</definedName>
    <definedName name="IQ_MBS_COMM_OTHER_PASS_THROUGH_AFS_FFIEC" hidden="1">"c27002"</definedName>
    <definedName name="IQ_MBS_COMM_OTHER_PASS_THROUGH_HTM_FAIR_VAL_FFIEC" hidden="1">"c27016"</definedName>
    <definedName name="IQ_MBS_COMM_OTHER_PASS_THROUGH_HTM_FFIEC" hidden="1">"c26998"</definedName>
    <definedName name="IQ_MBS_COMM_PASS_THROUGH_ISSUED_FNMA_AFS_AMORT_COST_FFIEC" hidden="1">"c27019"</definedName>
    <definedName name="IQ_MBS_COMM_PASS_THROUGH_ISSUED_FNMA_AFS_FFIEC" hidden="1">"c27001"</definedName>
    <definedName name="IQ_MBS_COMM_PASS_THROUGH_ISSUED_FNMA_HTM_FAIR_VAL_FFIEC" hidden="1">"c27015"</definedName>
    <definedName name="IQ_MBS_COMM_PASS_THROUGH_ISSUED_FNMA_HTM_FFIEC" hidden="1">"c26997"</definedName>
    <definedName name="IQ_MBS_INVEST_SECURITIES_FFIEC" hidden="1">"c13460"</definedName>
    <definedName name="IQ_MBS_OTHER_COMM_AFS_AMORT_COST_FFIEC" hidden="1">"c27022"</definedName>
    <definedName name="IQ_MBS_OTHER_COMM_HTM_FAIR_VAL_FFIEC" hidden="1">"c27018"</definedName>
    <definedName name="IQ_MBS_OTHER_COMM_HTM_FFIEC" hidden="1">"c27000"</definedName>
    <definedName name="IQ_MBS_OTHER_COMM_ISSUED_FNMA_AFS_AMORT_COST_FFIEC" hidden="1">"c27021"</definedName>
    <definedName name="IQ_MBS_OTHER_COMM_ISSUED_FNMA_AFS_FFIEC" hidden="1">"c27003"</definedName>
    <definedName name="IQ_MBS_OTHER_COMM_ISSUED_FNMA_HTM_FAIR_VAL_FFIEC" hidden="1">"c27017"</definedName>
    <definedName name="IQ_MBS_OTHER_COMM_ISSUED_FNMA_HTM_FFIEC" hidden="1">"c26999"</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BR" hidden="1">"c715"</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_RISK" hidden="1">"c26991"</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BACKED_SECURITIES_QUARTERLY_AVG_FFIEC" hidden="1">"c27061"</definedName>
    <definedName name="IQ_MORTGAGE_COVERED_BONDS_CSD" hidden="1">"c28902"</definedName>
    <definedName name="IQ_MORTGAGE_CREDIT_RISK_CSD" hidden="1">"c28928"</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_DOM_LOSS_SHARING_FFIEC" hidden="1">"c27210"</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RE" hidden="1">"c15996"</definedName>
    <definedName name="IQ_NAV_REV_DATE_TIME_REUT" hidden="1">"c28562"</definedName>
    <definedName name="IQ_NAV_REVISIONS_REUT" hidden="1">"c28523"</definedName>
    <definedName name="IQ_NAV_SHARE_EST_REV_DATE_TIME_THOM" hidden="1">"c28442"</definedName>
    <definedName name="IQ_NAV_SHARE_EST_REVISIONS_THOM" hidden="1">"c28403"</definedName>
    <definedName name="IQ_NAV_SHARE_RE" hidden="1">"c16011"</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GATIVE_FAIR_VALUE_DERIVATIVES_BENEFICIARY_FFIEC" hidden="1">"c13124"</definedName>
    <definedName name="IQ_NEGATIVE_FAIR_VALUE_DERIVATIVES_GUARANTOR_FFIEC" hidden="1">"c13117"</definedName>
    <definedName name="IQ_NEGATIVE_GW_AMORT" hidden="1">"c28861"</definedName>
    <definedName name="IQ_NEGATIVE_GW_AMORT_AT" hidden="1">"c28862"</definedName>
    <definedName name="IQ_NEGATIVE_GW_AMORT_AT_BNK" hidden="1">"c28864"</definedName>
    <definedName name="IQ_NEGATIVE_GW_AMORT_BNK" hidden="1">"c28863"</definedName>
    <definedName name="IQ_NEGATIVE_GW_AMORT_CF" hidden="1">"c28879"</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BROAD_LIQUID_ASSETS_TO_ST_CUSTOMER_DEPOSITS_CSD" hidden="1">"c28887"</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CREASE_INCREASE_WORKING_CAPITAL_CSD" hidden="1">"c28944"</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 hidden="1">"c25661"</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 hidden="1">"c26983"</definedName>
    <definedName name="IQ_NET_RENTAL_EXP_FN" hidden="1">"c780"</definedName>
    <definedName name="IQ_NET_RENTAL_EXP_SUPPLE" hidden="1">"c26984"</definedName>
    <definedName name="IQ_NET_SECURITIZATION_INC_FOREIGN_FFIEC" hidden="1">"c15379"</definedName>
    <definedName name="IQ_NET_SERVICING_FEES_ADJUSTED_OPERATING_INCOME_THRIFT" hidden="1">"c25690"</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FFIEC" hidden="1">"c13034"</definedName>
    <definedName name="IQ_NI_GW_EST_REV_DATE_TIME_THOM" hidden="1">"c28432"</definedName>
    <definedName name="IQ_NI_GW_EST_REVISIONS_THOM" hidden="1">"c28393"</definedName>
    <definedName name="IQ_NI_MARGIN" hidden="1">"c794"</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REPORTED_EST_REV_DATE_TIME_THOM" hidden="1">"c28431"</definedName>
    <definedName name="IQ_NI_REPORTED_EST_REVISIONS_THOM" hidden="1">"c28392"</definedName>
    <definedName name="IQ_NI_SFAS" hidden="1">"c795"</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OUNTERPARTY_RISK" hidden="1">"c26990"</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DOM_LOSS_SHARING_FFIEC" hidden="1">"c27211"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INTEREST_INC_QUARTER_SECURITIZATION_CLOSED_END_1_4_MORTGAGE_LOANS_FFIEC" hidden="1">"c27053"</definedName>
    <definedName name="IQ_NONINTEREST_INC_QUARTER_SECURITIZATION_OPEN_END_1_4_MORTGAGE_LOANS_FFIEC" hidden="1">"c27054"</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ATMS" hidden="1">"c26995"</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PRICE" hidden="1">"c848"</definedName>
    <definedName name="IQ_OPER_INC" hidden="1">"c849"</definedName>
    <definedName name="IQ_OPER_INC_BR" hidden="1">"c850"</definedName>
    <definedName name="IQ_OPER_INC_CM"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AL_RISK" hidden="1">"c26992"</definedName>
    <definedName name="IQ_OPERATIONS_EXP" hidden="1">"c855"</definedName>
    <definedName name="IQ_OPT_DIV_YLD_HIGH" hidden="1">"c18022"</definedName>
    <definedName name="IQ_OPT_DIV_YLD_LOW" hidden="1">"c18021"</definedName>
    <definedName name="IQ_OPT_FAIR_VALUE_HIGH" hidden="1">"c18030"</definedName>
    <definedName name="IQ_OPT_FAIR_VALUE_LOW" hidden="1">"c18029"</definedName>
    <definedName name="IQ_OPT_FORFEITURE_HIGH" hidden="1">"c18028"</definedName>
    <definedName name="IQ_OPT_FORFEITURE_LOW" hidden="1">"c18027"</definedName>
    <definedName name="IQ_OPT_LIFE_HIGH" hidden="1">"c18026"</definedName>
    <definedName name="IQ_OPT_LIFE_LOW" hidden="1">"c18025"</definedName>
    <definedName name="IQ_OPT_MODEL" hidden="1">"c18018"</definedName>
    <definedName name="IQ_OPT_RISK_FREE_HIGH" hidden="1">"c18020"</definedName>
    <definedName name="IQ_OPT_RISK_FREE_LOW" hidden="1">"c18019"</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_VOL_HIGH" hidden="1">"c18024"</definedName>
    <definedName name="IQ_OPT_VOL_LOW" hidden="1">"c18023"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_LOSS_SHARING_FFIEC" hidden="1">"c27215"</definedName>
    <definedName name="IQ_OTHER_ASSETS" hidden="1">"c860"</definedName>
    <definedName name="IQ_OTHER_ASSETS_ADJUSTED_NCOS_TOTAL_THRIFT" hidden="1">"c25227"</definedName>
    <definedName name="IQ_OTHER_ASSETS_BNK" hidden="1">"c861"</definedName>
    <definedName name="IQ_OTHER_ASSETS_BR" hidden="1">"c862"</definedName>
    <definedName name="IQ_OTHER_ASSETS_CM" hidden="1">"c862"</definedName>
    <definedName name="IQ_OTHER_ASSETS_CREDIT_RISK_CSD" hidden="1">"c28930"</definedName>
    <definedName name="IQ_OTHER_ASSETS_FFIEC" hidden="1">"c12848"</definedName>
    <definedName name="IQ_OTHER_ASSETS_FI_CSD" hidden="1">"c28899"</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_MBS_TRADING_DOM_FFIEC" hidden="1">"c27013"</definedName>
    <definedName name="IQ_OTHER_COMM_MBS_TRADING_FFIEC" hidden="1">"c27006"</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FIEC" hidden="1">"c12970"</definedName>
    <definedName name="IQ_OTHER_COMPREHENSIVE_INCOME_SAVINGS_ASSOCIATION_THRIFT" hidden="1">"c25016"</definedName>
    <definedName name="IQ_OTHER_CONST_LAND_DEVELOP_LOANS_DOM_RSTRC_TERMS_FFIEC" hidden="1">"c27024"</definedName>
    <definedName name="IQ_OTHER_CONST_LOANS_DOM_LOSS_SHARING_FFIEC" hidden="1">"c27189"</definedName>
    <definedName name="IQ_OTHER_CONST_LOANS_RSTRC_DUE_30_89_FFIEC" hidden="1">"c27092"</definedName>
    <definedName name="IQ_OTHER_CONST_LOANS_RSTRC_DUE_90_FFIEC" hidden="1">"c27132"</definedName>
    <definedName name="IQ_OTHER_CONST_LOANS_RSTRC_DUE_NON_ACCRUAL_FFIEC" hidden="1">"c27172"</definedName>
    <definedName name="IQ_OTHER_CONST_LOANS_SEC_RE_DOM_LOSS_SHARING_DUE_30_89_FFIEC" hidden="1">"c27072"</definedName>
    <definedName name="IQ_OTHER_CONST_LOANS_SEC_RE_DOM_LOSS_SHARING_DUE_90_FFIEC" hidden="1">"c27112"</definedName>
    <definedName name="IQ_OTHER_CONST_LOANS_SEC_RE_DOM_LOSS_SHARING_DUE_NON_ACCRUAL_FFIEC" hidden="1">"c27152"</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EXCL_AUTO_LL_REC_FFIEC" hidden="1">"c27363"</definedName>
    <definedName name="IQ_OTHER_CONSUMER_INC_LEASE_RECEIVABLES_THRIFT" hidden="1">"c24865"</definedName>
    <definedName name="IQ_OTHER_CONSUMER_LL_REC_FFIEC" hidden="1">"c12891"</definedName>
    <definedName name="IQ_OTHER_CONSUMER_LOANS_EXCD_10_RSTRC_DUE_30_89_FFIEC" hidden="1">"c27105"</definedName>
    <definedName name="IQ_OTHER_CONSUMER_LOANS_EXCD_10_RSTRC_DUE_90_FFIEC" hidden="1">"c27145"</definedName>
    <definedName name="IQ_OTHER_CONSUMER_LOANS_EXCD_10_RSTRC_NON_ACCRUAL_FFIEC" hidden="1">"c27185"</definedName>
    <definedName name="IQ_OTHER_CONSUMER_LOANS_EXCL_AUTO_DUE_30_89_FFIEC" hidden="1">"c27355"</definedName>
    <definedName name="IQ_OTHER_CONSUMER_LOANS_EXCL_AUTO_DUE_90_FFIEC" hidden="1">"c27356"</definedName>
    <definedName name="IQ_OTHER_CONSUMER_LOANS_EXCL_AUTO_NON_ACCRUAL_FFIEC" hidden="1">"c27357"</definedName>
    <definedName name="IQ_OTHER_CONSUMER_LOANS_EXCL_AUTO_TRADING_DOM_FFIEC" hidden="1">"c27365"</definedName>
    <definedName name="IQ_OTHER_CONSUMER_LOANS_EXCL_AUTO_TRADING_FFIEC" hidden="1">"c27364"</definedName>
    <definedName name="IQ_OTHER_CONSUMER_LOANS_FAIR_VAL_DOM_FFIEC" hidden="1">"c27044"</definedName>
    <definedName name="IQ_OTHER_CONSUMER_LOANS_FAIR_VAL_FFIEC" hidden="1">"c27040"</definedName>
    <definedName name="IQ_OTHER_CONSUMER_LOANS_FFIEC" hidden="1">"c12824"</definedName>
    <definedName name="IQ_OTHER_CONSUMER_LOANS_LOSS_SHARING_DUE_30_89_FFIEC" hidden="1">"c27084"</definedName>
    <definedName name="IQ_OTHER_CONSUMER_LOANS_LOSS_SHARING_DUE_90_FFIEC" hidden="1">"c27124"</definedName>
    <definedName name="IQ_OTHER_CONSUMER_LOANS_LOSS_SHARING_FFIEC" hidden="1">"c27201"</definedName>
    <definedName name="IQ_OTHER_CONSUMER_LOANS_LOSS_SHARING_NON_ACCRUAL_FFIEC" hidden="1">"c27164"</definedName>
    <definedName name="IQ_OTHER_CONSUMER_LOANS_QUARTERLY_AVG_FFIEC" hidden="1">"c27067"</definedName>
    <definedName name="IQ_OTHER_CONSUMER_LOANS_RSTRC_TERMS_FFIEC" hidden="1">"c27036"</definedName>
    <definedName name="IQ_OTHER_CONSUMER_LOANS_TRADING_DOM_FFIEC" hidden="1">"c12935"</definedName>
    <definedName name="IQ_OTHER_CONSUMER_LOANS_UNPAID_PRIN_FAIR_VAL_DOM_FFIEC" hidden="1">"c27046"</definedName>
    <definedName name="IQ_OTHER_CONSUMER_LOANS_UNPAID_PRIN_FAIR_VAL_FFIEC" hidden="1">"c27042"</definedName>
    <definedName name="IQ_OTHER_CONSUMER_LOANS_UNPAID_PRIN_FAIR_VAL_TRADING_DOM_FFIEC" hidden="1">"c27050"</definedName>
    <definedName name="IQ_OTHER_CONSUMER_LOANS_UNPAID_PRIN_FAIR_VAL_TRADING_FFIEC" hidden="1">"c27048"</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BR" hidden="1">"c895"</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CL_CORP_CENTER_PCT_REVENUE_CSD" hidden="1">"c28918"</definedName>
    <definedName name="IQ_OTHER_INDIVIDUAL_FAMILY_DOM_QUARTERLY_AVG_FFIEC" hidden="1">"c15481"</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LOSS_SHARING_FFIEC" hidden="1">"c27202"</definedName>
    <definedName name="IQ_OTHER_LL_REC_FFIEC" hidden="1">"c12894"</definedName>
    <definedName name="IQ_OTHER_LOANS" hidden="1">"c945"</definedName>
    <definedName name="IQ_OTHER_LOANS_ALL_OTHER_LEASES_RSTRC_DUE_30_89_FFIEC" hidden="1">"c27358"</definedName>
    <definedName name="IQ_OTHER_LOANS_ALL_OTHER_LEASES_RSTRC_DUE_90_FFIEC" hidden="1">"c27359"</definedName>
    <definedName name="IQ_OTHER_LOANS_ALL_OTHER_LEASES_RSTRC_NON_ACCRUAL_FFIEC" hidden="1">"c27360"</definedName>
    <definedName name="IQ_OTHER_LOANS_DUE_30_89_FFIEC" hidden="1">"c13275"</definedName>
    <definedName name="IQ_OTHER_LOANS_DUE_90_FFIEC" hidden="1">"c13301"</definedName>
    <definedName name="IQ_OTHER_LOANS_EXCD_10_LL_FFIEC" hidden="1">"c27205"</definedName>
    <definedName name="IQ_OTHER_LOANS_EXCD_10_RSTRC_DUE_30_89_FFIEC" hidden="1">"c27107"</definedName>
    <definedName name="IQ_OTHER_LOANS_EXCD_10_RSTRC_DUE_90_FFIEC" hidden="1">"c27147"</definedName>
    <definedName name="IQ_OTHER_LOANS_EXCD_10_RSTRC_NON_ACCRUAL_FFIEC" hidden="1">"c27187"</definedName>
    <definedName name="IQ_OTHER_LOANS_EXCD_10_RSTRC_TERMS_FFIEC" hidden="1">"c27038"</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EXCL_AUTO_CHARGE_OFFS_FFIEC" hidden="1">"c27361"</definedName>
    <definedName name="IQ_OTHER_LOANS_INDIVIDUALS_EXCL_AUTO_RECOV_FFIEC" hidden="1">"c27362"</definedName>
    <definedName name="IQ_OTHER_LOANS_INDIVIDUALS_NON_ACCRUAL_FFIEC" hidden="1">"c13325"</definedName>
    <definedName name="IQ_OTHER_LOANS_INDIVIDUALS_RECOV_FFIEC" hidden="1">"c13203"</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LOSS_SHARING_DUE_30_89_FFIEC" hidden="1">"c27088"</definedName>
    <definedName name="IQ_OTHER_LOANS_LOSS_SHARING_DUE_90_FFIEC" hidden="1">"c27128"</definedName>
    <definedName name="IQ_OTHER_LOANS_LOSS_SHARING_NON_ACCRUAL_FFIEC" hidden="1">"c27168"</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 hidden="1">"c15931"</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FIEC" hidden="1">"c13027"</definedName>
    <definedName name="IQ_OTHER_NON_INT_EXP_THRIFT" hidden="1">"c24792"</definedName>
    <definedName name="IQ_OTHER_NON_INT_EXP_TOTAL" hidden="1">"c954"</definedName>
    <definedName name="IQ_OTHER_NON_INT_INC" hidden="1">"c955"</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BR" hidden="1">"c957"</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EXPENSE_CSD" hidden="1">"c28907"</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_FOREIGN_LOSS_SHARING_FFIEC" hidden="1">"c27212"</definedName>
    <definedName name="IQ_OTHER_RE_LOSS_SHARING_FFIEC" hidden="1">"c27213"</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_MBS_ISSUED_FNMA_GNMA_TRADING_DOM_FFIEC" hidden="1">"c27351"</definedName>
    <definedName name="IQ_OTHER_RES_MBS_ISSUED_FNMA_GNMA_TRADING_FFIEC" hidden="1">"c27347"</definedName>
    <definedName name="IQ_OTHER_RES_MBS_TRADING_DOM_FFIEC" hidden="1">"c27352"</definedName>
    <definedName name="IQ_OTHER_RES_MBS_TRADING_FFIEC" hidden="1">"c27348"</definedName>
    <definedName name="IQ_OTHER_RESIDUAL_INTERESTS_THRIFT" hidden="1">"c24940"</definedName>
    <definedName name="IQ_OTHER_REV" hidden="1">"c1010"</definedName>
    <definedName name="IQ_OTHER_REV_BR" hidden="1">"c1011"</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ISKS" hidden="1">"c26993"</definedName>
    <definedName name="IQ_OTHER_ROOMS" hidden="1">"c8788"</definedName>
    <definedName name="IQ_OTHER_SAVINGS_DEPOSITS_NON_TRANS_ACCTS_FFIEC" hidden="1">"c15331"</definedName>
    <definedName name="IQ_OTHER_SEC_QUARTERLY_AVG_FFIEC" hidden="1">"c27062"</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"c1023"</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ALLOW_GROSS_LOANS_FFIEC" hidden="1">"c13416"</definedName>
    <definedName name="IQ_PAST_DUE_LOANS_GROSS_LOANS_THRIFT" hidden="1">"c25737"</definedName>
    <definedName name="IQ_PAY_ACCRUED" hidden="1">"c1457"</definedName>
    <definedName name="IQ_PAYMENTS_SETTLEMENTS_PCT_REVENUE_CSD" hidden="1">"c28916"</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RAISING_COMMENTS" hidden="1">"c28884"</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FIEC" hidden="1">"c24743"</definedName>
    <definedName name="IQ_PLEDGED_TRADING_ASSETS_THRIFT" hidden="1">"c24937"</definedName>
    <definedName name="IQ_PLL" hidden="1">"c2114"</definedName>
    <definedName name="IQ_PLUS_DIVIDENDS_RECEIVED_INCL_FINANCING_INVESTING_ACCT_REP_CSD" hidden="1">"c28957"</definedName>
    <definedName name="IQ_PLUS_PENSION_OTHER_POSTRETIREMENT_EXPENSE_NORMALIZED_CSD" hidden="1">"c28960"</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LIST" hidden="1">"c13506"</definedName>
    <definedName name="IQ_PREFERRED_STOCK_DIVIDENDS_DECLARED_SAVINGS_ASSOCIATION_THRIFT" hidden="1">"c25010"</definedName>
    <definedName name="IQ_PREFERRED_STOCK_OTHER_CAPITAL_CSD" hidden="1">"c28904"</definedName>
    <definedName name="IQ_PREMISES_CSD" hidden="1">"c28906"</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PROVISION_OPERATING_INCOME_AVG_ASSETS_CSD" hidden="1">"c28922"</definedName>
    <definedName name="IQ_PRESIDENT_ID" hidden="1">"c15216"</definedName>
    <definedName name="IQ_PRESIDENT_NAME" hidden="1">"c15215"</definedName>
    <definedName name="IQ_PRETAX_GW_INC_EST_REV_DATE_TIME_THOM" hidden="1">"c28429"</definedName>
    <definedName name="IQ_PRETAX_GW_INC_EST_REVISIONS_THOM" hidden="1">"c28390"</definedName>
    <definedName name="IQ_PRETAX_INC_AFTER_CAP_ALLOCATION_FOREIGN_FFIEC" hidden="1">"c15390"</definedName>
    <definedName name="IQ_PRETAX_INC_BEFORE_CAP_ALLOCATION_FOREIGN_FFIEC" hidden="1">"c15388"</definedName>
    <definedName name="IQ_PRETAX_INC_EST_REV_DATE_TIME_THOM" hidden="1">"c28427"</definedName>
    <definedName name="IQ_PRETAX_INC_EST_REVISIONS_THOM" hidden="1">"c28388"</definedName>
    <definedName name="IQ_PRETAX_OPERATING_INC_AVG_ASSETS_FFIEC" hidden="1">"c13365"</definedName>
    <definedName name="IQ_PRETAX_REPORT_INC_EST_REV_DATE_TIME_THOM" hidden="1">"c28428"</definedName>
    <definedName name="IQ_PRETAX_REPORT_INC_EST_REVISIONS_THOM" hidden="1">"c28389"</definedName>
    <definedName name="IQ_PREV_MONTHLY_FACTOR" hidden="1">"c8973"</definedName>
    <definedName name="IQ_PREV_MONTHLY_FACTOR_DATE" hidden="1">"c8974"</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_ID_QUICK_MATCH" hidden="1">"c27492"</definedName>
    <definedName name="IQ_PRO_NAME_QUICK_MATCH" hidden="1">"c27491"</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ROVISIONS_RISKS_CHANGES" hidden="1">"c28878"</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UE_30_89_FFIEC" hidden="1">"c25826"</definedName>
    <definedName name="IQ_RE_LOANS_DUE_90_FFIEC" hidden="1">"c25827"</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BOOKED_GNMA_REPUR_GUARANTEED_US_EXCL_LOSS_SHARING_DUE_30_89_FFIEC" hidden="1">"c27070"</definedName>
    <definedName name="IQ_REBOOKED_GNMA_REPUR_GUARANTEED_US_EXCL_LOSS_SHARING_DUE_90_FFIEC" hidden="1">"c27110"</definedName>
    <definedName name="IQ_REBOOKED_GNMA_REPUR_GUARANTEED_US_EXCL_LOSS_SHARING_NON_ACCRUAL_FFIEC" hidden="1">"c27150"</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AVG_LOANS_FFIEC" hidden="1">"c13476"</definedName>
    <definedName name="IQ_RECOVERIES_GVA_THRIFT" hidden="1">"c25094"</definedName>
    <definedName name="IQ_RECOVERIES_TVA_THRIFT" hidden="1">"c25108"</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RTED_ROE_CSD" hidden="1">"c28919"</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_MBS_PASS_THROUGH_ISSUED_FNMA_GNMA_TRADING_DOM_FFIEC" hidden="1">"c27350"</definedName>
    <definedName name="IQ_RES_MBS_TRADING_DOM_FFIEC" hidden="1">"c27349"</definedName>
    <definedName name="IQ_RES_MBS_TRADING_FFIEC" hidden="1">"c27345"</definedName>
    <definedName name="IQ_RES_PASS_THROUGH_FNMA_GNMA_TRADING_FFIEC" hidden="1">"c27346"</definedName>
    <definedName name="IQ_RESEARCH_DEV" hidden="1">"c1419"</definedName>
    <definedName name="IQ_RESIDENTIAL_LOANS" hidden="1">"c1102"</definedName>
    <definedName name="IQ_RESIDENTIAL_MORT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"c2903"</definedName>
    <definedName name="IQ_RETAIL_ACQUIRED_OWNED_STORES" hidden="1">"c2895"</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BANKING_PCT_REVENUE_CSD" hidden="1">"c28909"</definedName>
    <definedName name="IQ_RETAIL_BROKERAGE_PCT_REVENUE_CSD" hidden="1">"c28913"</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CREDIT_RISK_CSD" hidden="1">"c28927"</definedName>
    <definedName name="IQ_RETAIL_DEPOSITS" hidden="1">"c26985"</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BANK" hidden="1">"c1114"</definedName>
    <definedName name="IQ_RETURN_ASSETS_BROK" hidden="1">"c1115"</definedName>
    <definedName name="IQ_RETURN_ASSETS_CM" hidden="1">"c1115"</definedName>
    <definedName name="IQ_RETURN_ASSETS_FS" hidden="1">"c1116"</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CM" hidden="1">"c1120"</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39221.3754976852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OPEN_LOANS_SEC_1_4_DOM_LOSS_SHARING_FFIEC" hidden="1">"c27191"</definedName>
    <definedName name="IQ_REVOLVING_OPEN_LOANS_SEC_1_4_EXTD_LOC_DOM_LOSS_SHARING_DUE_30_89_FFIEC" hidden="1">"c27074"</definedName>
    <definedName name="IQ_REVOLVING_OPEN_LOANS_SEC_1_4_EXTD_LOC_DOM_LOSS_SHARING_DUE_90_FFIEC" hidden="1">"c27114"</definedName>
    <definedName name="IQ_REVOLVING_OPEN_LOANS_SEC_1_4_EXTD_LOC_DOM_LOSS_SHARING_NON_ACCRUAL_FFIEC" hidden="1">"c27154"</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GHTS_ADJ_FACTOR" hidden="1">"c28842"</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 hidden="1">"c15932"</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REV_DATE_TIME_REUT" hidden="1">"c28569"</definedName>
    <definedName name="IQ_SAME_STORE_REV_DATE_TIME_THOM" hidden="1">"c28452"</definedName>
    <definedName name="IQ_SAME_STORE_REVISIONS_REUT" hidden="1">"c28530"</definedName>
    <definedName name="IQ_SAME_STORE_REVISIONS_THOM" hidden="1">"c28413"</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1_4_DOM_LOANS_RSTRC_DUE_30_89_FFIEC" hidden="1">"c27093"</definedName>
    <definedName name="IQ_SEC_1_4_DOM_LOANS_RSTRC_DUE_90_FFIEC" hidden="1">"c27133"</definedName>
    <definedName name="IQ_SEC_1_4_DOM_LOANS_RSTRC_DUE_NON_ACCRUAL_FFIEC" hidden="1">"c27173"</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LOSS_SHARING_DUE_30_89_FFIEC" hidden="1">"c27073"</definedName>
    <definedName name="IQ_SEC_FARMLAND_DOM_LOSS_SHARING_DUE_90_FFIEC" hidden="1">"c27113"</definedName>
    <definedName name="IQ_SEC_FARMLAND_DOM_LOSS_SHARING_FFIEC" hidden="1">"c27190"</definedName>
    <definedName name="IQ_SEC_FARMLAND_DOM_LOSS_SHARING_NON_ACCRUAL_FFIEC" hidden="1">"c27153"</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LOANS_LOSS_SHARING_DUE_90_FFIEC" hidden="1">"c27117"</definedName>
    <definedName name="IQ_SEC_MULTIFAM_DOM_LOANS_RSTRC_DUE_30_89_FFIEC" hidden="1">"c27094"</definedName>
    <definedName name="IQ_SEC_MULTIFAM_DOM_LOANS_RSTRC_DUE_90_FFIEC" hidden="1">"c27134"</definedName>
    <definedName name="IQ_SEC_MULTIFAM_DOM_LOANS_RSTRC_NON_ACCRUAL_FFIEC" hidden="1">"c27174"</definedName>
    <definedName name="IQ_SEC_MULTIFAM_DOM_LOANS_RSTRC_TERMS_FFIEC" hidden="1">"c27025"</definedName>
    <definedName name="IQ_SEC_MULTIFAM_DOM_LOSS_SHARING_DUE_30_89_FFIEC" hidden="1">"c27077"</definedName>
    <definedName name="IQ_SEC_MULTIFAM_DOM_LOSS_SHARING_FFIEC" hidden="1">"c27194"</definedName>
    <definedName name="IQ_SEC_MULTIFAM_DOM_LOSS_SHARING_NON_ACCRUAL_FFIEC" hidden="1">"c27157"</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OM_LOSS_SHARING_DUE_30_89_FFIEC" hidden="1">"c27079"</definedName>
    <definedName name="IQ_SEC_OTHER_NONFARM_NONRES_DOM_LOSS_SHARING_DUE_90_FFIEC" hidden="1">"c27119"</definedName>
    <definedName name="IQ_SEC_OTHER_NONFARM_NONRES_DOM_LOSS_SHARING_FFIEC" hidden="1">"c27196"</definedName>
    <definedName name="IQ_SEC_OTHER_NONFARM_NONRES_DOM_RSTRC_TERMS_FFIEC" hidden="1">"c27027"</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THER_NONFARM_NONRES_RSTRC_DUE_30_89_FFIEC" hidden="1">"c27096"</definedName>
    <definedName name="IQ_SEC_OTHER_NONFARM_NONRES_RSTRC_DUE_90_FFIEC" hidden="1">"c27136"</definedName>
    <definedName name="IQ_SEC_OTHER_NONFARM_NONRES_RSTRC_NON_ACCRUAL_FFIEC" hidden="1">"c27176"</definedName>
    <definedName name="IQ_SEC_OWNER_NONFARM_NONRES_CHARGE_OFFS_FFIEC" hidden="1">"c13172"</definedName>
    <definedName name="IQ_SEC_OWNER_NONFARM_NONRES_DOM_RSTRC_TERMS_FFIEC" hidden="1">"c27026"</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OWNER_NONFARM_NONRES_RSTRC_DUE_30_89_FFIEC" hidden="1">"c27095"</definedName>
    <definedName name="IQ_SEC_OWNER_NONFARM_NONRES_RSTRC_DUE_90_FFIEC" hidden="1">"c27135"</definedName>
    <definedName name="IQ_SEC_OWNER_NONFARM_NONRES_RSTRC_NON_ACCRUAL_FFIEC" hidden="1">"c27159"</definedName>
    <definedName name="IQ_SEC_OWNER_NONFARM_NONRES_RSTRUC_NON_ACCRUAL_FFIEC" hidden="1">"c27175"</definedName>
    <definedName name="IQ_SEC_OWNER_OCCUPIED_NONFARM_NONRES_DOM_LOSS_SHARING_DUE_30_89_FFIEC" hidden="1">"c27078"</definedName>
    <definedName name="IQ_SEC_OWNER_OCCUPIED_NONFARM_NONRES_DOM_LOSS_SHARING_DUE_90_FFIEC" hidden="1">"c27118"</definedName>
    <definedName name="IQ_SEC_OWNER_OCCUPIED_NONFARM_NONRES_DOM_LOSS_SHARING_FFIEC" hidden="1">"c27195"</definedName>
    <definedName name="IQ_SEC_OWNER_OCCUPIED_NONFARM_NONRES_DOM_LOSS_SHARING_NON_ACCRUAL_FFIEC" hidden="1">"c27158"</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COMMERCIAL_LOANS_THRIFT" hidden="1">"c24854"</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ITIES_AFS_AMORT_COST_FFIEC" hidden="1">"c20488"</definedName>
    <definedName name="IQ_SECURITIES_AFS_FAIR_VAL_FFIEC" hidden="1">"c20453"</definedName>
    <definedName name="IQ_SECURITIES_HELD_MATURITY_FFIEC" hidden="1">"c12777"</definedName>
    <definedName name="IQ_SECURITIES_HTM_AMORT_COST_FFIEC" hidden="1">"c20436"</definedName>
    <definedName name="IQ_SECURITIES_HTM_FAIR_VAL_FFIEC" hidden="1">"c20471"</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CREDIT_RISK_CSD" hidden="1">"c28929"</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PARATE_LIFE_INSURANCE_ASSET_FFIEC" hidden="1">"c27009"</definedName>
    <definedName name="IQ_SERV_CHARGE_DEPOSITS" hidden="1">"c1157"</definedName>
    <definedName name="IQ_SERVICE_CHARGES_COMM_FEE_DOM_FFIEC" hidden="1">"c25821"</definedName>
    <definedName name="IQ_SERVICE_CHARGES_DEPOSIT_ACCOUNTS_DOM_FFIEC" hidden="1">"c13003"</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ACTION_COUNT" hidden="1">"c28829"</definedName>
    <definedName name="IQ_SP_ACTION_RATIO" hidden="1">"c28830"</definedName>
    <definedName name="IQ_SP_BAMP_CLASS" hidden="1">"c28802"</definedName>
    <definedName name="IQ_SP_BANK" hidden="1">"c2637"</definedName>
    <definedName name="IQ_SP_BANK_ACTION" hidden="1">"c2636"</definedName>
    <definedName name="IQ_SP_BANK_DATE" hidden="1">"c2635"</definedName>
    <definedName name="IQ_SP_BANK_FUN_STR" hidden="1">"c28803"</definedName>
    <definedName name="IQ_SP_BANK_SUR_ASMNT" hidden="1">"c28804"</definedName>
    <definedName name="IQ_SP_BICRA" hidden="1">"c28811"</definedName>
    <definedName name="IQ_SP_BIRCA" hidden="1">"c28811"</definedName>
    <definedName name="IQ_SP_CDS_PRICE" hidden="1">"c28837"</definedName>
    <definedName name="IQ_SP_FIN_ENH" hidden="1">"c28805"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PROG" hidden="1">"c28806"</definedName>
    <definedName name="IQ_SP_FIN_STR_RATING" hidden="1">"c28807"</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ATING" hidden="1">"c28815"</definedName>
    <definedName name="IQ_SP_ISSUE_RECOVER" hidden="1">"c2648"</definedName>
    <definedName name="IQ_SP_ISSUE_RECOVER_ACTION" hidden="1">"c2647"</definedName>
    <definedName name="IQ_SP_ISSUE_RECOVER_DATE" hidden="1">"c2646"</definedName>
    <definedName name="IQ_SP_ISSUER_RATING" hidden="1">"c28801"</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LLOYDS_SYN_ASSESS" hidden="1">"c28812"</definedName>
    <definedName name="IQ_SP_MUNI_ICR" hidden="1">"c28813"</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COUNT" hidden="1">"c28833"</definedName>
    <definedName name="IQ_SP_OUTLOOK_RATIO" hidden="1">"c28834"</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ATED_ENT" hidden="1">"c28828"</definedName>
    <definedName name="IQ_SP_RATING_COUNT" hidden="1">"c28831"</definedName>
    <definedName name="IQ_SP_RATING_RATIO" hidden="1">"c28832"</definedName>
    <definedName name="IQ_SP_RISK_GOVT" hidden="1">"c28814"</definedName>
    <definedName name="IQ_SP_RWA_AFTER_DIVERSIFICATION_CSD" hidden="1">"c28939"</definedName>
    <definedName name="IQ_SP_RWA_BEFORE_DIVERSIFICATION_CSD" hidden="1">"c28937"</definedName>
    <definedName name="IQ_SP_STARS_DESCRIPTION" hidden="1">"c17408"</definedName>
    <definedName name="IQ_SP_STARS_VALUE" hidden="1">"c17407"</definedName>
    <definedName name="IQ_SP_WATCH_COUNT" hidden="1">"c28835"</definedName>
    <definedName name="IQ_SP_WATCH_RATIO" hidden="1">"c28836"</definedName>
    <definedName name="IQ_SPECIAL_DIV_CF" hidden="1">"c1169"</definedName>
    <definedName name="IQ_SPECIAL_DIV_CF_BNK" hidden="1">"c1170"</definedName>
    <definedName name="IQ_SPECIAL_DIV_CF_BR" hidden="1">"c1171"</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IN_ADJ_FACTOR" hidden="1">"c28841"</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BR" hidden="1">"c1178"</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MPLOYEE_AVG" hidden="1">"c1225"</definedName>
    <definedName name="IQ_TEV_REV_DATE_TIME_REUT" hidden="1">"c28564"</definedName>
    <definedName name="IQ_TEV_REVISIONS_REUT" hidden="1">"c28525"</definedName>
    <definedName name="IQ_TEV_TOTAL_REV" hidden="1">"c1226"</definedName>
    <definedName name="IQ_TEV_TOTAL_REV_AVG" hidden="1">"c1227"</definedName>
    <definedName name="IQ_TEV_UFCF" hidden="1">"c2208"</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RATIO" hidden="1">"c1229"</definedName>
    <definedName name="IQ_TIER_THREE_CAPITAL" hidden="1">"c26994"</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DJ_TO_RWA_CSD" hidden="1">"c28938"</definedName>
    <definedName name="IQ_TOTAL_ALLOWABLE_EXCLUSIONS_THRIFT" hidden="1">"c25567"</definedName>
    <definedName name="IQ_TOTAL_AR_BR" hidden="1">"c1231"</definedName>
    <definedName name="IQ_TOTAL_AR_CM" hidden="1">"c1231"</definedName>
    <definedName name="IQ_TOTAL_AR_RE" hidden="1">"c6270"</definedName>
    <definedName name="IQ_TOTAL_AR_REIT" hidden="1">"c1232"</definedName>
    <definedName name="IQ_TOTAL_AR_UTI" hidden="1">"c1233"</definedName>
    <definedName name="IQ_TOTAL_ASSET_CAPTIVE_INSURANCE_SUBSIDIARIES_FFIEC" hidden="1">"c27216"</definedName>
    <definedName name="IQ_TOTAL_ASSET_CAPTIVE_REINSUR_SUBSIDIARIES_FFIEC" hidden="1">"c27217"</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FIEC" hidden="1">"c12849"</definedName>
    <definedName name="IQ_TOTAL_ASSETS_FI_CSD" hidden="1">"c28900"</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REDIT_RISK_CSD" hidden="1">"c28931"</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ERSIFICATION_ADJ_SP_RWA_BEFORE_DIVERSIFICATION_CSD" hidden="1">"c28940"</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SURANCE_RISK_CSD" hidden="1">"c28935"</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BR" hidden="1">"c1278"</definedName>
    <definedName name="IQ_TOTAL_LIAB_CM"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ARKET_RISK_CSD" hidden="1">"c28934"</definedName>
    <definedName name="IQ_TOTAL_MBS_THRIFT" hidden="1">"c24837"</definedName>
    <definedName name="IQ_TOTAL_MGD_ASSETS_ADJ_COMMON_EQUITY_CSD" hidden="1">"c28942"</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ERATIONAL_RISK_CSD" hidden="1">"c28936"</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CLOSED_DATE" hidden="1">"c18031"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USE_PROCEEDS" hidden="1">"c27292"</definedName>
    <definedName name="IQ_TR_WITHDRAWN_DTE" hidden="1">"c2266"</definedName>
    <definedName name="IQ_TRADE_AR" hidden="1">"c1345"</definedName>
    <definedName name="IQ_TRADE_BALANCE_USD" hidden="1">"c21103"</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BOOK_MARKET_RISK_CSD" hidden="1">"c28933"</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PORTFOLIO_ASSETS" hidden="1">"c28871"</definedName>
    <definedName name="IQ_TRADING_PORTFOLIO_LIABILITIES" hidden="1">"c28875"</definedName>
    <definedName name="IQ_TRADING_REV_FOREIGN_FFIEC" hidden="1">"c15377"</definedName>
    <definedName name="IQ_TRADING_REV_OPERATING_INC_FFIEC" hidden="1">"c13385"</definedName>
    <definedName name="IQ_TRADING_REVENUE_FFIEC" hidden="1">"c13004"</definedName>
    <definedName name="IQ_TRADING_SALES_INCOME_PCT_REVENUE_CSD" hidden="1">"c28911"</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GUARANTEED_PORTION_LL_EXCL_REBOOKED_GNMA_EXCL_LOSS_SHARING_DUE_30_89_FFIEC" hidden="1">"c27069"</definedName>
    <definedName name="IQ_US_GUARANTEED_PORTION_LL_EXCL_REBOOKED_GNMA_EXCL_LOSS_SHARING_DUE_90_FFIEC" hidden="1">"c27109"</definedName>
    <definedName name="IQ_US_GUARANTEED_PORTION_LL_EXCL_REBOOKED_GNMA_EXCL_LOSS_SHARING_NON_ACCRUAL_FFIEC" hidden="1">"c27149"</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_GOVT_AGENCY_EXCL_MBS_QUARTERLY_AVG_FFIEC" hidden="1">"c27060"</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INTAGE_YEAR" hidden="1">"c28816"</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EXP_DATE" hidden="1">"c27334"</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j" hidden="1">Main.SAPF4Help()</definedName>
    <definedName name="jl" hidden="1">Main.SAPF4Help()</definedName>
    <definedName name="k" hidden="1">Main.SAPF4Help()</definedName>
    <definedName name="kl" hidden="1">Main.SAPF4Help()</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 hidden="1">Main.SAPF4Help()</definedName>
    <definedName name="MM" hidden="1">#REF!</definedName>
    <definedName name="mmmm" hidden="1">Main.SAPF4Help()</definedName>
    <definedName name="mmmm1" hidden="1">Main.SAPF4Help()</definedName>
    <definedName name="mmmmm" hidden="1">Main.SAPF4Help()</definedName>
    <definedName name="mmmmm1" hidden="1">Main.SAPF4Help()</definedName>
    <definedName name="o"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p" hidden="1">Main.SAPF4Help()</definedName>
    <definedName name="Pal_Workbook_GUID" hidden="1">"6S1JHEHENLE191V518WIWCLK"</definedName>
    <definedName name="_xlnm.Print_Area" localSheetId="2">'1. Overview'!$A$1:$E$50</definedName>
    <definedName name="_xlnm.Print_Area" localSheetId="3">'2. Forecast CostEscalation calc'!$A$1:$BF$100</definedName>
    <definedName name="_xlnm.Print_Area" localSheetId="4">'3. Real term historic cost calc'!$A$1:$Z$99</definedName>
    <definedName name="_xlnm.Print_Area" localSheetId="5">'4. Capex - RPE Indices Calc'!$A$1:$V$36</definedName>
    <definedName name="_xlnm.Print_Area" localSheetId="7">'6. CPI forecast and index Calc'!$A$1:$R$72</definedName>
    <definedName name="_xlnm.Print_Area" localSheetId="8">'7. FX adjustments'!$A$1:$AN$27</definedName>
    <definedName name="_xlnm.Print_Area" localSheetId="10">'9. Error Checks'!$A$1:$J$2</definedName>
    <definedName name="_xlnm.Print_Area" localSheetId="1">Contents!$A$1:$B$30</definedName>
    <definedName name="q" hidden="1">Main.SAPF4Help()</definedName>
    <definedName name="qwerty" hidden="1">{"mgmt forecast",#N/A,FALSE,"Mgmt Forecast";"dcf table",#N/A,FALSE,"Mgmt Forecast";"sensitivity",#N/A,FALSE,"Mgmt Forecast";"table inputs",#N/A,FALSE,"Mgmt Forecast";"calculations",#N/A,FALSE,"Mgmt Forecast"}</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{"cash plan",#N/A,FALSE,"fccashflow"}</definedName>
    <definedName name="Rwvu.bal_98." hidden="1">#REF!</definedName>
    <definedName name="Rwvu.Full_Year." hidden="1">#N/A</definedName>
    <definedName name="SAP" hidden="1">Main.SAPF4Help()</definedName>
    <definedName name="SAPa" hidden="1">Main.SAPF4Help()</definedName>
    <definedName name="SAPBEXhrIndnt" hidden="1">"Wide"</definedName>
    <definedName name="SAPBEXrevision" hidden="1">1</definedName>
    <definedName name="SAPBEXsysID" hidden="1">"PBW"</definedName>
    <definedName name="SAPBEXwbID" hidden="1">"3OTURNUVNXDGRS46M2IFRJKES"</definedName>
    <definedName name="SAPFuncF4Help" hidden="1">Main.SAPF4Help()</definedName>
    <definedName name="sapm" hidden="1">Main.SAPF4Help()</definedName>
    <definedName name="SAPsysID" hidden="1">"708C5W7SBKP804JT78WJ0JNKI"</definedName>
    <definedName name="SAPwbID" hidden="1">"ARS"</definedName>
    <definedName name="sep" hidden="1">{"LineTable_Detail1",#N/A,FALSE,"Line Table";"LineTable_Year",#N/A,FALSE,"Line Table"}</definedName>
    <definedName name="SheetState" hidden="1">"'2:2:2:2:2"</definedName>
    <definedName name="solver_adj" hidden="1">#REF!,#REF!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2</definedName>
    <definedName name="solver_neg" hidden="1">2</definedName>
    <definedName name="solver_num" hidden="1">2</definedName>
    <definedName name="solver_nwt" hidden="1">1</definedName>
    <definedName name="solver_opt" hidden="1">#REF!</definedName>
    <definedName name="solver_pre" hidden="1">0.000001</definedName>
    <definedName name="solver_rel1" hidden="1">3</definedName>
    <definedName name="solver_rel2" hidden="1">3</definedName>
    <definedName name="solver_rhs1" hidden="1">0</definedName>
    <definedName name="solver_rhs2"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wvu.bal_98." hidden="1">#REF!</definedName>
    <definedName name="Swvu.Full_Year." hidden="1">#REF!</definedName>
    <definedName name="tax" hidden="1">Main.SAPF4Help()</definedName>
    <definedName name="uo" hidden="1">Main.SAPF4Help()</definedName>
    <definedName name="v" hidden="1">Main.SAPF4Help()</definedName>
    <definedName name="Valuedriver2" hidden="1">{"LineTable_Detail1",#N/A,FALSE,"Line Table";"LineTable_Year",#N/A,FALSE,"Line Table"}</definedName>
    <definedName name="w" hidden="1">Main.SAPF4Help()</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rofit._.and._.loss." hidden="1">{"budget992000 profit and loss",#N/A,FALSE,"Celtel alternative 6"}</definedName>
    <definedName name="wrn.budget._.tariffs._.and._.usage." hidden="1">{"budget992000 tariff and usage",#N/A,FALSE,"Celtel alternative 6"}</definedName>
    <definedName name="wrn.Bunnings." hidden="1">{"Summary",#N/A,FALSE,"Bunnings";"Merch_Summary",#N/A,FALSE,"Bunnings";"Forestry",#N/A,FALSE,"Bunnings"}</definedName>
    <definedName name="wrn.Cash._.Plan." hidden="1">{"cash plan",#N/A,FALSE,"fccashflow"}</definedName>
    <definedName name="wrn.Client." hidden="1">{"Full_Year",#N/A,FALSE,"PE1_S";#N/A,#N/A,FALSE,"DIVIS_S"}</definedName>
    <definedName name="wrn.Client_Detailed." hidden="1">{"Full_Year",#N/A,FALSE,"PE1_S";"Full_Year",#N/A,FALSE,"Cashflow_EPS";"Full_Year",#N/A,FALSE,"EBIT_DIV"}</definedName>
    <definedName name="wrn.Cover." hidden="1">{"coverall",#N/A,FALSE,"Definitions";"cover1",#N/A,FALSE,"Definitions";"cover2",#N/A,FALSE,"Definitions";"cover3",#N/A,FALSE,"Definitions";"cover4",#N/A,FALSE,"Definitions";"cover5",#N/A,FALSE,"Definitions";"blank",#N/A,FALSE,"Definitions"}</definedName>
    <definedName name="wrn.dcf." hidden="1">{"mgmt forecast",#N/A,FALSE,"Mgmt Forecast";"dcf table",#N/A,FALSE,"Mgmt Forecast";"sensitivity",#N/A,FALSE,"Mgmt Forecast";"table inputs",#N/A,FALSE,"Mgmt Forecast";"calculations",#N/A,FALSE,"Mgmt Forecast"}</definedName>
    <definedName name="wrn.EBITDA._.Print._.Range." hidden="1">{"EBITDA Print Range",#N/A,FALSE,"EBITDA"}</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_.Out." hidden="1">{#N/A,#N/A,TRUE,"Notice";#N/A,#N/A,TRUE,"Title";#N/A,#N/A,TRUE,"Contents";#N/A,#N/A,TRUE,"General Assumptions";#N/A,#N/A,TRUE,"Accounts";#N/A,#N/A,TRUE,"OperatingAssumptions";#N/A,#N/A,TRUE,"OpAssBk";#N/A,#N/A,TRUE,"Consumer";#N/A,#N/A,TRUE,"Business";#N/A,#N/A,TRUE,"CorpISP";#N/A,#N/A,TRUE,"ISP";#N/A,#N/A,TRUE,"Carrier";#N/A,#N/A,TRUE,"Other";#N/A,#N/A,TRUE,"Depn";#N/A,#N/A,TRUE,"Debt";#N/A,#N/A,TRUE,"Cashflow";#N/A,#N/A,TRUE,"Finance Leases";#N/A,#N/A,TRUE,"Optus Lease";#N/A,#N/A,TRUE,"Sthn Cross Lease";#N/A,#N/A,TRUE,"Ops Summary";#N/A,#N/A,TRUE,"Summary";#N/A,#N/A,TRUE,"AssBookGen";#N/A,#N/A,TRUE,"Historical Data"}</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Client." hidden="1">{"Full_Year",#N/A,FALSE,"PE1_S";"Automotive",#N/A,FALSE,"Auto_EBIT";#N/A,#N/A,FALSE,"Industrial_EBIT";#N/A,#N/A,FALSE,"Webforge_EBIT"}</definedName>
    <definedName name="wrn.Full_Model." hidden="1">{"Full_Year",#N/A,FALSE,"P&amp;L";#N/A,#N/A,FALSE,"C_flow_EPS";"B_Sheet",#N/A,FALSE,"B_Sheet";"Detail",#N/A,FALSE,"Fert. &amp; Chem.";#N/A,#N/A,FALSE,"Energy";"Merch_Summary",#N/A,FALSE,"Bunnings";"Warehouse",#N/A,FALSE,"Bunnings";"Forestry",#N/A,FALSE,"Bunnings";#N/A,#N/A,FALSE,"Rural"}</definedName>
    <definedName name="wrn.Landscape._.schs." hidden="1">{#N/A,#N/A,FALSE,"Sch10A-C";#N/A,#N/A,FALSE,"Sch10D-F";#N/A,#N/A,FALSE,"Sch10G";#N/A,#N/A,FALSE,"Sch11A";#N/A,#N/A,FALSE,"Sch11B";#N/A,#N/A,FALSE,"FinLeases";#N/A,#N/A,FALSE,"OpLeases";#N/A,#N/A,FALSE,"IntercoyAssets";#N/A,#N/A,FALSE,"IntercoyLiab";#N/A,#N/A,FALSE,"Oseaswsheet";#N/A,#N/A,FALSE,"CGTWsheet"}</definedName>
    <definedName name="wrn.Most._.Detailed._.Report." hidden="1">{"LineTable_Detail1",#N/A,FALSE,"Line Table";"LineTable_Year",#N/A,FALSE,"Line Table"}</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lbscf." hidden="1">{"p_l",#N/A,FALSE,"Summary Accounts"}</definedName>
    <definedName name="wrn.print._.all." hidden="1">{"sum of the parts",#N/A,FALSE,"Sum-of-the-Parts";"LBO analysis",#N/A,FALSE,"LBO P&amp;L";"p&amp;L",#N/A,FALSE,"LBO P&amp;L";"cash flow",#N/A,FALSE,"CF";"cap struct",#N/A,FALSE,"LBO P&amp;L";"equity return",#N/A,FALSE,"return"}</definedName>
    <definedName name="wrn.ratios." hidden="1">{"ratios",#N/A,FALSE,"Summary Accounts"}</definedName>
    <definedName name="wrn.sensitivity." hidden="1">{"sensitivity",#N/A,FALSE,"Sensitivity"}</definedName>
    <definedName name="wrn.Short._.Form._.Print._.Out." hidden="1">{#N/A,#N/A,FALSE,"General Assumptions";#N/A,#N/A,FALSE,"Accounts";#N/A,#N/A,FALSE,"OperatingAssumptions";#N/A,#N/A,FALSE,"Cashflow";#N/A,#N/A,FALSE,"Debt";#N/A,#N/A,FALSE,"Ops Summary";#N/A,#N/A,FALSE,"Summary"}</definedName>
    <definedName name="wrn.Summary." hidden="1">{"Summary",#N/A,FALSE,"Summary"}</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est." hidden="1">{"test2",#N/A,TRUE,"Prices"}</definedName>
    <definedName name="wrn.UTL._.Position." hidden="1">{"UTL effect",#N/A,FALSE,"Sensitivity"}</definedName>
    <definedName name="wvu.B_Sheet." hidden="1">{TRUE,TRUE,-1.25,-15.5,604.5,366.75,FALSE,TRUE,TRUE,TRUE,0,1,#N/A,1,65,17.1333333333333,4,3,FALSE,TRUE,3,TRUE,1,FALSE,75,"Swvu.B_Sheet.","ACwvu.B_Sheet.",#N/A,FALSE,FALSE,0.748031496062992,0.748031496062992,0.984251968503937,0.984251968503937,1,"","&amp;C&amp;""Helvetica,Regular""&amp;10J B Were &amp;&amp; Son Industrial Research - Analyst: Matt Cook - (03) 9679-1445",FALSE,FALSE,FALSE,FALSE,1,75,#N/A,#N/A,"=R5C7:R69C15","=C1:C3,R1:R4","Rwvu.B_Sheet.",#N/A,FALSE,FALSE,TRUE,9,#N/A,#N/A,FALSE,FALSE,TRUE,TRUE,TRUE}</definedName>
    <definedName name="wvu.bal_98." hidden="1">{TRUE,TRUE,-1.25,-15.5,484.5,276.75,FALSE,TRUE,TRUE,TRUE,0,1,#N/A,1,36,13.234375,17,1,FALSE,TRUE,3,TRUE,1,FALSE,100,"Swvu.bal_98.","ACwvu.bal_98.",#N/A,FALSE,FALSE,0.748031496062992,0.748031496062992,0.984251968503937,0.984251968503937,1,"&amp;F","Page &amp;P",FALSE,FALSE,FALSE,FALSE,1,100,#N/A,#N/A,FALSE,FALSE,"Rwvu.bal_98.",#N/A,FALSE,FALSE,TRUE,9,#N/A,#N/A,FALSE,FALSE,TRUE,TRUE,TRUE}</definedName>
    <definedName name="wvu.Detail." hidden="1">{TRUE,TRUE,-1.25,-15.5,604.5,366.75,FALSE,TRUE,TRUE,TRUE,0,1,#N/A,1,#N/A,11.4,33.0769230769231,1,FALSE,FALSE,3,TRUE,1,FALSE,75,"Swvu.Detail.","ACwvu.Detail.",#N/A,FALSE,FALSE,0.393700787401575,0.393700787401575,0.393700787401575,0.393700787401575,1,"","&amp;C&amp;""Helvetica,Regular""&amp;10J B Were &amp;&amp; Son Industrial Research:  Analyst Matt Cook:  Ph: 03-9679 1445",TRUE,FALSE,FALSE,FALSE,1,80,#N/A,#N/A,"=R5C4:R105C11","=C1,R1:R4",#N/A,#N/A,FALSE,FALSE,TRUE,9,#N/A,#N/A,FALSE,FALSE,TRUE,TRUE,TRUE}</definedName>
    <definedName name="wvu.Full_Year." hidden="1">{TRUE,TRUE,-1.25,-15.5,604.5,366.75,FALSE,TRUE,TRUE,TRUE,0,1,#N/A,1,18,25.85,20,1,FALSE,TRUE,3,TRUE,1,FALSE,75,"Swvu.Full_Year.","ACwvu.Full_Year.",#N/A,FALSE,FALSE,0.393700787401575,0.393700787401575,0.393700787401575,0.393700787401575,1," ","&amp;C&amp;""Helvetica,Regular""J B Were &amp; Son - Research. Analyst: Matt Cook- Tel: (03) 9679 1445",TRUE,FALSE,FALSE,FALSE,1,85,#N/A,#N/A,"=C1:C22","=C1:C3,R1:R4","Rwvu.Full_Year.","Cwvu.Full_Year.",FALSE,FALSE,FALSE,9,#N/A,#N/A,FALSE,FALSE,TRUE,TRUE,TRUE}</definedName>
    <definedName name="wvu.Warehouse." hidden="1">{TRUE,TRUE,-1.25,-15.5,604.5,366.75,FALSE,TRUE,TRUE,TRUE,0,1,6,1,74,3.7,5.15384615384615,4,TRUE,TRUE,3,TRUE,1,FALSE,75,"Swvu.Warehouse.","ACwvu.Warehouse.",#N/A,FALSE,FALSE,0.393700787401575,0.393700787401575,0.393700787401575,0.393700787401575,1,"","&amp;C&amp;10J B Were &amp;&amp; Son Industrial Research - Analyst:  Matt Cook Ph: 03 9679 1445",TRUE,FALSE,FALSE,FALSE,1,75,#N/A,#N/A,"=R74C7:R192C13","=C1:C4,R1:R4",#N/A,#N/A,FALSE,FALSE,TRUE,9,#N/A,#N/A,FALSE,FALSE,TRUE,TRUE,TRUE}</definedName>
    <definedName name="x" hidden="1">Main.SAPF4Help()</definedName>
    <definedName name="xxxxx" hidden="1">{"10yp capex",#N/A,FALSE,"Celtel alternative 6"}</definedName>
    <definedName name="xxxxxx" hidden="1">{"10yp graphs",#N/A,FALSE,"Market Data"}</definedName>
    <definedName name="yuuuuuuu" hidden="1">{"ratios",#N/A,FALSE,"Summary Accounts"}</definedName>
    <definedName name="yy" hidden="1">{"LineTable_Detail1",#N/A,FALSE,"Line Table";"LineTable_Year",#N/A,FALSE,"Line Table"}</definedName>
    <definedName name="yyyyyy" hidden="1">{"p_l",#N/A,FALSE,"Summary Accounts"}</definedName>
    <definedName name="z" hidden="1">Main.SAPF4Help()</definedName>
    <definedName name="Z_03DAD996_7A4F_11D1_AB8C_00805F1D08F8_.wvu.Cols" hidden="1">#REF!</definedName>
    <definedName name="Z_03DAD997_7A4F_11D1_AB8C_00805F1D08F8_.wvu.Cols" hidden="1">#REF!,#REF!,#REF!,#REF!</definedName>
    <definedName name="Z_03DAD997_7A4F_11D1_AB8C_00805F1D08F8_.wvu.Rows" hidden="1">#REF!</definedName>
    <definedName name="Z_0C942D73_7104_11D1_AB6C_00805F1D2048_.wvu.Cols" hidden="1">#REF!</definedName>
    <definedName name="Z_0C942D74_7104_11D1_AB6C_00805F1D2048_.wvu.Cols" hidden="1">#REF!,#REF!,#REF!,#REF!</definedName>
    <definedName name="Z_0C942D74_7104_11D1_AB6C_00805F1D2048_.wvu.Rows" hidden="1">#REF!</definedName>
    <definedName name="Z_115772F5_74E0_11D1_AB6E_00805F1D2048_.wvu.Cols" hidden="1">#REF!</definedName>
    <definedName name="Z_115772F6_74E0_11D1_AB6E_00805F1D2048_.wvu.Cols" hidden="1">#REF!,#REF!,#REF!,#REF!</definedName>
    <definedName name="Z_115772F6_74E0_11D1_AB6E_00805F1D2048_.wvu.Rows" hidden="1">#REF!</definedName>
    <definedName name="Z_2087720D_7599_11D1_AB6F_00805F1D2048_.wvu.Cols" hidden="1">#REF!</definedName>
    <definedName name="Z_2087720E_7599_11D1_AB6F_00805F1D2048_.wvu.Cols" hidden="1">#REF!,#REF!,#REF!,#REF!</definedName>
    <definedName name="Z_2087720E_7599_11D1_AB6F_00805F1D2048_.wvu.Rows" hidden="1">#REF!</definedName>
    <definedName name="Z_2087722D_7599_11D1_AB6F_00805F1D2048_.wvu.Cols" hidden="1">#REF!</definedName>
    <definedName name="Z_2087722E_7599_11D1_AB6F_00805F1D2048_.wvu.Cols" hidden="1">#REF!,#REF!,#REF!,#REF!</definedName>
    <definedName name="Z_2087722E_7599_11D1_AB6F_00805F1D2048_.wvu.Rows" hidden="1">#REF!</definedName>
    <definedName name="Z_2087724D_7599_11D1_AB6F_00805F1D2048_.wvu.Cols" hidden="1">#REF!</definedName>
    <definedName name="Z_2087724E_7599_11D1_AB6F_00805F1D2048_.wvu.Cols" hidden="1">#REF!,#REF!,#REF!,#REF!</definedName>
    <definedName name="Z_2087724E_7599_11D1_AB6F_00805F1D2048_.wvu.Rows" hidden="1">#REF!</definedName>
    <definedName name="Z_390AA9A0_4F12_11D1_AB62_00805F1D08F8_.wvu.Cols" hidden="1">#REF!</definedName>
    <definedName name="Z_390AA9A1_4F12_11D1_AB62_00805F1D08F8_.wvu.Cols" hidden="1">#REF!,#REF!,#REF!,#REF!</definedName>
    <definedName name="Z_390AA9A1_4F12_11D1_AB62_00805F1D08F8_.wvu.Rows" hidden="1">#REF!</definedName>
    <definedName name="Z_3A0CF412_61F2_11D1_AB75_00805F1D08F8_.wvu.Cols" hidden="1">#REF!</definedName>
    <definedName name="Z_3A0CF413_61F2_11D1_AB75_00805F1D08F8_.wvu.Cols" hidden="1">#REF!,#REF!,#REF!,#REF!</definedName>
    <definedName name="Z_3A0CF413_61F2_11D1_AB75_00805F1D08F8_.wvu.Rows" hidden="1">#REF!</definedName>
    <definedName name="Z_40C39523_4116_11D1_AB55_00805F1D08F8_.wvu.Cols" hidden="1">#REF!</definedName>
    <definedName name="Z_40C39524_4116_11D1_AB55_00805F1D08F8_.wvu.Cols" hidden="1">#REF!,#REF!,#REF!,#REF!</definedName>
    <definedName name="Z_40C39524_4116_11D1_AB55_00805F1D08F8_.wvu.Rows" hidden="1">#REF!</definedName>
    <definedName name="Z_40C39573_4116_11D1_AB55_00805F1D08F8_.wvu.Cols" hidden="1">#REF!</definedName>
    <definedName name="Z_40C39574_4116_11D1_AB55_00805F1D08F8_.wvu.Cols" hidden="1">#REF!,#REF!,#REF!,#REF!</definedName>
    <definedName name="Z_40C39574_4116_11D1_AB55_00805F1D08F8_.wvu.Rows" hidden="1">#REF!</definedName>
    <definedName name="Z_4B689A83_6515_11D1_AB79_00805F1D08F8_.wvu.Cols" hidden="1">#REF!</definedName>
    <definedName name="Z_4B689A84_6515_11D1_AB79_00805F1D08F8_.wvu.Cols" hidden="1">#REF!,#REF!,#REF!,#REF!</definedName>
    <definedName name="Z_4B689A84_6515_11D1_AB79_00805F1D08F8_.wvu.Rows" hidden="1">#REF!</definedName>
    <definedName name="Z_4D4EF4DC_6A0A_11D1_AB7D_00805F1D08F8_.wvu.Cols" hidden="1">#REF!</definedName>
    <definedName name="Z_4D4EF4DD_6A0A_11D1_AB7D_00805F1D08F8_.wvu.Cols" hidden="1">#REF!,#REF!,#REF!,#REF!</definedName>
    <definedName name="Z_4D4EF4DD_6A0A_11D1_AB7D_00805F1D08F8_.wvu.Rows" hidden="1">#REF!</definedName>
    <definedName name="Z_5BD438D4_7596_11D1_AB88_00805F1D08F8_.wvu.Cols" hidden="1">#REF!</definedName>
    <definedName name="Z_5BD438D5_7596_11D1_AB88_00805F1D08F8_.wvu.Cols" hidden="1">#REF!,#REF!,#REF!,#REF!</definedName>
    <definedName name="Z_5BD438D5_7596_11D1_AB88_00805F1D08F8_.wvu.Rows" hidden="1">#REF!</definedName>
    <definedName name="Z_5BD43914_7596_11D1_AB88_00805F1D08F8_.wvu.Cols" hidden="1">#REF!</definedName>
    <definedName name="Z_5BD43915_7596_11D1_AB88_00805F1D08F8_.wvu.Cols" hidden="1">#REF!,#REF!,#REF!,#REF!</definedName>
    <definedName name="Z_5BD43915_7596_11D1_AB88_00805F1D08F8_.wvu.Rows" hidden="1">#REF!</definedName>
    <definedName name="Z_5D8928C3_27D9_11D1_AB33_00805F1D2048_.wvu.Cols" hidden="1">#REF!</definedName>
    <definedName name="Z_5D8928C4_27D9_11D1_AB33_00805F1D2048_.wvu.Cols" hidden="1">#REF!,#REF!,#REF!,#REF!</definedName>
    <definedName name="Z_5D8928C4_27D9_11D1_AB33_00805F1D2048_.wvu.Rows" hidden="1">#REF!</definedName>
    <definedName name="Z_63193F35_1A71_11D1_AB28_00805F1D2048_.wvu.Cols" hidden="1">#REF!</definedName>
    <definedName name="Z_63193F36_1A71_11D1_AB28_00805F1D2048_.wvu.Cols" hidden="1">#REF!,#REF!,#REF!,#REF!</definedName>
    <definedName name="Z_63193F36_1A71_11D1_AB28_00805F1D2048_.wvu.Rows" hidden="1">#REF!</definedName>
    <definedName name="Z_67539AE7_7018_11D1_AB83_00805F1D08F8_.wvu.Cols" hidden="1">#REF!</definedName>
    <definedName name="Z_67539AE8_7018_11D1_AB83_00805F1D08F8_.wvu.Cols" hidden="1">#REF!,#REF!,#REF!,#REF!</definedName>
    <definedName name="Z_67539AE8_7018_11D1_AB83_00805F1D08F8_.wvu.Rows" hidden="1">#REF!</definedName>
    <definedName name="Z_78668872_6450_11D1_AB62_00805F1D2048_.wvu.Cols" hidden="1">#REF!</definedName>
    <definedName name="Z_78668873_6450_11D1_AB62_00805F1D2048_.wvu.Cols" hidden="1">#REF!,#REF!,#REF!,#REF!</definedName>
    <definedName name="Z_78668873_6450_11D1_AB62_00805F1D2048_.wvu.Rows" hidden="1">#REF!</definedName>
    <definedName name="Z_78668A26_6450_11D1_AB62_00805F1D2048_.wvu.Cols" hidden="1">#REF!</definedName>
    <definedName name="Z_78668A27_6450_11D1_AB62_00805F1D2048_.wvu.Cols" hidden="1">#REF!,#REF!,#REF!,#REF!</definedName>
    <definedName name="Z_78668A27_6450_11D1_AB62_00805F1D2048_.wvu.Rows" hidden="1">#REF!</definedName>
    <definedName name="Z_81AF337E_7A53_11D1_AB73_00805F1D2048_.wvu.Cols" hidden="1">#REF!</definedName>
    <definedName name="Z_81AF337F_7A53_11D1_AB73_00805F1D2048_.wvu.Cols" hidden="1">#REF!,#REF!,#REF!,#REF!</definedName>
    <definedName name="Z_81AF337F_7A53_11D1_AB73_00805F1D2048_.wvu.Rows" hidden="1">#REF!</definedName>
    <definedName name="Z_9431393B_8BB4_11D1_AB82_00805F1D2048_.wvu.Cols" hidden="1">#REF!</definedName>
    <definedName name="Z_9431393C_8BB4_11D1_AB82_00805F1D2048_.wvu.Cols" hidden="1">#REF!,#REF!,#REF!,#REF!</definedName>
    <definedName name="Z_9431393C_8BB4_11D1_AB82_00805F1D2048_.wvu.Rows" hidden="1">#REF!</definedName>
    <definedName name="Z_A399A71D_4368_11D1_AB57_00805F1D08F8_.wvu.Cols" hidden="1">#REF!</definedName>
    <definedName name="Z_A399A71E_4368_11D1_AB57_00805F1D08F8_.wvu.Cols" hidden="1">#REF!,#REF!,#REF!,#REF!</definedName>
    <definedName name="Z_A399A71E_4368_11D1_AB57_00805F1D08F8_.wvu.Rows" hidden="1">#REF!</definedName>
    <definedName name="Z_BAD6B5D0_6209_11D1_AB61_00805F1D2048_.wvu.Cols" hidden="1">#REF!</definedName>
    <definedName name="Z_BAD6B5D1_6209_11D1_AB61_00805F1D2048_.wvu.Cols" hidden="1">#REF!,#REF!,#REF!,#REF!</definedName>
    <definedName name="Z_BAD6B5D1_6209_11D1_AB61_00805F1D2048_.wvu.Rows" hidden="1">#REF!</definedName>
    <definedName name="Z_C743300D_5626_11D1_AB56_00805F1D2048_.wvu.Cols" hidden="1">#REF!</definedName>
    <definedName name="Z_C743300E_5626_11D1_AB56_00805F1D2048_.wvu.Cols" hidden="1">#REF!,#REF!,#REF!,#REF!</definedName>
    <definedName name="Z_C743300E_5626_11D1_AB56_00805F1D2048_.wvu.Rows" hidden="1">#REF!</definedName>
    <definedName name="Z_C7433013_5626_11D1_AB56_00805F1D2048_.wvu.Cols" hidden="1">#REF!</definedName>
    <definedName name="Z_C7433014_5626_11D1_AB56_00805F1D2048_.wvu.Cols" hidden="1">#REF!,#REF!,#REF!,#REF!</definedName>
    <definedName name="Z_C7433014_5626_11D1_AB56_00805F1D2048_.wvu.Rows" hidden="1">#REF!</definedName>
    <definedName name="Z_D54F9874_4E48_11D1_AB4F_00805F1D2048_.wvu.Cols" hidden="1">#REF!</definedName>
    <definedName name="Z_D54F9875_4E48_11D1_AB4F_00805F1D2048_.wvu.Cols" hidden="1">#REF!,#REF!,#REF!,#REF!</definedName>
    <definedName name="Z_D54F9875_4E48_11D1_AB4F_00805F1D2048_.wvu.Rows" hidden="1">#REF!</definedName>
    <definedName name="Z_D54F996E_4E48_11D1_AB4F_00805F1D2048_.wvu.Cols" hidden="1">#REF!</definedName>
    <definedName name="Z_D54F996F_4E48_11D1_AB4F_00805F1D2048_.wvu.Cols" hidden="1">#REF!,#REF!,#REF!,#REF!</definedName>
    <definedName name="Z_D54F996F_4E48_11D1_AB4F_00805F1D2048_.wvu.Rows" hidden="1">#REF!</definedName>
    <definedName name="Z_D62B3FE5_56F6_11D1_AB57_00805F1D2048_.wvu.Cols" hidden="1">#REF!</definedName>
    <definedName name="Z_D62B3FE6_56F6_11D1_AB57_00805F1D2048_.wvu.Cols" hidden="1">#REF!,#REF!,#REF!,#REF!</definedName>
    <definedName name="Z_D62B3FE6_56F6_11D1_AB57_00805F1D2048_.wvu.Rows" hidden="1">#REF!</definedName>
    <definedName name="Z_DCBAD063_2D80_11D1_AB5C_00805F466D8F_.wvu.Cols" hidden="1">#REF!</definedName>
    <definedName name="Z_DCBAD064_2D80_11D1_AB5C_00805F466D8F_.wvu.Cols" hidden="1">#REF!,#REF!,#REF!,#REF!</definedName>
    <definedName name="Z_DCBAD064_2D80_11D1_AB5C_00805F466D8F_.wvu.Rows" hidden="1">#REF!</definedName>
    <definedName name="Z_EC399ADF_4413_11D1_AB58_00805F1D08F8_.wvu.Cols" hidden="1">#REF!</definedName>
    <definedName name="Z_EC399AE0_4413_11D1_AB58_00805F1D08F8_.wvu.Cols" hidden="1">#REF!,#REF!,#REF!,#REF!</definedName>
    <definedName name="Z_EC399AE0_4413_11D1_AB58_00805F1D08F8_.wvu.Rows" hidden="1">#REF!</definedName>
    <definedName name="Z_F8F432B7_2D4F_11D1_AB36_00805F1DF014_.wvu.Cols" hidden="1">#REF!</definedName>
    <definedName name="Z_F8F432B8_2D4F_11D1_AB36_00805F1DF014_.wvu.Cols" hidden="1">#REF!,#REF!,#REF!,#REF!</definedName>
    <definedName name="Z_F8F432B8_2D4F_11D1_AB36_00805F1DF014_.wvu.Rows" hidden="1">#REF!</definedName>
    <definedName name="Z_F97BFBDE_2894_11D1_AB3A_00805F1D08F8_.wvu.Cols" hidden="1">#REF!</definedName>
    <definedName name="Z_F97BFBDF_2894_11D1_AB3A_00805F1D08F8_.wvu.Cols" hidden="1">#REF!,#REF!,#REF!,#REF!</definedName>
    <definedName name="Z_F97BFBDF_2894_11D1_AB3A_00805F1D08F8_.wvu.Rows"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50" l="1"/>
  <c r="I10" i="50" l="1"/>
  <c r="O10" i="50" l="1"/>
  <c r="J10" i="50"/>
  <c r="M10" i="50"/>
  <c r="N10" i="50" l="1"/>
  <c r="K10" i="50"/>
  <c r="P10" i="50"/>
  <c r="L10" i="50" l="1"/>
  <c r="Q10" i="50" s="1"/>
  <c r="P14" i="50" l="1"/>
  <c r="K14" i="50"/>
  <c r="J14" i="50" l="1"/>
  <c r="L14" i="50"/>
  <c r="N14" i="50"/>
  <c r="O14" i="50"/>
  <c r="M14" i="50"/>
  <c r="Q14" i="50" l="1"/>
  <c r="J8" i="50" l="1"/>
  <c r="M8" i="50" l="1"/>
  <c r="O8" i="50"/>
  <c r="L8" i="50"/>
  <c r="K8" i="50"/>
  <c r="P8" i="50"/>
  <c r="N8" i="50"/>
  <c r="X99" i="49" l="1"/>
  <c r="U99" i="49"/>
  <c r="S99" i="49"/>
  <c r="T99" i="49"/>
  <c r="V99" i="49"/>
  <c r="W99" i="49"/>
  <c r="I8" i="50" l="1"/>
  <c r="Q8" i="50" s="1"/>
  <c r="K12" i="50" l="1"/>
  <c r="J12" i="50"/>
  <c r="L12" i="50" l="1"/>
  <c r="P12" i="50"/>
  <c r="O12" i="50"/>
  <c r="N12" i="50"/>
  <c r="I12" i="50"/>
  <c r="M12" i="50" l="1"/>
  <c r="Q12" i="50" s="1"/>
  <c r="P6" i="50" l="1"/>
  <c r="K6" i="50"/>
  <c r="N6" i="50"/>
  <c r="J6" i="50"/>
  <c r="O6" i="50" l="1"/>
  <c r="M6" i="50"/>
  <c r="L6" i="50"/>
  <c r="I6" i="50" l="1"/>
  <c r="Q6" i="50" s="1"/>
  <c r="P7" i="50" l="1"/>
  <c r="N7" i="50" l="1"/>
  <c r="K7" i="50"/>
  <c r="M7" i="50" l="1"/>
  <c r="O7" i="50"/>
  <c r="L7" i="50"/>
  <c r="J7" i="50"/>
  <c r="I7" i="50" l="1"/>
  <c r="Q7" i="50" s="1"/>
  <c r="Q17" i="50" s="1"/>
</calcChain>
</file>

<file path=xl/sharedStrings.xml><?xml version="1.0" encoding="utf-8"?>
<sst xmlns="http://schemas.openxmlformats.org/spreadsheetml/2006/main" count="1575" uniqueCount="251">
  <si>
    <t>CPI Index</t>
  </si>
  <si>
    <t>Opex Real Price Effect (RPE) Index</t>
  </si>
  <si>
    <t>Contents</t>
  </si>
  <si>
    <t>Abbreviation</t>
  </si>
  <si>
    <r>
      <rPr>
        <b/>
        <sz val="16"/>
        <color theme="1"/>
        <rFont val="Calibri"/>
        <family val="2"/>
        <scheme val="minor"/>
      </rPr>
      <t xml:space="preserve">Opex Real Price Effect (RPE) Index Calculation </t>
    </r>
    <r>
      <rPr>
        <sz val="11"/>
        <color theme="1"/>
        <rFont val="Calibri"/>
        <family val="2"/>
        <scheme val="minor"/>
      </rPr>
      <t>- calculates RPE indices for Opex portfolios using cost input usage assumptions and escalation rates.</t>
    </r>
  </si>
  <si>
    <t xml:space="preserve">   </t>
  </si>
  <si>
    <t>Base capex Categories and sub-categories</t>
  </si>
  <si>
    <t>Opex Categories and sub-categories</t>
  </si>
  <si>
    <t>Capex (incl. IDC) at nominal prices</t>
  </si>
  <si>
    <t>Opex at nominal prices</t>
  </si>
  <si>
    <t>Calculates RPE indices for Opex categories using cost input usage assumptions and escalation rates</t>
  </si>
  <si>
    <t>RPE activity index</t>
  </si>
  <si>
    <t>Other - no RPE</t>
  </si>
  <si>
    <t>Just CPI</t>
  </si>
  <si>
    <t>Quarter</t>
  </si>
  <si>
    <t>All Groups Index SE9A</t>
  </si>
  <si>
    <t>Headline CPI - Monetary Policy Statement</t>
  </si>
  <si>
    <t>(A) - Input</t>
  </si>
  <si>
    <t>(D)</t>
  </si>
  <si>
    <t>(E)</t>
  </si>
  <si>
    <t xml:space="preserve">(A) = </t>
  </si>
  <si>
    <t xml:space="preserve">(B) = </t>
  </si>
  <si>
    <t>(D) =</t>
  </si>
  <si>
    <t>(E) =</t>
  </si>
  <si>
    <t>(B) - Input</t>
  </si>
  <si>
    <t>(C)</t>
  </si>
  <si>
    <t>(C) =</t>
  </si>
  <si>
    <t>Issued / value</t>
  </si>
  <si>
    <t>A
These are sourced from Regulatory Template RT01</t>
  </si>
  <si>
    <t>LCI professional and technical</t>
  </si>
  <si>
    <t>PPI all</t>
  </si>
  <si>
    <t>PPI heavy and civil</t>
  </si>
  <si>
    <t>Fibre US index</t>
  </si>
  <si>
    <t>PPI rent</t>
  </si>
  <si>
    <t>PPI Outputs electrical and equipment</t>
  </si>
  <si>
    <t>LCI prof</t>
  </si>
  <si>
    <t>PPI civil</t>
  </si>
  <si>
    <t>U.S. Fibre</t>
  </si>
  <si>
    <t>PPI O E&amp;E</t>
  </si>
  <si>
    <t>Annual CPI Rate</t>
  </si>
  <si>
    <t>Calculates the forecast CPI index</t>
  </si>
  <si>
    <t>FX adjustment</t>
  </si>
  <si>
    <t>RT02 - CPI and RPE cost escalation model</t>
  </si>
  <si>
    <t>Real Cost Escalation Rates (Sourced from NZIER)</t>
  </si>
  <si>
    <t>Extended Annual Percentage Change</t>
  </si>
  <si>
    <t>Final percentage forecast in the relevant Monetary Policy Statement</t>
  </si>
  <si>
    <t>Amount at revised forecast FX rate</t>
  </si>
  <si>
    <t>Forecast FX rates used in the original forecasts (aggregated through the aggregation model)</t>
  </si>
  <si>
    <t>Including RPE and CPI uplift (nominal)</t>
  </si>
  <si>
    <t>Fractional uplift from RPE and CPI</t>
  </si>
  <si>
    <t>C
Restated to the FX rate up to and including the final decision.
These numbers are calculated here.</t>
  </si>
  <si>
    <t>A
This is the NZD amount that has a base currency of USD. Amounts are sourced from the aggregation model.</t>
  </si>
  <si>
    <t>FX adjustments (up to the decision)</t>
  </si>
  <si>
    <t>E = A + B + C + D
These are also calculated in RT01 and should be the same as those numbers</t>
  </si>
  <si>
    <t>E = A + B + C
These are also calculated in RT01 and should be the same as those numbers.</t>
  </si>
  <si>
    <t>Total capex categories and sub-categories</t>
  </si>
  <si>
    <t>Base capex</t>
  </si>
  <si>
    <t>Connections capex</t>
  </si>
  <si>
    <t>Capex Real Price Effect (RPE) Index</t>
  </si>
  <si>
    <r>
      <rPr>
        <b/>
        <sz val="16"/>
        <color theme="1"/>
        <rFont val="Arial"/>
        <family val="2"/>
      </rPr>
      <t xml:space="preserve">Capex </t>
    </r>
    <r>
      <rPr>
        <b/>
        <sz val="16"/>
        <rFont val="Arial"/>
        <family val="2"/>
      </rPr>
      <t>Real Price Effect (RPE) Index Calculation</t>
    </r>
    <r>
      <rPr>
        <b/>
        <sz val="10"/>
        <rFont val="Arial"/>
        <family val="2"/>
      </rPr>
      <t xml:space="preserve"> -</t>
    </r>
    <r>
      <rPr>
        <sz val="11"/>
        <color theme="1"/>
        <rFont val="Calibri"/>
        <family val="2"/>
        <scheme val="minor"/>
      </rPr>
      <t xml:space="preserve"> calculates RPE indices for Capex portfolios using cost input usage assumptions and escalation rates</t>
    </r>
  </si>
  <si>
    <t>Opex - Cost Escalation Calculation ($m)</t>
  </si>
  <si>
    <t>Corporate</t>
  </si>
  <si>
    <t>CGPI</t>
  </si>
  <si>
    <t>LCI all</t>
  </si>
  <si>
    <t>Capital Good Price Index</t>
  </si>
  <si>
    <t>Labour Cost Index all industries</t>
  </si>
  <si>
    <t xml:space="preserve">CPI Index Calculation
</t>
  </si>
  <si>
    <r>
      <t xml:space="preserve">All Groups' Index SE9A published by Statistics New Zealand. To be updated each quarter until the quarter before the WACC determination.
XML file from </t>
    </r>
    <r>
      <rPr>
        <sz val="10"/>
        <color theme="7" tint="-0.249977111117893"/>
        <rFont val="Arial"/>
        <family val="2"/>
      </rPr>
      <t>https://www.stats.govt.nz/information-releases/</t>
    </r>
    <r>
      <rPr>
        <sz val="10"/>
        <color theme="1"/>
        <rFont val="Arial"/>
        <family val="2"/>
      </rPr>
      <t xml:space="preserve"> and filtered on CPI</t>
    </r>
  </si>
  <si>
    <r>
      <t xml:space="preserve">Annual CPI percentage change in the Reserve Bank of New Zealand Monetary Policy Statement. 
From </t>
    </r>
    <r>
      <rPr>
        <sz val="10"/>
        <color theme="7" tint="-0.249977111117893"/>
        <rFont val="Arial"/>
        <family val="2"/>
      </rPr>
      <t>https://www.rbnz.govt.nz/monetary-policy/monetary-policy-statement</t>
    </r>
  </si>
  <si>
    <t>Extending the Network</t>
  </si>
  <si>
    <t>Augmentation</t>
  </si>
  <si>
    <t>New Property Developments</t>
  </si>
  <si>
    <t>UFB Communal</t>
  </si>
  <si>
    <t>Installations</t>
  </si>
  <si>
    <t>Complex Installations</t>
  </si>
  <si>
    <t>Standard Installations</t>
  </si>
  <si>
    <t>IT and Support</t>
  </si>
  <si>
    <t>Business IT</t>
  </si>
  <si>
    <t>Leases (in Corporate per ComCom)</t>
  </si>
  <si>
    <t>Network &amp; Customer IT</t>
  </si>
  <si>
    <t>Network Capacity</t>
  </si>
  <si>
    <t>Access</t>
  </si>
  <si>
    <t>Aggregation</t>
  </si>
  <si>
    <t>Transport</t>
  </si>
  <si>
    <t>Network Sustain and Enhance</t>
  </si>
  <si>
    <t>Field Sustain</t>
  </si>
  <si>
    <t>Leases (in Site Sustain per ComCom)</t>
  </si>
  <si>
    <t>Relocations</t>
  </si>
  <si>
    <t>Resilience</t>
  </si>
  <si>
    <t>Site Sustain</t>
  </si>
  <si>
    <t>Capex (incl. IDC) at CY22 constant prices</t>
  </si>
  <si>
    <t>RP1</t>
  </si>
  <si>
    <t>RP2</t>
  </si>
  <si>
    <t>actual</t>
  </si>
  <si>
    <t>RPE (base year is CY22)</t>
  </si>
  <si>
    <t>CPI (base year is CY22)</t>
  </si>
  <si>
    <t>FX adjustment (base year is CY22)</t>
  </si>
  <si>
    <t>Individual capex</t>
  </si>
  <si>
    <t>Connection and individual capex excluded from base capex</t>
  </si>
  <si>
    <t>Complex Installations connection capex</t>
  </si>
  <si>
    <t>Standard Installations connections capex</t>
  </si>
  <si>
    <t>Access connections capex</t>
  </si>
  <si>
    <t>Standard installations individual capex</t>
  </si>
  <si>
    <t>From RT01</t>
  </si>
  <si>
    <t>Red cells mean numbers calculated in RT01 - linked</t>
  </si>
  <si>
    <t>Lease cashflows related to the lease capex in base capex above</t>
  </si>
  <si>
    <t>IT and Support - Leases (in Corporate per ComCom)</t>
  </si>
  <si>
    <t>Network Sustain and Enhance - Leases (in Site Sustain per ComCom)</t>
  </si>
  <si>
    <t>OPEX</t>
  </si>
  <si>
    <r>
      <t xml:space="preserve">CAPEX
</t>
    </r>
    <r>
      <rPr>
        <sz val="14"/>
        <color theme="1"/>
        <rFont val="Calibri"/>
        <family val="2"/>
        <scheme val="minor"/>
      </rPr>
      <t>(see below for opex)</t>
    </r>
  </si>
  <si>
    <t>Purple cells mean columns/rows treated differently from those adjacent</t>
  </si>
  <si>
    <t>Capex at nominal prices</t>
  </si>
  <si>
    <t>C = A + B
These are the source for the real terms historic numbers in RT01</t>
  </si>
  <si>
    <t>Capex at CY22 real prices</t>
  </si>
  <si>
    <t>Opex at CY22 real prices</t>
  </si>
  <si>
    <t>A
These are sourced from Regulatory Template RT01 inputs. In historic nominal terms, so have to be inflated to get CY22 real prices</t>
  </si>
  <si>
    <t>Real price changes for these RPE activity categories</t>
  </si>
  <si>
    <t>Real growth 31/12/2022 to 31/12/29</t>
  </si>
  <si>
    <t>CPI Index (base year set to CY22)</t>
  </si>
  <si>
    <t>B
These are calculated using the fractional uplift calculated on sheet 2.</t>
  </si>
  <si>
    <t>TOTAL</t>
  </si>
  <si>
    <t>Lease cashflows - Check that RT01 nominal = RT02 nominal</t>
  </si>
  <si>
    <t>Opex - Check that RT01 nominal = RT02 nominal</t>
  </si>
  <si>
    <t>TOTAL differences</t>
  </si>
  <si>
    <t xml:space="preserve">Total capex - Check that RT01 nominal = RT02 nominal </t>
  </si>
  <si>
    <t>Connection and individual - Check that RT01 nominal = RT02 nominal</t>
  </si>
  <si>
    <t>Connection capex - Check that RT02 nominal = RT04 nominal</t>
  </si>
  <si>
    <t>CHECK ERROR SHEET</t>
  </si>
  <si>
    <t>Opex at constant CY22 prices</t>
  </si>
  <si>
    <t>CPI rate</t>
  </si>
  <si>
    <t>CPI rate determined in accordance with the ComCom RP1 final decision</t>
  </si>
  <si>
    <r>
      <rPr>
        <b/>
        <sz val="16"/>
        <rFont val="Arial"/>
        <family val="2"/>
      </rPr>
      <t>FX adjustment calculation</t>
    </r>
    <r>
      <rPr>
        <b/>
        <sz val="10"/>
        <rFont val="Arial"/>
        <family val="2"/>
      </rPr>
      <t xml:space="preserve"> - </t>
    </r>
    <r>
      <rPr>
        <sz val="11"/>
        <color theme="1"/>
        <rFont val="Calibri"/>
        <family val="2"/>
        <scheme val="minor"/>
      </rPr>
      <t>calculates the impact of changes to the forecast NZD:USD rate between the original forecast models prior to submission through to the final decision.</t>
    </r>
  </si>
  <si>
    <t>B
These numbers are calculated here using RPE indices calculated in sheet '4. Capex - RPE Indices'.</t>
  </si>
  <si>
    <t>C
These numbers are calculated here using the CPI index calculated in sheet '6. CPI forecast and index'.</t>
  </si>
  <si>
    <t>F = (A + B + C) / A
This is the uplift from constant prices to nominal prices that's used in sheet 7 FX adjustment</t>
  </si>
  <si>
    <t>See breakdown below</t>
  </si>
  <si>
    <t>B
These numbers are calculated here using RPE indices calculated in sheet '5. Opex - RPE Indices'.</t>
  </si>
  <si>
    <t>n/a in these years</t>
  </si>
  <si>
    <t>B
These numbers are calculated here using the CPI index calculated in sheet '6. CPI forecast and index'</t>
  </si>
  <si>
    <t>B
These numbers are calculated here using the CPI index calculated in sheet '6. CPI forecast and index'.</t>
  </si>
  <si>
    <t>(F)</t>
  </si>
  <si>
    <t>(F) =</t>
  </si>
  <si>
    <t>CPI index based on column (D), where the December 2022 quarter is set to 1</t>
  </si>
  <si>
    <t xml:space="preserve">Constant annual percentage change to extend the Reserve Bank forecast. </t>
  </si>
  <si>
    <t>Actual and forecast CPI</t>
  </si>
  <si>
    <t xml:space="preserve">D = C - B
This is the difference between the numbers based on revised and original forecast FX rates.
</t>
  </si>
  <si>
    <r>
      <rPr>
        <b/>
        <sz val="16"/>
        <rFont val="Arial"/>
        <family val="2"/>
      </rPr>
      <t>Error checks</t>
    </r>
    <r>
      <rPr>
        <b/>
        <sz val="10"/>
        <rFont val="Arial"/>
        <family val="2"/>
      </rPr>
      <t xml:space="preserve"> ($) - </t>
    </r>
    <r>
      <rPr>
        <sz val="10"/>
        <color theme="1"/>
        <rFont val="Arial"/>
        <family val="2"/>
      </rPr>
      <t>brings together the various checks and causes a red strip at the top of key sheets if there's an error</t>
    </r>
  </si>
  <si>
    <t>Regulatory Period Two</t>
  </si>
  <si>
    <t>Lease cashflows have been assigned the same RPE index as the lease capex (which is CGPI, per the RP1 final decision). This is just notional, to be consistent with the capex escalator. The nominal lease cash flows aren't actually used in any calculations or allowances.</t>
  </si>
  <si>
    <t>base
actual</t>
  </si>
  <si>
    <t>f'cast</t>
  </si>
  <si>
    <t>RPE Index forecast (CY22 base year)</t>
  </si>
  <si>
    <t>BASE capex - Cost Escalation Calculation ($m)</t>
  </si>
  <si>
    <t>CONNECTIONS capex - Cost Escalation Calculation ($m)</t>
  </si>
  <si>
    <t>INDIVIDUAL capex - Cost Escalation Calculation ($m)</t>
  </si>
  <si>
    <t>from above</t>
  </si>
  <si>
    <t>TOTAL capex - Cost Escalation Calculation ($m)</t>
  </si>
  <si>
    <t>historic</t>
  </si>
  <si>
    <t>CONNECTION capex - Real Price Calculation ($m)</t>
  </si>
  <si>
    <t>INDIVIDUAL capex - Real Price Calculation ($m)</t>
  </si>
  <si>
    <t>TOTAL capex - Real Price Calculation ($m)</t>
  </si>
  <si>
    <t>n/a before RP1</t>
  </si>
  <si>
    <t>BASE capex - Real Price Calculation ($m)</t>
  </si>
  <si>
    <t>= total capex - connection capex</t>
  </si>
  <si>
    <t>Customer</t>
  </si>
  <si>
    <t>Customer operations</t>
  </si>
  <si>
    <t>Product, Sales &amp; Marketing</t>
  </si>
  <si>
    <t>Network</t>
  </si>
  <si>
    <t>Maintenance</t>
  </si>
  <si>
    <t>Network Operations</t>
  </si>
  <si>
    <t>Operating costs</t>
  </si>
  <si>
    <t>Support</t>
  </si>
  <si>
    <t>Asset Management</t>
  </si>
  <si>
    <t>Technology</t>
  </si>
  <si>
    <t>TOTAL Capex - FX Adjustment Calculation ($m)</t>
  </si>
  <si>
    <t>D
Effect of changing FX forecasts up to and including the final decision. These numbers are calculated in sheet '7. FX adj'ts (up to decision)'. The FX adjustment is calculated at a total capex level and then apportioned across component capex.</t>
  </si>
  <si>
    <t>Capex - FX adjustment apportioned across base, connection and individual</t>
  </si>
  <si>
    <t>RP3</t>
  </si>
  <si>
    <t xml:space="preserve"> </t>
  </si>
  <si>
    <t>CY</t>
  </si>
  <si>
    <t>Enter revised forecast FX rates to apply to the forecasts</t>
  </si>
  <si>
    <t>Capex (excl. IDC) at constant CY2022 prices</t>
  </si>
  <si>
    <t>IDC</t>
  </si>
  <si>
    <t>rate</t>
  </si>
  <si>
    <r>
      <t>Capex (incl. IDC) at constant</t>
    </r>
    <r>
      <rPr>
        <b/>
        <sz val="12"/>
        <color rgb="FFFF99FF"/>
        <rFont val="Arial"/>
        <family val="2"/>
      </rPr>
      <t xml:space="preserve"> CY2022</t>
    </r>
    <r>
      <rPr>
        <b/>
        <sz val="12"/>
        <color theme="0"/>
        <rFont val="Arial"/>
        <family val="2"/>
      </rPr>
      <t xml:space="preserve"> prices</t>
    </r>
  </si>
  <si>
    <t>From RT01 inputs</t>
  </si>
  <si>
    <t>Overview</t>
  </si>
  <si>
    <t>CPI forecast and index Calc</t>
  </si>
  <si>
    <t>Error Checks</t>
  </si>
  <si>
    <t xml:space="preserve">Check of consistancy between RT01, RT02 and RT04 files. </t>
  </si>
  <si>
    <t>Sets out the approach used to calculate the inflation and FX adjustments</t>
  </si>
  <si>
    <t>Real term historic cost calc</t>
  </si>
  <si>
    <r>
      <rPr>
        <b/>
        <sz val="16"/>
        <rFont val="Arial"/>
        <family val="2"/>
      </rPr>
      <t>Real terms historic cost calculation</t>
    </r>
    <r>
      <rPr>
        <b/>
        <sz val="10"/>
        <rFont val="Arial"/>
        <family val="2"/>
      </rPr>
      <t xml:space="preserve"> - in</t>
    </r>
    <r>
      <rPr>
        <sz val="11"/>
        <color theme="1"/>
        <rFont val="Calibri"/>
        <family val="2"/>
        <scheme val="minor"/>
      </rPr>
      <t>flates actual historic nominal costs to equivalent CY22 real prices using CPI index.</t>
    </r>
  </si>
  <si>
    <t>Inflates actual historic nominal costs (Capex and Opex) to equivalent CY22 real price terms using CPI index.</t>
  </si>
  <si>
    <t>Forecast CostEscalation calc</t>
  </si>
  <si>
    <r>
      <rPr>
        <b/>
        <sz val="16"/>
        <rFont val="Arial"/>
        <family val="2"/>
      </rPr>
      <t>Forecast cost escalation calculation</t>
    </r>
    <r>
      <rPr>
        <b/>
        <sz val="10"/>
        <rFont val="Arial"/>
        <family val="2"/>
      </rPr>
      <t xml:space="preserve"> - </t>
    </r>
    <r>
      <rPr>
        <sz val="11"/>
        <color theme="1"/>
        <rFont val="Calibri"/>
        <family val="2"/>
        <scheme val="minor"/>
      </rPr>
      <t>calculates the inflation adjustment from Constant Price to Regulatory Nominal terms of forecasted Capex and Opex, based on forecast RPE and CPI indices.</t>
    </r>
  </si>
  <si>
    <t>Calculates the inflation adjustment from Constant Price to Regulatory Nominal terms of forecasted Capex and Opex, based on forecast RPE and CPI indices.</t>
  </si>
  <si>
    <t>Capex - RPE Indices Calc</t>
  </si>
  <si>
    <t>Opex - RPE indices Calc</t>
  </si>
  <si>
    <t>Calculates RPE indices for Capex categories using cost input usage assumptions and escalation rates</t>
  </si>
  <si>
    <t>Lookup index category codes =&gt;</t>
  </si>
  <si>
    <t>QPC</t>
  </si>
  <si>
    <t>APC</t>
  </si>
  <si>
    <t>AAPC</t>
  </si>
  <si>
    <t>Real AAPC</t>
  </si>
  <si>
    <t>LCI All Industries index</t>
  </si>
  <si>
    <t>PPI output All Industries index</t>
  </si>
  <si>
    <t>LCI ‘Professional and Technical Services’ index</t>
  </si>
  <si>
    <t>PPI outputs ‘ heavy and Civil Engineering Construction index</t>
  </si>
  <si>
    <t>PPI outputs ‘Electronic and Electrical equipment Manufacturing’ index</t>
  </si>
  <si>
    <t>PPI output ‘Rent of commercial land and buildings’ index</t>
  </si>
  <si>
    <t>US producer price index by industry: Fibre Optic Cable Manufacturing</t>
  </si>
  <si>
    <t>Capital goods price index (CGPI)</t>
  </si>
  <si>
    <t>CPI</t>
  </si>
  <si>
    <t>Foreign exchange NZD/USD</t>
  </si>
  <si>
    <t>PPI outputs ‘ Heavy and Civil Engineering Construction index</t>
  </si>
  <si>
    <t>Line</t>
  </si>
  <si>
    <t>CY Lookup (EOP)</t>
  </si>
  <si>
    <t>Avg CY  Forecasted US FX Rates</t>
  </si>
  <si>
    <t>NZIER Forecasts</t>
  </si>
  <si>
    <t>NZIER Historic and Forecast Indecies</t>
  </si>
  <si>
    <t>Input Historic and Forecast indicies from NZIER, and calculation of Real Average Annual Price Change indicies.</t>
  </si>
  <si>
    <t>Usage Assumptions</t>
  </si>
  <si>
    <t>Calculates the impact of changes to the forecast NZD:USD rate between the original forecast models prior to submission through to the final decision.</t>
  </si>
  <si>
    <t>CPI forecasted as by NZIER and provided by the Commission</t>
  </si>
  <si>
    <t>ok</t>
  </si>
  <si>
    <t>-</t>
  </si>
  <si>
    <t>CY2009</t>
  </si>
  <si>
    <t>CY2010</t>
  </si>
  <si>
    <t>CY2011</t>
  </si>
  <si>
    <t>CY2012</t>
  </si>
  <si>
    <t>CY2013</t>
  </si>
  <si>
    <t>CY2014</t>
  </si>
  <si>
    <t>CY2015</t>
  </si>
  <si>
    <t>CY2016</t>
  </si>
  <si>
    <t>CY2017</t>
  </si>
  <si>
    <t>CY2018</t>
  </si>
  <si>
    <t>CY2019</t>
  </si>
  <si>
    <t>CY2020</t>
  </si>
  <si>
    <t>CY2021</t>
  </si>
  <si>
    <t>CY2022</t>
  </si>
  <si>
    <t>CY2023</t>
  </si>
  <si>
    <t>CY2024</t>
  </si>
  <si>
    <t>CY2025</t>
  </si>
  <si>
    <t>CY2026</t>
  </si>
  <si>
    <t>CY2027</t>
  </si>
  <si>
    <t>CY2028</t>
  </si>
  <si>
    <t>CY2029</t>
  </si>
  <si>
    <t>CY2030</t>
  </si>
  <si>
    <t>CY2031</t>
  </si>
  <si>
    <t>CY2032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</si>
</sst>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
    <numFmt numFmtId="167" formatCode="0.0000"/>
    <numFmt numFmtId="168" formatCode="_-* #,##0_-;\-* #,##0_-;_-* &quot;-&quot;??_-;_-@_-"/>
    <numFmt numFmtId="169" formatCode="0.0%"/>
    <numFmt numFmtId="170" formatCode="_-* #,##0.0_-;\-* #,##0.0_-;_-* &quot;-&quot;??_-;_-@_-"/>
    <numFmt numFmtId="171" formatCode="#,##0_);[Red]\(#,##0\);&quot;-&quot;_);[Blue]&quot;Error-&quot;@"/>
    <numFmt numFmtId="172" formatCode="#,##0.0_);[Red]\(#,##0.0\);&quot;-&quot;_);[Blue]&quot;Error-&quot;@"/>
    <numFmt numFmtId="173" formatCode="#,##0.00_);[Red]\(#,##0.00\);&quot;-&quot;_);[Blue]&quot;Error-&quot;@"/>
    <numFmt numFmtId="174" formatCode="&quot;$&quot;* #,##0_);[Red]&quot;$&quot;* \(#,##0\);&quot;$&quot;* &quot;-&quot;_);[Blue]&quot;Error-&quot;@"/>
    <numFmt numFmtId="175" formatCode="&quot;$&quot;* #,##0.0_);[Red]&quot;$&quot;* \(#,##0.0\);&quot;$&quot;* &quot;-&quot;_);[Blue]&quot;Error-&quot;@"/>
    <numFmt numFmtId="176" formatCode="&quot;$&quot;* #,##0.00_);[Red]&quot;$&quot;* \(#,##0.00\);&quot;$&quot;* &quot;-&quot;_);[Blue]&quot;Error-&quot;@"/>
    <numFmt numFmtId="177" formatCode="dd\ mmm\ yyyy_)"/>
    <numFmt numFmtId="178" formatCode="dd/mm/yy_)"/>
    <numFmt numFmtId="179" formatCode="0%_);[Red]\-0%_);0%_);[Blue]&quot;Error-&quot;@"/>
    <numFmt numFmtId="180" formatCode="0.0%_);[Red]\-0.0%_);0.0%_);[Blue]&quot;Error-&quot;@"/>
    <numFmt numFmtId="181" formatCode="0.00%_);[Red]\-0.00%_);0.00%_);[Blue]&quot;Error-&quot;@"/>
    <numFmt numFmtId="182" formatCode="&quot;Error&quot;;&quot;Error&quot;;&quot;OK&quot;"/>
    <numFmt numFmtId="183" formatCode="_(* #,##0_);_(* \(#,##0\);_(* &quot;&quot;\ \-\ &quot;&quot;_);_(@_)"/>
    <numFmt numFmtId="184" formatCode="_-[$€-2]* #,##0.00_-;\-[$€-2]* #,##0.00_-;_-[$€-2]* &quot;-&quot;??_-"/>
    <numFmt numFmtId="185" formatCode="_-\ #,##0.0;\-\ ###0.0;_-* &quot;-&quot;??_-;_-@_-"/>
    <numFmt numFmtId="186" formatCode="mmm\ yyyy"/>
    <numFmt numFmtId="187" formatCode="_(* #,##0.000_);_(* \(#,##0.000\);_(* &quot;-&quot;??_);_(@_)"/>
    <numFmt numFmtId="188" formatCode="#,##0.0,,;[Red]\-#,##0.0,,;&quot;-&quot;"/>
    <numFmt numFmtId="189" formatCode="#,##0.0,,;\-#,##0.0,,;&quot;-&quot;"/>
    <numFmt numFmtId="190" formatCode="0.000%"/>
    <numFmt numFmtId="191" formatCode="0.00%;\-0.00%;&quot;-&quot;"/>
    <numFmt numFmtId="192" formatCode="0.00%;[Red]\-0.00%;&quot;-&quot;"/>
  </numFmts>
  <fonts count="113">
    <font>
      <sz val="11"/>
      <color theme="1"/>
      <name val="Calibri"/>
      <family val="2"/>
      <scheme val="minor"/>
    </font>
    <font>
      <b/>
      <sz val="11"/>
      <color theme="1"/>
      <name val="Calibri"/>
      <family val="2"/>
      <scheme val="minor"/>
    </font>
    <font>
      <b/>
      <sz val="16"/>
      <color theme="1"/>
      <name val="Calibri"/>
      <family val="2"/>
      <scheme val="minor"/>
    </font>
    <font>
      <sz val="10"/>
      <color theme="1"/>
      <name val="Arial Mäori"/>
      <family val="2"/>
    </font>
    <font>
      <sz val="11"/>
      <name val="Arial"/>
      <family val="2"/>
    </font>
    <font>
      <b/>
      <sz val="10"/>
      <name val="Arial"/>
      <family val="2"/>
    </font>
    <font>
      <b/>
      <sz val="16"/>
      <name val="Arial"/>
      <family val="2"/>
    </font>
    <font>
      <sz val="11"/>
      <color theme="1"/>
      <name val="Calibri"/>
      <family val="2"/>
      <scheme val="minor"/>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theme="1"/>
      <name val="Arial Mäori"/>
      <family val="2"/>
    </font>
    <font>
      <sz val="10"/>
      <color indexed="8"/>
      <name val="Arial"/>
      <family val="2"/>
    </font>
    <font>
      <sz val="10"/>
      <color indexed="8"/>
      <name val="Arial"/>
      <family val="2"/>
    </font>
    <font>
      <sz val="10"/>
      <color indexed="8"/>
      <name val="Arial"/>
      <family val="2"/>
    </font>
    <font>
      <sz val="9"/>
      <color indexed="8"/>
      <name val="Arial"/>
      <family val="2"/>
    </font>
    <font>
      <sz val="11"/>
      <color rgb="FF9C0006"/>
      <name val="Calibri"/>
      <family val="2"/>
      <scheme val="minor"/>
    </font>
    <font>
      <b/>
      <sz val="16"/>
      <color theme="1"/>
      <name val="Arial"/>
      <family val="2"/>
    </font>
    <font>
      <sz val="9"/>
      <name val="Arial"/>
      <family val="2"/>
    </font>
    <font>
      <sz val="10"/>
      <color theme="1"/>
      <name val="Arial"/>
      <family val="2"/>
    </font>
    <font>
      <b/>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sz val="10"/>
      <color rgb="FF9C0006"/>
      <name val="Arial"/>
      <family val="2"/>
    </font>
    <font>
      <b/>
      <sz val="10"/>
      <color rgb="FFFA7D00"/>
      <name val="Arial"/>
      <family val="2"/>
    </font>
    <font>
      <sz val="8"/>
      <color indexed="12"/>
      <name val="Arial"/>
      <family val="2"/>
    </font>
    <font>
      <b/>
      <sz val="10"/>
      <color theme="0"/>
      <name val="Arial"/>
      <family val="2"/>
    </font>
    <font>
      <b/>
      <sz val="9"/>
      <color indexed="9"/>
      <name val="Arial"/>
      <family val="2"/>
    </font>
    <font>
      <sz val="8"/>
      <name val="Arial"/>
      <family val="2"/>
    </font>
    <font>
      <i/>
      <sz val="10"/>
      <color rgb="FF7F7F7F"/>
      <name val="Arial"/>
      <family val="2"/>
    </font>
    <font>
      <sz val="10"/>
      <color rgb="FF006100"/>
      <name val="Arial"/>
      <family val="2"/>
    </font>
    <font>
      <sz val="12"/>
      <color indexed="9"/>
      <name val="Arial"/>
      <family val="2"/>
    </font>
    <font>
      <b/>
      <sz val="15"/>
      <color theme="3"/>
      <name val="Arial"/>
      <family val="2"/>
    </font>
    <font>
      <sz val="11"/>
      <color indexed="8"/>
      <name val="Arial"/>
      <family val="2"/>
    </font>
    <font>
      <b/>
      <sz val="13"/>
      <color theme="3"/>
      <name val="Arial"/>
      <family val="2"/>
    </font>
    <font>
      <b/>
      <sz val="9"/>
      <name val="Arial"/>
      <family val="2"/>
    </font>
    <font>
      <b/>
      <sz val="11"/>
      <color theme="3"/>
      <name val="Arial"/>
      <family val="2"/>
    </font>
    <font>
      <b/>
      <sz val="11"/>
      <color indexed="62"/>
      <name val="Calibri"/>
      <family val="2"/>
    </font>
    <font>
      <u/>
      <sz val="10"/>
      <color indexed="12"/>
      <name val="Arial"/>
      <family val="2"/>
    </font>
    <font>
      <sz val="10"/>
      <color rgb="FF3F3F76"/>
      <name val="Arial"/>
      <family val="2"/>
    </font>
    <font>
      <i/>
      <sz val="8"/>
      <color indexed="62"/>
      <name val="Arial"/>
      <family val="2"/>
    </font>
    <font>
      <sz val="8"/>
      <color indexed="20"/>
      <name val="Arial"/>
      <family val="2"/>
    </font>
    <font>
      <sz val="10"/>
      <color rgb="FFFA7D00"/>
      <name val="Arial"/>
      <family val="2"/>
    </font>
    <font>
      <b/>
      <u val="singleAccounting"/>
      <sz val="9"/>
      <color indexed="9"/>
      <name val="Arial"/>
      <family val="2"/>
    </font>
    <font>
      <sz val="10"/>
      <color rgb="FF9C6500"/>
      <name val="Arial"/>
      <family val="2"/>
    </font>
    <font>
      <sz val="10"/>
      <name val="Tahoma"/>
      <family val="2"/>
    </font>
    <font>
      <sz val="7"/>
      <color indexed="8"/>
      <name val="Arial"/>
      <family val="2"/>
    </font>
    <font>
      <b/>
      <sz val="10"/>
      <color rgb="FF3F3F3F"/>
      <name val="Arial"/>
      <family val="2"/>
    </font>
    <font>
      <sz val="10"/>
      <name val="MS Sans Serif"/>
      <family val="2"/>
    </font>
    <font>
      <b/>
      <sz val="10"/>
      <name val="MS Sans Serif"/>
      <family val="2"/>
    </font>
    <font>
      <b/>
      <sz val="8"/>
      <name val="Arial"/>
      <family val="2"/>
    </font>
    <font>
      <sz val="7"/>
      <name val="Arial"/>
      <family val="2"/>
    </font>
    <font>
      <sz val="10"/>
      <color rgb="FFFF0000"/>
      <name val="Arial"/>
      <family val="2"/>
    </font>
    <font>
      <sz val="12"/>
      <color theme="1"/>
      <name val="Calibri"/>
      <family val="2"/>
      <scheme val="minor"/>
    </font>
    <font>
      <b/>
      <sz val="10"/>
      <color rgb="FF00B0F0"/>
      <name val="Arial"/>
      <family val="2"/>
    </font>
    <font>
      <b/>
      <sz val="14"/>
      <color theme="0"/>
      <name val="Arial"/>
      <family val="2"/>
    </font>
    <font>
      <b/>
      <sz val="11"/>
      <color theme="0"/>
      <name val="Arial"/>
      <family val="2"/>
    </font>
    <font>
      <sz val="10"/>
      <color rgb="FF00B0F0"/>
      <name val="Arial"/>
      <family val="2"/>
    </font>
    <font>
      <b/>
      <sz val="14"/>
      <name val="Arial"/>
      <family val="2"/>
    </font>
    <font>
      <sz val="10"/>
      <color rgb="FF7030A0"/>
      <name val="Arial"/>
      <family val="2"/>
    </font>
    <font>
      <b/>
      <sz val="10"/>
      <color rgb="FF7030A0"/>
      <name val="Arial"/>
      <family val="2"/>
    </font>
    <font>
      <b/>
      <sz val="16"/>
      <color rgb="FF7030A0"/>
      <name val="Arial"/>
      <family val="2"/>
    </font>
    <font>
      <b/>
      <sz val="16"/>
      <color theme="0"/>
      <name val="Calibri"/>
      <family val="2"/>
      <scheme val="minor"/>
    </font>
    <font>
      <b/>
      <sz val="16"/>
      <color theme="0"/>
      <name val="Arial"/>
      <family val="2"/>
    </font>
    <font>
      <b/>
      <sz val="12"/>
      <color theme="0"/>
      <name val="Arial"/>
      <family val="2"/>
    </font>
    <font>
      <sz val="10"/>
      <color theme="1"/>
      <name val="Calibri"/>
      <family val="2"/>
      <scheme val="minor"/>
    </font>
    <font>
      <sz val="8"/>
      <name val="Calibri"/>
      <family val="2"/>
      <scheme val="minor"/>
    </font>
    <font>
      <i/>
      <sz val="10"/>
      <color theme="1"/>
      <name val="Arial"/>
      <family val="2"/>
    </font>
    <font>
      <sz val="11"/>
      <color theme="1"/>
      <name val="Arial"/>
      <family val="2"/>
    </font>
    <font>
      <sz val="8"/>
      <color theme="1"/>
      <name val="Calibri"/>
      <family val="2"/>
      <scheme val="minor"/>
    </font>
    <font>
      <u/>
      <sz val="11"/>
      <color theme="10"/>
      <name val="Calibri"/>
      <family val="2"/>
      <scheme val="minor"/>
    </font>
    <font>
      <sz val="10"/>
      <color theme="7" tint="-0.249977111117893"/>
      <name val="Arial"/>
      <family val="2"/>
    </font>
    <font>
      <b/>
      <sz val="10"/>
      <color theme="0" tint="-0.499984740745262"/>
      <name val="Arial"/>
      <family val="2"/>
    </font>
    <font>
      <sz val="10"/>
      <color theme="0" tint="-0.499984740745262"/>
      <name val="Arial"/>
      <family val="2"/>
    </font>
    <font>
      <sz val="11"/>
      <name val="Calibri"/>
      <family val="2"/>
      <scheme val="minor"/>
    </font>
    <font>
      <sz val="14"/>
      <color theme="1"/>
      <name val="Calibri"/>
      <family val="2"/>
      <scheme val="minor"/>
    </font>
    <font>
      <sz val="26"/>
      <color theme="1"/>
      <name val="Calibri"/>
      <family val="2"/>
      <scheme val="minor"/>
    </font>
    <font>
      <i/>
      <sz val="8"/>
      <name val="Arial"/>
      <family val="2"/>
    </font>
    <font>
      <sz val="9"/>
      <color theme="1"/>
      <name val="Calibri"/>
      <family val="2"/>
      <scheme val="minor"/>
    </font>
    <font>
      <sz val="9"/>
      <color theme="0"/>
      <name val="Arial"/>
      <family val="2"/>
    </font>
    <font>
      <b/>
      <sz val="12"/>
      <color rgb="FFFF99FF"/>
      <name val="Arial"/>
      <family val="2"/>
    </font>
    <font>
      <b/>
      <sz val="11"/>
      <name val="Arial"/>
      <family val="2"/>
    </font>
    <font>
      <b/>
      <sz val="12"/>
      <name val="Arial"/>
      <family val="2"/>
    </font>
    <font>
      <b/>
      <sz val="11"/>
      <color rgb="FFFF0000"/>
      <name val="Calibri"/>
      <family val="2"/>
      <scheme val="minor"/>
    </font>
    <font>
      <b/>
      <sz val="14"/>
      <color theme="1"/>
      <name val="Calibri"/>
      <family val="2"/>
      <scheme val="minor"/>
    </font>
  </fonts>
  <fills count="87">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48"/>
        <bgColor indexed="64"/>
      </patternFill>
    </fill>
    <fill>
      <patternFill patternType="solid">
        <fgColor indexed="43"/>
        <bgColor indexed="64"/>
      </patternFill>
    </fill>
    <fill>
      <patternFill patternType="solid">
        <fgColor indexed="47"/>
        <bgColor indexed="64"/>
      </patternFill>
    </fill>
    <fill>
      <patternFill patternType="solid">
        <fgColor indexed="33"/>
        <bgColor indexed="64"/>
      </patternFill>
    </fill>
    <fill>
      <patternFill patternType="solid">
        <fgColor indexed="42"/>
        <bgColor indexed="64"/>
      </patternFill>
    </fill>
    <fill>
      <patternFill patternType="solid">
        <fgColor indexed="23"/>
        <bgColor indexed="64"/>
      </patternFill>
    </fill>
    <fill>
      <patternFill patternType="solid">
        <fgColor indexed="40"/>
        <bgColor indexed="64"/>
      </patternFill>
    </fill>
    <fill>
      <patternFill patternType="solid">
        <fgColor indexed="56"/>
      </patternFill>
    </fill>
    <fill>
      <patternFill patternType="solid">
        <fgColor indexed="26"/>
        <bgColor indexed="64"/>
      </patternFill>
    </fill>
    <fill>
      <patternFill patternType="solid">
        <fgColor rgb="FF92D400"/>
        <bgColor indexed="64"/>
      </patternFill>
    </fill>
    <fill>
      <patternFill patternType="mediumGray">
        <fgColor indexed="22"/>
      </patternFill>
    </fill>
    <fill>
      <patternFill patternType="solid">
        <fgColor theme="0" tint="-4.9989318521683403E-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60497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99FF"/>
        <bgColor indexed="64"/>
      </patternFill>
    </fill>
    <fill>
      <patternFill patternType="solid">
        <fgColor rgb="FFF2F2F2"/>
        <bgColor indexed="64"/>
      </patternFill>
    </fill>
    <fill>
      <patternFill patternType="solid">
        <fgColor rgb="FFF2DCDB"/>
        <bgColor indexed="64"/>
      </patternFill>
    </fill>
    <fill>
      <patternFill patternType="solid">
        <fgColor rgb="FFFFFFFF"/>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right/>
      <top/>
      <bottom style="medium">
        <color indexed="27"/>
      </bottom>
      <diagonal/>
    </border>
    <border>
      <left style="thin">
        <color theme="7" tint="-0.24994659260841701"/>
      </left>
      <right/>
      <top style="thin">
        <color theme="7" tint="-0.24994659260841701"/>
      </top>
      <bottom style="hair">
        <color theme="7" tint="-0.24994659260841701"/>
      </bottom>
      <diagonal/>
    </border>
    <border>
      <left/>
      <right/>
      <top style="thin">
        <color theme="7" tint="-0.24994659260841701"/>
      </top>
      <bottom style="hair">
        <color theme="7" tint="-0.24994659260841701"/>
      </bottom>
      <diagonal/>
    </border>
    <border>
      <left/>
      <right style="thin">
        <color theme="7" tint="-0.24994659260841701"/>
      </right>
      <top style="thin">
        <color theme="7" tint="-0.24994659260841701"/>
      </top>
      <bottom style="hair">
        <color theme="7" tint="-0.24994659260841701"/>
      </bottom>
      <diagonal/>
    </border>
    <border>
      <left style="thin">
        <color theme="7" tint="-0.24994659260841701"/>
      </left>
      <right/>
      <top style="hair">
        <color theme="7" tint="-0.24994659260841701"/>
      </top>
      <bottom style="hair">
        <color theme="7" tint="-0.24994659260841701"/>
      </bottom>
      <diagonal/>
    </border>
    <border>
      <left/>
      <right/>
      <top style="hair">
        <color theme="7" tint="-0.24994659260841701"/>
      </top>
      <bottom style="hair">
        <color theme="7" tint="-0.24994659260841701"/>
      </bottom>
      <diagonal/>
    </border>
    <border>
      <left/>
      <right style="thin">
        <color theme="7" tint="-0.24994659260841701"/>
      </right>
      <top style="hair">
        <color theme="7" tint="-0.24994659260841701"/>
      </top>
      <bottom style="hair">
        <color theme="7" tint="-0.24994659260841701"/>
      </bottom>
      <diagonal/>
    </border>
    <border>
      <left style="thin">
        <color theme="7" tint="-0.24994659260841701"/>
      </left>
      <right/>
      <top style="hair">
        <color theme="7" tint="-0.24994659260841701"/>
      </top>
      <bottom style="thin">
        <color theme="7" tint="-0.24994659260841701"/>
      </bottom>
      <diagonal/>
    </border>
    <border>
      <left/>
      <right/>
      <top style="hair">
        <color theme="7" tint="-0.24994659260841701"/>
      </top>
      <bottom style="thin">
        <color theme="7" tint="-0.24994659260841701"/>
      </bottom>
      <diagonal/>
    </border>
    <border>
      <left/>
      <right style="thin">
        <color theme="7" tint="-0.24994659260841701"/>
      </right>
      <top style="hair">
        <color theme="7" tint="-0.24994659260841701"/>
      </top>
      <bottom style="thin">
        <color theme="7" tint="-0.24994659260841701"/>
      </bottom>
      <diagonal/>
    </border>
    <border>
      <left style="thin">
        <color theme="7" tint="-0.24994659260841701"/>
      </left>
      <right/>
      <top style="thin">
        <color theme="7" tint="-0.24994659260841701"/>
      </top>
      <bottom/>
      <diagonal/>
    </border>
    <border>
      <left/>
      <right/>
      <top style="thin">
        <color theme="7" tint="-0.24994659260841701"/>
      </top>
      <bottom/>
      <diagonal/>
    </border>
    <border>
      <left/>
      <right style="thin">
        <color theme="7" tint="-0.24994659260841701"/>
      </right>
      <top style="thin">
        <color theme="7" tint="-0.24994659260841701"/>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right style="thin">
        <color theme="7" tint="-0.24994659260841701"/>
      </right>
      <top/>
      <bottom style="thin">
        <color theme="7" tint="-0.24994659260841701"/>
      </bottom>
      <diagonal/>
    </border>
    <border>
      <left/>
      <right/>
      <top style="thin">
        <color theme="7" tint="-0.24994659260841701"/>
      </top>
      <bottom style="medium">
        <color theme="7" tint="-0.24994659260841701"/>
      </bottom>
      <diagonal/>
    </border>
    <border>
      <left style="thin">
        <color theme="7" tint="-0.24994659260841701"/>
      </left>
      <right/>
      <top style="thin">
        <color theme="7" tint="-0.24994659260841701"/>
      </top>
      <bottom style="medium">
        <color theme="7" tint="-0.24994659260841701"/>
      </bottom>
      <diagonal/>
    </border>
    <border>
      <left/>
      <right style="thin">
        <color theme="7" tint="-0.24994659260841701"/>
      </right>
      <top style="thin">
        <color theme="7" tint="-0.24994659260841701"/>
      </top>
      <bottom style="medium">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7" tint="-0.24994659260841701"/>
      </left>
      <right/>
      <top/>
      <bottom/>
      <diagonal/>
    </border>
    <border>
      <left/>
      <right style="thin">
        <color theme="7" tint="-0.24994659260841701"/>
      </right>
      <top/>
      <bottom/>
      <diagonal/>
    </border>
    <border>
      <left/>
      <right/>
      <top/>
      <bottom style="thin">
        <color indexed="64"/>
      </bottom>
      <diagonal/>
    </border>
    <border>
      <left/>
      <right/>
      <top style="hair">
        <color auto="1"/>
      </top>
      <bottom style="hair">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7" tint="-0.24994659260841701"/>
      </top>
      <bottom style="hair">
        <color theme="7" tint="-0.24994659260841701"/>
      </bottom>
      <diagonal/>
    </border>
    <border>
      <left/>
      <right style="thin">
        <color indexed="64"/>
      </right>
      <top style="thin">
        <color theme="7" tint="-0.24994659260841701"/>
      </top>
      <bottom style="hair">
        <color theme="7" tint="-0.24994659260841701"/>
      </bottom>
      <diagonal/>
    </border>
    <border>
      <left style="thin">
        <color indexed="64"/>
      </left>
      <right/>
      <top style="hair">
        <color theme="7" tint="-0.24994659260841701"/>
      </top>
      <bottom style="hair">
        <color theme="7" tint="-0.24994659260841701"/>
      </bottom>
      <diagonal/>
    </border>
    <border>
      <left/>
      <right style="thin">
        <color indexed="64"/>
      </right>
      <top style="hair">
        <color theme="7" tint="-0.24994659260841701"/>
      </top>
      <bottom style="hair">
        <color theme="7" tint="-0.24994659260841701"/>
      </bottom>
      <diagonal/>
    </border>
    <border>
      <left style="thin">
        <color indexed="64"/>
      </left>
      <right/>
      <top style="hair">
        <color theme="7" tint="-0.24994659260841701"/>
      </top>
      <bottom style="thin">
        <color indexed="64"/>
      </bottom>
      <diagonal/>
    </border>
    <border>
      <left/>
      <right/>
      <top style="hair">
        <color theme="7" tint="-0.24994659260841701"/>
      </top>
      <bottom style="thin">
        <color indexed="64"/>
      </bottom>
      <diagonal/>
    </border>
    <border>
      <left/>
      <right style="thin">
        <color indexed="64"/>
      </right>
      <top style="hair">
        <color theme="7" tint="-0.24994659260841701"/>
      </top>
      <bottom style="thin">
        <color indexed="64"/>
      </bottom>
      <diagonal/>
    </border>
    <border>
      <left style="thin">
        <color indexed="64"/>
      </left>
      <right/>
      <top style="thin">
        <color theme="7" tint="-0.24994659260841701"/>
      </top>
      <bottom style="medium">
        <color indexed="64"/>
      </bottom>
      <diagonal/>
    </border>
    <border>
      <left/>
      <right/>
      <top style="thin">
        <color theme="7" tint="-0.24994659260841701"/>
      </top>
      <bottom style="medium">
        <color indexed="64"/>
      </bottom>
      <diagonal/>
    </border>
    <border>
      <left/>
      <right style="thin">
        <color indexed="64"/>
      </right>
      <top style="thin">
        <color theme="7" tint="-0.24994659260841701"/>
      </top>
      <bottom style="medium">
        <color indexed="64"/>
      </bottom>
      <diagonal/>
    </border>
    <border>
      <left/>
      <right/>
      <top/>
      <bottom style="hair">
        <color theme="7" tint="-0.24994659260841701"/>
      </bottom>
      <diagonal/>
    </border>
    <border>
      <left/>
      <right style="thin">
        <color theme="7" tint="-0.24994659260841701"/>
      </right>
      <top/>
      <bottom style="hair">
        <color theme="7" tint="-0.24994659260841701"/>
      </bottom>
      <diagonal/>
    </border>
    <border>
      <left/>
      <right style="thin">
        <color indexed="64"/>
      </right>
      <top style="thin">
        <color theme="7" tint="-0.24994659260841701"/>
      </top>
      <bottom/>
      <diagonal/>
    </border>
    <border>
      <left/>
      <right style="thin">
        <color indexed="64"/>
      </right>
      <top style="hair">
        <color theme="7" tint="-0.24994659260841701"/>
      </top>
      <bottom style="thin">
        <color theme="7" tint="-0.24994659260841701"/>
      </bottom>
      <diagonal/>
    </border>
    <border>
      <left/>
      <right style="thin">
        <color indexed="64"/>
      </right>
      <top/>
      <bottom style="medium">
        <color indexed="64"/>
      </bottom>
      <diagonal/>
    </border>
    <border>
      <left style="thin">
        <color theme="7" tint="-0.24994659260841701"/>
      </left>
      <right/>
      <top style="thin">
        <color theme="7" tint="-0.24994659260841701"/>
      </top>
      <bottom style="medium">
        <color indexed="64"/>
      </bottom>
      <diagonal/>
    </border>
    <border>
      <left/>
      <right style="thin">
        <color theme="7" tint="-0.24994659260841701"/>
      </right>
      <top style="thin">
        <color theme="7" tint="-0.24994659260841701"/>
      </top>
      <bottom style="medium">
        <color indexed="64"/>
      </bottom>
      <diagonal/>
    </border>
    <border>
      <left/>
      <right/>
      <top style="medium">
        <color indexed="64"/>
      </top>
      <bottom/>
      <diagonal/>
    </border>
    <border>
      <left/>
      <right/>
      <top style="thin">
        <color indexed="64"/>
      </top>
      <bottom style="double">
        <color indexed="64"/>
      </bottom>
      <diagonal/>
    </border>
    <border>
      <left style="thin">
        <color theme="7" tint="-0.24994659260841701"/>
      </left>
      <right/>
      <top style="thin">
        <color theme="7" tint="-0.24994659260841701"/>
      </top>
      <bottom style="thin">
        <color theme="7" tint="-0.24994659260841701"/>
      </bottom>
      <diagonal/>
    </border>
    <border>
      <left/>
      <right/>
      <top style="hair">
        <color theme="7" tint="-0.24994659260841701"/>
      </top>
      <bottom/>
      <diagonal/>
    </border>
    <border>
      <left style="thin">
        <color theme="7" tint="-0.24994659260841701"/>
      </left>
      <right style="thin">
        <color indexed="64"/>
      </right>
      <top style="thin">
        <color theme="7" tint="-0.24994659260841701"/>
      </top>
      <bottom style="thin">
        <color indexed="64"/>
      </bottom>
      <diagonal/>
    </border>
    <border>
      <left style="thin">
        <color theme="7" tint="-0.24994659260841701"/>
      </left>
      <right style="thin">
        <color indexed="64"/>
      </right>
      <top/>
      <bottom/>
      <diagonal/>
    </border>
    <border>
      <left style="thin">
        <color theme="7" tint="-0.24994659260841701"/>
      </left>
      <right style="thin">
        <color indexed="64"/>
      </right>
      <top/>
      <bottom style="thin">
        <color theme="7" tint="-0.24994659260841701"/>
      </bottom>
      <diagonal/>
    </border>
    <border>
      <left style="thin">
        <color theme="7" tint="-0.24994659260841701"/>
      </left>
      <right style="thin">
        <color theme="7" tint="-0.24994659260841701"/>
      </right>
      <top style="hair">
        <color theme="7" tint="-0.24994659260841701"/>
      </top>
      <bottom style="hair">
        <color theme="7" tint="-0.24994659260841701"/>
      </bottom>
      <diagonal/>
    </border>
    <border>
      <left style="thin">
        <color theme="7" tint="-0.24994659260841701"/>
      </left>
      <right style="thin">
        <color theme="7" tint="-0.24994659260841701"/>
      </right>
      <top style="hair">
        <color theme="7" tint="-0.24994659260841701"/>
      </top>
      <bottom style="thin">
        <color indexed="64"/>
      </bottom>
      <diagonal/>
    </border>
    <border>
      <left style="thin">
        <color theme="7" tint="-0.24994659260841701"/>
      </left>
      <right style="thin">
        <color theme="7" tint="-0.24994659260841701"/>
      </right>
      <top/>
      <bottom style="hair">
        <color theme="7"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7" tint="-0.24994659260841701"/>
      </left>
      <right/>
      <top/>
      <bottom style="hair">
        <color theme="7" tint="-0.2499465926084170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7" tint="-0.24994659260841701"/>
      </top>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34998626667073579"/>
      </right>
      <top style="thin">
        <color indexed="64"/>
      </top>
      <bottom style="double">
        <color indexed="64"/>
      </bottom>
      <diagonal/>
    </border>
    <border>
      <left style="thin">
        <color theme="0" tint="-0.34998626667073579"/>
      </left>
      <right style="thin">
        <color theme="0" tint="-0.34998626667073579"/>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13">
    <xf numFmtId="0" fontId="0" fillId="0" borderId="0"/>
    <xf numFmtId="0" fontId="3" fillId="0" borderId="0"/>
    <xf numFmtId="0" fontId="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3" applyNumberFormat="0" applyAlignment="0" applyProtection="0"/>
    <xf numFmtId="0" fontId="12" fillId="22" borderId="4" applyNumberFormat="0" applyAlignment="0" applyProtection="0"/>
    <xf numFmtId="0" fontId="13" fillId="0" borderId="0" applyFont="0" applyFill="0" applyBorder="0" applyAlignment="0" applyProtection="0"/>
    <xf numFmtId="165" fontId="13" fillId="0" borderId="0" applyFont="0" applyFill="0" applyBorder="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8" borderId="3" applyNumberFormat="0" applyAlignment="0" applyProtection="0"/>
    <xf numFmtId="0" fontId="20" fillId="0" borderId="8" applyNumberFormat="0" applyFill="0" applyAlignment="0" applyProtection="0"/>
    <xf numFmtId="0" fontId="21" fillId="23" borderId="0" applyNumberFormat="0" applyBorder="0" applyAlignment="0" applyProtection="0"/>
    <xf numFmtId="0" fontId="3" fillId="0" borderId="0"/>
    <xf numFmtId="0" fontId="13" fillId="0" borderId="0"/>
    <xf numFmtId="0" fontId="13" fillId="0" borderId="0"/>
    <xf numFmtId="0" fontId="13" fillId="0" borderId="0"/>
    <xf numFmtId="0" fontId="26" fillId="0" borderId="0"/>
    <xf numFmtId="0" fontId="1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7" fillId="0" borderId="0"/>
    <xf numFmtId="0" fontId="7" fillId="0" borderId="0"/>
    <xf numFmtId="0" fontId="13" fillId="0" borderId="0"/>
    <xf numFmtId="0" fontId="7" fillId="0" borderId="0"/>
    <xf numFmtId="0" fontId="7" fillId="0" borderId="0"/>
    <xf numFmtId="0" fontId="7" fillId="0" borderId="0"/>
    <xf numFmtId="0" fontId="8" fillId="24" borderId="9" applyNumberFormat="0" applyFont="0" applyAlignment="0" applyProtection="0"/>
    <xf numFmtId="0" fontId="22" fillId="21" borderId="10" applyNumberFormat="0" applyAlignment="0" applyProtection="0"/>
    <xf numFmtId="0" fontId="23" fillId="0" borderId="0" applyNumberFormat="0" applyFill="0" applyBorder="0" applyAlignment="0" applyProtection="0"/>
    <xf numFmtId="0" fontId="24" fillId="0" borderId="11" applyNumberFormat="0" applyFill="0" applyAlignment="0" applyProtection="0"/>
    <xf numFmtId="0" fontId="2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0" fontId="8" fillId="0" borderId="0">
      <alignment vertical="top"/>
    </xf>
    <xf numFmtId="9" fontId="8" fillId="0" borderId="0" applyFont="0" applyFill="0" applyBorder="0" applyAlignment="0" applyProtection="0"/>
    <xf numFmtId="165" fontId="8" fillId="0" borderId="0" applyFont="0" applyFill="0" applyBorder="0" applyAlignment="0" applyProtection="0"/>
    <xf numFmtId="0" fontId="27" fillId="0" borderId="0">
      <alignment vertical="top"/>
    </xf>
    <xf numFmtId="164" fontId="27" fillId="0" borderId="0" applyFont="0" applyFill="0" applyBorder="0" applyAlignment="0" applyProtection="0">
      <alignment vertical="top"/>
    </xf>
    <xf numFmtId="9" fontId="27" fillId="0" borderId="0" applyFont="0" applyFill="0" applyBorder="0" applyAlignment="0" applyProtection="0">
      <alignment vertical="top"/>
    </xf>
    <xf numFmtId="0" fontId="28" fillId="0" borderId="0">
      <alignment vertical="top"/>
    </xf>
    <xf numFmtId="164" fontId="8" fillId="0" borderId="0" applyFont="0" applyFill="0" applyBorder="0" applyAlignment="0" applyProtection="0">
      <alignment vertical="top"/>
    </xf>
    <xf numFmtId="9" fontId="8" fillId="0" borderId="0" applyFont="0" applyFill="0" applyBorder="0" applyAlignment="0" applyProtection="0">
      <alignment vertical="top"/>
    </xf>
    <xf numFmtId="0" fontId="13" fillId="0" borderId="0" applyFont="0" applyFill="0" applyBorder="0" applyAlignment="0" applyProtection="0"/>
    <xf numFmtId="165" fontId="13" fillId="0" borderId="0" applyFont="0" applyFill="0" applyBorder="0" applyAlignment="0" applyProtection="0"/>
    <xf numFmtId="164" fontId="7" fillId="0" borderId="0" applyFont="0" applyFill="0" applyBorder="0" applyAlignment="0" applyProtection="0"/>
    <xf numFmtId="0" fontId="13"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26" fillId="0" borderId="0"/>
    <xf numFmtId="0" fontId="13" fillId="0" borderId="0"/>
    <xf numFmtId="0" fontId="3" fillId="0" borderId="0"/>
    <xf numFmtId="0" fontId="7" fillId="0" borderId="0"/>
    <xf numFmtId="0" fontId="13" fillId="0" borderId="0"/>
    <xf numFmtId="9" fontId="3" fillId="0" borderId="0" applyFont="0" applyFill="0" applyBorder="0" applyAlignment="0" applyProtection="0"/>
    <xf numFmtId="0" fontId="29" fillId="0" borderId="0">
      <alignment vertical="top"/>
    </xf>
    <xf numFmtId="164" fontId="8" fillId="0" borderId="0" applyFont="0" applyFill="0" applyBorder="0" applyAlignment="0" applyProtection="0">
      <alignment vertical="top"/>
    </xf>
    <xf numFmtId="165" fontId="7" fillId="0" borderId="0" applyFont="0" applyFill="0" applyBorder="0" applyAlignment="0" applyProtection="0"/>
    <xf numFmtId="164" fontId="8" fillId="0" borderId="0" applyFont="0" applyFill="0" applyBorder="0" applyAlignment="0" applyProtection="0">
      <alignment vertical="top"/>
    </xf>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5" fontId="7" fillId="0" borderId="0" applyFont="0" applyFill="0" applyBorder="0" applyAlignment="0" applyProtection="0"/>
    <xf numFmtId="165" fontId="1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7" fillId="26" borderId="13" applyNumberFormat="0" applyFont="0" applyAlignment="0" applyProtection="0"/>
    <xf numFmtId="0" fontId="34" fillId="27" borderId="0" applyNumberFormat="0" applyBorder="0" applyAlignment="0" applyProtection="0"/>
    <xf numFmtId="0" fontId="34" fillId="29" borderId="0" applyNumberFormat="0" applyBorder="0" applyAlignment="0" applyProtection="0"/>
    <xf numFmtId="0" fontId="34" fillId="31" borderId="0" applyNumberFormat="0" applyBorder="0" applyAlignment="0" applyProtection="0"/>
    <xf numFmtId="0" fontId="34" fillId="33" borderId="0" applyNumberFormat="0" applyBorder="0" applyAlignment="0" applyProtection="0"/>
    <xf numFmtId="0" fontId="34" fillId="35" borderId="0" applyNumberFormat="0" applyBorder="0" applyAlignment="0" applyProtection="0"/>
    <xf numFmtId="0" fontId="34" fillId="37" borderId="0" applyNumberFormat="0" applyBorder="0" applyAlignment="0" applyProtection="0"/>
    <xf numFmtId="0" fontId="34" fillId="28" borderId="0" applyNumberFormat="0" applyBorder="0" applyAlignment="0" applyProtection="0"/>
    <xf numFmtId="0" fontId="34" fillId="30" borderId="0" applyNumberFormat="0" applyBorder="0" applyAlignment="0" applyProtection="0"/>
    <xf numFmtId="0" fontId="34" fillId="32" borderId="0" applyNumberFormat="0" applyBorder="0" applyAlignment="0" applyProtection="0"/>
    <xf numFmtId="0" fontId="34" fillId="34" borderId="0" applyNumberFormat="0" applyBorder="0" applyAlignment="0" applyProtection="0"/>
    <xf numFmtId="0" fontId="34" fillId="36" borderId="0" applyNumberFormat="0" applyBorder="0" applyAlignment="0" applyProtection="0"/>
    <xf numFmtId="0" fontId="34" fillId="38" borderId="0" applyNumberFormat="0" applyBorder="0" applyAlignment="0" applyProtection="0"/>
    <xf numFmtId="0" fontId="50" fillId="46" borderId="0" applyNumberFormat="0" applyBorder="0" applyAlignment="0" applyProtection="0"/>
    <xf numFmtId="0" fontId="49" fillId="46" borderId="0" applyNumberFormat="0" applyBorder="0" applyAlignment="0" applyProtection="0"/>
    <xf numFmtId="0" fontId="50" fillId="48" borderId="0" applyNumberFormat="0" applyBorder="0" applyAlignment="0" applyProtection="0"/>
    <xf numFmtId="0" fontId="49" fillId="48" borderId="0" applyNumberFormat="0" applyBorder="0" applyAlignment="0" applyProtection="0"/>
    <xf numFmtId="0" fontId="50" fillId="50" borderId="0" applyNumberFormat="0" applyBorder="0" applyAlignment="0" applyProtection="0"/>
    <xf numFmtId="0" fontId="49" fillId="50" borderId="0" applyNumberFormat="0" applyBorder="0" applyAlignment="0" applyProtection="0"/>
    <xf numFmtId="0" fontId="50" fillId="52" borderId="0" applyNumberFormat="0" applyBorder="0" applyAlignment="0" applyProtection="0"/>
    <xf numFmtId="0" fontId="49" fillId="52" borderId="0" applyNumberFormat="0" applyBorder="0" applyAlignment="0" applyProtection="0"/>
    <xf numFmtId="0" fontId="50" fillId="54" borderId="0" applyNumberFormat="0" applyBorder="0" applyAlignment="0" applyProtection="0"/>
    <xf numFmtId="0" fontId="49" fillId="54" borderId="0" applyNumberFormat="0" applyBorder="0" applyAlignment="0" applyProtection="0"/>
    <xf numFmtId="0" fontId="50" fillId="56" borderId="0" applyNumberFormat="0" applyBorder="0" applyAlignment="0" applyProtection="0"/>
    <xf numFmtId="0" fontId="49" fillId="56" borderId="0" applyNumberFormat="0" applyBorder="0" applyAlignment="0" applyProtection="0"/>
    <xf numFmtId="0" fontId="50" fillId="45" borderId="0" applyNumberFormat="0" applyBorder="0" applyAlignment="0" applyProtection="0"/>
    <xf numFmtId="0" fontId="49" fillId="45" borderId="0" applyNumberFormat="0" applyBorder="0" applyAlignment="0" applyProtection="0"/>
    <xf numFmtId="0" fontId="50" fillId="47" borderId="0" applyNumberFormat="0" applyBorder="0" applyAlignment="0" applyProtection="0"/>
    <xf numFmtId="0" fontId="49" fillId="47" borderId="0" applyNumberFormat="0" applyBorder="0" applyAlignment="0" applyProtection="0"/>
    <xf numFmtId="0" fontId="50" fillId="49" borderId="0" applyNumberFormat="0" applyBorder="0" applyAlignment="0" applyProtection="0"/>
    <xf numFmtId="0" fontId="49" fillId="49" borderId="0" applyNumberFormat="0" applyBorder="0" applyAlignment="0" applyProtection="0"/>
    <xf numFmtId="0" fontId="50" fillId="51" borderId="0" applyNumberFormat="0" applyBorder="0" applyAlignment="0" applyProtection="0"/>
    <xf numFmtId="0" fontId="49" fillId="51" borderId="0" applyNumberFormat="0" applyBorder="0" applyAlignment="0" applyProtection="0"/>
    <xf numFmtId="0" fontId="50" fillId="53" borderId="0" applyNumberFormat="0" applyBorder="0" applyAlignment="0" applyProtection="0"/>
    <xf numFmtId="0" fontId="49" fillId="53" borderId="0" applyNumberFormat="0" applyBorder="0" applyAlignment="0" applyProtection="0"/>
    <xf numFmtId="0" fontId="50" fillId="55" borderId="0" applyNumberFormat="0" applyBorder="0" applyAlignment="0" applyProtection="0"/>
    <xf numFmtId="0" fontId="49" fillId="55" borderId="0" applyNumberFormat="0" applyBorder="0" applyAlignment="0" applyProtection="0"/>
    <xf numFmtId="0" fontId="51" fillId="25" borderId="0" applyNumberFormat="0" applyBorder="0" applyAlignment="0" applyProtection="0"/>
    <xf numFmtId="0" fontId="31" fillId="25" borderId="0" applyNumberFormat="0" applyBorder="0" applyAlignment="0" applyProtection="0"/>
    <xf numFmtId="4" fontId="13" fillId="57" borderId="0" applyFont="0" applyBorder="0" applyAlignment="0">
      <alignment horizontal="right"/>
    </xf>
    <xf numFmtId="4" fontId="13" fillId="57" borderId="0" applyFont="0" applyBorder="0" applyAlignment="0">
      <alignment horizontal="right"/>
    </xf>
    <xf numFmtId="4" fontId="13" fillId="57" borderId="0" applyFont="0" applyBorder="0" applyAlignment="0">
      <alignment horizontal="right"/>
    </xf>
    <xf numFmtId="4" fontId="13" fillId="57" borderId="0" applyFont="0" applyBorder="0" applyAlignment="0">
      <alignment horizontal="right"/>
    </xf>
    <xf numFmtId="4" fontId="13" fillId="57" borderId="0" applyFont="0" applyBorder="0" applyAlignment="0">
      <alignment horizontal="right"/>
    </xf>
    <xf numFmtId="171" fontId="33" fillId="0" borderId="0"/>
    <xf numFmtId="172" fontId="33" fillId="0" borderId="0"/>
    <xf numFmtId="173" fontId="33" fillId="0" borderId="0"/>
    <xf numFmtId="171" fontId="33" fillId="0" borderId="12"/>
    <xf numFmtId="172" fontId="33" fillId="0" borderId="12"/>
    <xf numFmtId="173" fontId="33" fillId="0" borderId="12"/>
    <xf numFmtId="174" fontId="33" fillId="0" borderId="0"/>
    <xf numFmtId="175" fontId="33" fillId="0" borderId="0"/>
    <xf numFmtId="176" fontId="33" fillId="0" borderId="0"/>
    <xf numFmtId="174" fontId="33" fillId="0" borderId="12"/>
    <xf numFmtId="175" fontId="33" fillId="0" borderId="12"/>
    <xf numFmtId="176" fontId="33" fillId="0" borderId="12"/>
    <xf numFmtId="177" fontId="33" fillId="0" borderId="0">
      <alignment horizontal="right"/>
      <protection locked="0"/>
    </xf>
    <xf numFmtId="178" fontId="33" fillId="0" borderId="0">
      <alignment horizontal="right"/>
      <protection locked="0"/>
    </xf>
    <xf numFmtId="179" fontId="33" fillId="0" borderId="0"/>
    <xf numFmtId="180" fontId="33" fillId="0" borderId="0"/>
    <xf numFmtId="181" fontId="33" fillId="0" borderId="0"/>
    <xf numFmtId="179" fontId="33" fillId="0" borderId="12"/>
    <xf numFmtId="180" fontId="33" fillId="0" borderId="12"/>
    <xf numFmtId="181" fontId="33" fillId="0" borderId="12"/>
    <xf numFmtId="0" fontId="52" fillId="43" borderId="17" applyNumberFormat="0" applyAlignment="0" applyProtection="0"/>
    <xf numFmtId="0" fontId="44" fillId="43" borderId="17" applyNumberFormat="0" applyAlignment="0" applyProtection="0"/>
    <xf numFmtId="171" fontId="33" fillId="58" borderId="22"/>
    <xf numFmtId="172" fontId="33" fillId="58" borderId="22"/>
    <xf numFmtId="173" fontId="33" fillId="58" borderId="22"/>
    <xf numFmtId="179" fontId="33" fillId="58" borderId="22"/>
    <xf numFmtId="180" fontId="33" fillId="58" borderId="22"/>
    <xf numFmtId="181" fontId="33" fillId="58" borderId="22"/>
    <xf numFmtId="182" fontId="53" fillId="0" borderId="1">
      <alignment horizontal="center"/>
    </xf>
    <xf numFmtId="0" fontId="54" fillId="44" borderId="20" applyNumberFormat="0" applyAlignment="0" applyProtection="0"/>
    <xf numFmtId="0" fontId="46" fillId="44" borderId="20" applyNumberFormat="0" applyAlignment="0" applyProtection="0"/>
    <xf numFmtId="0" fontId="13" fillId="59" borderId="0"/>
    <xf numFmtId="0" fontId="13" fillId="59" borderId="0"/>
    <xf numFmtId="0" fontId="13" fillId="59" borderId="0"/>
    <xf numFmtId="0" fontId="13" fillId="59" borderId="0"/>
    <xf numFmtId="0" fontId="13" fillId="59"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9" fontId="55" fillId="60" borderId="0">
      <alignment vertical="center"/>
    </xf>
    <xf numFmtId="171" fontId="33" fillId="61" borderId="22">
      <protection locked="0"/>
    </xf>
    <xf numFmtId="172" fontId="33" fillId="61" borderId="22">
      <protection locked="0"/>
    </xf>
    <xf numFmtId="173" fontId="33" fillId="61" borderId="22">
      <protection locked="0"/>
    </xf>
    <xf numFmtId="174" fontId="33" fillId="61" borderId="22">
      <protection locked="0"/>
    </xf>
    <xf numFmtId="175" fontId="33" fillId="61" borderId="22">
      <protection locked="0"/>
    </xf>
    <xf numFmtId="176" fontId="33" fillId="61" borderId="22">
      <protection locked="0"/>
    </xf>
    <xf numFmtId="177" fontId="33" fillId="62" borderId="22">
      <alignment horizontal="right"/>
      <protection locked="0"/>
    </xf>
    <xf numFmtId="178" fontId="33" fillId="61" borderId="22">
      <alignment horizontal="right"/>
      <protection locked="0"/>
    </xf>
    <xf numFmtId="0" fontId="33" fillId="63" borderId="22">
      <alignment horizontal="left"/>
      <protection locked="0"/>
    </xf>
    <xf numFmtId="179" fontId="33" fillId="61" borderId="22">
      <protection locked="0"/>
    </xf>
    <xf numFmtId="180" fontId="33" fillId="61" borderId="22">
      <protection locked="0"/>
    </xf>
    <xf numFmtId="181" fontId="33" fillId="61" borderId="22">
      <protection locked="0"/>
    </xf>
    <xf numFmtId="49" fontId="33" fillId="64" borderId="22">
      <alignment horizontal="left"/>
      <protection locked="0"/>
    </xf>
    <xf numFmtId="183" fontId="56" fillId="65" borderId="0">
      <alignment horizontal="right"/>
    </xf>
    <xf numFmtId="184" fontId="13" fillId="0" borderId="0" applyFont="0" applyFill="0" applyBorder="0" applyAlignment="0" applyProtection="0"/>
    <xf numFmtId="184" fontId="13" fillId="0" borderId="0" applyFont="0" applyFill="0" applyBorder="0" applyAlignment="0" applyProtection="0"/>
    <xf numFmtId="184" fontId="13" fillId="0" borderId="0" applyFont="0" applyFill="0" applyBorder="0" applyAlignment="0" applyProtection="0"/>
    <xf numFmtId="184" fontId="13" fillId="0" borderId="0" applyFont="0" applyFill="0" applyBorder="0" applyAlignment="0" applyProtection="0"/>
    <xf numFmtId="184" fontId="13" fillId="0" borderId="0" applyFont="0" applyFill="0" applyBorder="0" applyAlignment="0" applyProtection="0"/>
    <xf numFmtId="0" fontId="57" fillId="0" borderId="0" applyNumberFormat="0" applyFill="0" applyBorder="0" applyAlignment="0" applyProtection="0"/>
    <xf numFmtId="0" fontId="48" fillId="0" borderId="0" applyNumberFormat="0" applyFill="0" applyBorder="0" applyAlignment="0" applyProtection="0"/>
    <xf numFmtId="0" fontId="55" fillId="66" borderId="0">
      <alignment horizontal="right" vertical="center"/>
    </xf>
    <xf numFmtId="0" fontId="58" fillId="40" borderId="0" applyNumberFormat="0" applyBorder="0" applyAlignment="0" applyProtection="0"/>
    <xf numFmtId="0" fontId="40" fillId="40" borderId="0" applyNumberFormat="0" applyBorder="0" applyAlignment="0" applyProtection="0"/>
    <xf numFmtId="4" fontId="13" fillId="59" borderId="0"/>
    <xf numFmtId="4" fontId="13" fillId="59" borderId="0"/>
    <xf numFmtId="4" fontId="13" fillId="59" borderId="0"/>
    <xf numFmtId="4" fontId="13" fillId="59" borderId="0"/>
    <xf numFmtId="4" fontId="13" fillId="59" borderId="0"/>
    <xf numFmtId="0" fontId="59" fillId="67" borderId="0">
      <alignment vertical="center"/>
    </xf>
    <xf numFmtId="0" fontId="60" fillId="0" borderId="14" applyNumberFormat="0" applyFill="0" applyAlignment="0" applyProtection="0"/>
    <xf numFmtId="0" fontId="37" fillId="0" borderId="14" applyNumberFormat="0" applyFill="0" applyAlignment="0" applyProtection="0"/>
    <xf numFmtId="0" fontId="59" fillId="67" borderId="0">
      <alignment vertical="center"/>
    </xf>
    <xf numFmtId="0" fontId="59" fillId="67" borderId="0">
      <alignment vertical="center"/>
    </xf>
    <xf numFmtId="0" fontId="59" fillId="67" borderId="0">
      <alignment vertical="center"/>
    </xf>
    <xf numFmtId="0" fontId="59" fillId="67" borderId="0">
      <alignment vertical="center"/>
    </xf>
    <xf numFmtId="0" fontId="59" fillId="67" borderId="0">
      <alignment vertical="center"/>
    </xf>
    <xf numFmtId="0" fontId="59" fillId="67" borderId="0">
      <alignment vertical="center"/>
    </xf>
    <xf numFmtId="0" fontId="61" fillId="59" borderId="0">
      <alignment vertical="center"/>
    </xf>
    <xf numFmtId="0" fontId="62" fillId="0" borderId="15" applyNumberFormat="0" applyFill="0" applyAlignment="0" applyProtection="0"/>
    <xf numFmtId="0" fontId="38" fillId="0" borderId="15" applyNumberFormat="0" applyFill="0" applyAlignment="0" applyProtection="0"/>
    <xf numFmtId="0" fontId="61" fillId="59" borderId="0">
      <alignment vertical="center"/>
    </xf>
    <xf numFmtId="0" fontId="61" fillId="59" borderId="0">
      <alignment vertical="center"/>
    </xf>
    <xf numFmtId="0" fontId="61" fillId="59" borderId="0">
      <alignment vertical="center"/>
    </xf>
    <xf numFmtId="0" fontId="61" fillId="59" borderId="0">
      <alignment vertical="center"/>
    </xf>
    <xf numFmtId="0" fontId="61" fillId="59" borderId="0">
      <alignment vertical="center"/>
    </xf>
    <xf numFmtId="0" fontId="61" fillId="59" borderId="0">
      <alignment vertical="center"/>
    </xf>
    <xf numFmtId="0" fontId="63" fillId="0" borderId="0"/>
    <xf numFmtId="0" fontId="64" fillId="0" borderId="16" applyNumberFormat="0" applyFill="0" applyAlignment="0" applyProtection="0"/>
    <xf numFmtId="0" fontId="65" fillId="0" borderId="23" applyNumberFormat="0" applyFill="0" applyAlignment="0" applyProtection="0"/>
    <xf numFmtId="0" fontId="65" fillId="0" borderId="23" applyNumberFormat="0" applyFill="0" applyAlignment="0" applyProtection="0"/>
    <xf numFmtId="0" fontId="65" fillId="0" borderId="23" applyNumberFormat="0" applyFill="0" applyAlignment="0" applyProtection="0"/>
    <xf numFmtId="0" fontId="39" fillId="0" borderId="16" applyNumberFormat="0" applyFill="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4" fillId="0" borderId="0" applyNumberFormat="0" applyFill="0" applyBorder="0" applyAlignment="0" applyProtection="0"/>
    <xf numFmtId="0" fontId="39" fillId="0" borderId="0" applyNumberFormat="0" applyFill="0" applyBorder="0" applyAlignment="0" applyProtection="0"/>
    <xf numFmtId="0" fontId="66" fillId="0" borderId="0" applyNumberFormat="0" applyFill="0" applyBorder="0" applyAlignment="0" applyProtection="0">
      <alignment vertical="top"/>
      <protection locked="0"/>
    </xf>
    <xf numFmtId="0" fontId="67" fillId="42" borderId="17" applyNumberFormat="0" applyAlignment="0" applyProtection="0"/>
    <xf numFmtId="0" fontId="42" fillId="42" borderId="17" applyNumberFormat="0" applyAlignment="0" applyProtection="0"/>
    <xf numFmtId="0" fontId="33" fillId="0" borderId="0"/>
    <xf numFmtId="0" fontId="33" fillId="0" borderId="0"/>
    <xf numFmtId="0" fontId="68" fillId="0" borderId="0"/>
    <xf numFmtId="0" fontId="69" fillId="0" borderId="0">
      <alignment horizontal="center"/>
    </xf>
    <xf numFmtId="4" fontId="13" fillId="68" borderId="0">
      <alignment horizontal="right"/>
    </xf>
    <xf numFmtId="4" fontId="13" fillId="68" borderId="0">
      <alignment horizontal="right"/>
    </xf>
    <xf numFmtId="4" fontId="13" fillId="68" borderId="0">
      <alignment horizontal="right"/>
    </xf>
    <xf numFmtId="4" fontId="13" fillId="68" borderId="0">
      <alignment horizontal="right"/>
    </xf>
    <xf numFmtId="4" fontId="13" fillId="68" borderId="0">
      <alignment horizontal="right"/>
    </xf>
    <xf numFmtId="0" fontId="70" fillId="0" borderId="19" applyNumberFormat="0" applyFill="0" applyAlignment="0" applyProtection="0"/>
    <xf numFmtId="0" fontId="45" fillId="0" borderId="19" applyNumberFormat="0" applyFill="0" applyAlignment="0" applyProtection="0"/>
    <xf numFmtId="0" fontId="55" fillId="69" borderId="0">
      <alignment horizontal="right" vertical="center"/>
    </xf>
    <xf numFmtId="49" fontId="71" fillId="60" borderId="0">
      <alignment horizontal="centerContinuous" vertical="center"/>
    </xf>
    <xf numFmtId="0" fontId="72" fillId="41" borderId="0" applyNumberFormat="0" applyBorder="0" applyAlignment="0" applyProtection="0"/>
    <xf numFmtId="0" fontId="41" fillId="4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3" fillId="0" borderId="0"/>
    <xf numFmtId="0" fontId="7"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24" borderId="9" applyNumberFormat="0" applyFont="0" applyAlignment="0" applyProtection="0"/>
    <xf numFmtId="0" fontId="34" fillId="26" borderId="13" applyNumberFormat="0" applyFont="0" applyAlignment="0" applyProtection="0"/>
    <xf numFmtId="0" fontId="74" fillId="65" borderId="0">
      <alignment horizontal="left" vertical="top" wrapText="1"/>
    </xf>
    <xf numFmtId="0" fontId="75" fillId="43" borderId="18" applyNumberFormat="0" applyAlignment="0" applyProtection="0"/>
    <xf numFmtId="0" fontId="43" fillId="43" borderId="1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0" fontId="76" fillId="0" borderId="0" applyNumberFormat="0" applyFont="0" applyFill="0" applyBorder="0" applyAlignment="0" applyProtection="0">
      <alignment horizontal="left"/>
    </xf>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15"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4" fontId="76" fillId="0" borderId="0" applyFont="0" applyFill="0" applyBorder="0" applyAlignment="0" applyProtection="0"/>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0" fontId="77" fillId="0" borderId="2">
      <alignment horizontal="center"/>
    </xf>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3" fontId="76" fillId="0" borderId="0" applyFont="0" applyFill="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76" fillId="70" borderId="0" applyNumberFormat="0" applyFont="0" applyBorder="0" applyAlignment="0" applyProtection="0"/>
    <xf numFmtId="0" fontId="55" fillId="60" borderId="0">
      <alignment horizontal="right" vertical="center"/>
    </xf>
    <xf numFmtId="0" fontId="30" fillId="59" borderId="1">
      <protection locked="0"/>
    </xf>
    <xf numFmtId="0" fontId="78" fillId="65" borderId="0"/>
    <xf numFmtId="0" fontId="56" fillId="65" borderId="0">
      <alignment horizontal="left"/>
    </xf>
    <xf numFmtId="0" fontId="56" fillId="65" borderId="0">
      <alignment horizontal="left" indent="1"/>
    </xf>
    <xf numFmtId="0" fontId="56" fillId="65" borderId="0">
      <alignment horizontal="left" vertical="center" indent="2"/>
    </xf>
    <xf numFmtId="0" fontId="79" fillId="0" borderId="0">
      <alignment horizontal="center"/>
    </xf>
    <xf numFmtId="15" fontId="33" fillId="0" borderId="0">
      <alignment horizontal="center"/>
    </xf>
    <xf numFmtId="0" fontId="36" fillId="0" borderId="0" applyNumberFormat="0" applyFill="0" applyBorder="0" applyAlignment="0" applyProtection="0"/>
    <xf numFmtId="0" fontId="35" fillId="0" borderId="21" applyNumberFormat="0" applyFill="0" applyAlignment="0" applyProtection="0"/>
    <xf numFmtId="0" fontId="1" fillId="0" borderId="21" applyNumberFormat="0" applyFill="0" applyAlignment="0" applyProtection="0"/>
    <xf numFmtId="0" fontId="80" fillId="0" borderId="0" applyNumberFormat="0" applyFill="0" applyBorder="0" applyAlignment="0" applyProtection="0"/>
    <xf numFmtId="0" fontId="47" fillId="0" borderId="0" applyNumberFormat="0" applyFill="0" applyBorder="0" applyAlignment="0" applyProtection="0"/>
    <xf numFmtId="165" fontId="7" fillId="0" borderId="0" applyFont="0" applyFill="0" applyBorder="0" applyAlignment="0" applyProtection="0"/>
    <xf numFmtId="0" fontId="7" fillId="0" borderId="0"/>
    <xf numFmtId="0" fontId="81" fillId="0" borderId="0"/>
    <xf numFmtId="0" fontId="98" fillId="0" borderId="0" applyNumberForma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493">
    <xf numFmtId="0" fontId="0" fillId="0" borderId="0" xfId="0"/>
    <xf numFmtId="0" fontId="2" fillId="0" borderId="0" xfId="0" applyFont="1"/>
    <xf numFmtId="167" fontId="0" fillId="0" borderId="0" xfId="0" applyNumberFormat="1"/>
    <xf numFmtId="0" fontId="13" fillId="0" borderId="0" xfId="42"/>
    <xf numFmtId="0" fontId="83" fillId="0" borderId="0" xfId="0" applyFont="1" applyAlignment="1">
      <alignment horizontal="center"/>
    </xf>
    <xf numFmtId="0" fontId="54" fillId="0" borderId="0" xfId="0" applyFont="1" applyAlignment="1">
      <alignment horizontal="center" wrapText="1"/>
    </xf>
    <xf numFmtId="9" fontId="34" fillId="0" borderId="0" xfId="0" applyNumberFormat="1" applyFont="1"/>
    <xf numFmtId="0" fontId="34" fillId="0" borderId="0" xfId="0" applyFont="1"/>
    <xf numFmtId="0" fontId="13" fillId="39" borderId="0" xfId="42" applyFill="1"/>
    <xf numFmtId="0" fontId="6" fillId="39" borderId="0" xfId="42" applyFont="1" applyFill="1" applyAlignment="1">
      <alignment horizontal="left"/>
    </xf>
    <xf numFmtId="0" fontId="5" fillId="39" borderId="0" xfId="42" applyFont="1" applyFill="1"/>
    <xf numFmtId="0" fontId="6" fillId="39" borderId="0" xfId="42" applyFont="1" applyFill="1" applyAlignment="1">
      <alignment horizontal="center"/>
    </xf>
    <xf numFmtId="0" fontId="6" fillId="39" borderId="0" xfId="42" applyFont="1" applyFill="1"/>
    <xf numFmtId="0" fontId="0" fillId="39" borderId="0" xfId="0" applyFill="1"/>
    <xf numFmtId="0" fontId="34" fillId="39" borderId="0" xfId="0" applyFont="1" applyFill="1"/>
    <xf numFmtId="9" fontId="34" fillId="39" borderId="0" xfId="0" applyNumberFormat="1" applyFont="1" applyFill="1"/>
    <xf numFmtId="169" fontId="34" fillId="39" borderId="0" xfId="0" applyNumberFormat="1" applyFont="1" applyFill="1"/>
    <xf numFmtId="0" fontId="83" fillId="39" borderId="0" xfId="0" applyFont="1" applyFill="1" applyAlignment="1">
      <alignment horizontal="center"/>
    </xf>
    <xf numFmtId="0" fontId="54" fillId="39" borderId="0" xfId="0" applyFont="1" applyFill="1" applyAlignment="1">
      <alignment horizontal="center" wrapText="1"/>
    </xf>
    <xf numFmtId="168" fontId="0" fillId="39" borderId="0" xfId="77" applyNumberFormat="1" applyFont="1" applyFill="1"/>
    <xf numFmtId="0" fontId="0" fillId="39" borderId="0" xfId="0" applyFill="1" applyAlignment="1">
      <alignment horizontal="left" vertical="top"/>
    </xf>
    <xf numFmtId="168" fontId="0" fillId="39" borderId="0" xfId="77" applyNumberFormat="1" applyFont="1" applyFill="1" applyAlignment="1">
      <alignment horizontal="left" vertical="top"/>
    </xf>
    <xf numFmtId="0" fontId="13" fillId="39" borderId="0" xfId="42" applyFill="1" applyAlignment="1">
      <alignment horizontal="left"/>
    </xf>
    <xf numFmtId="170" fontId="34" fillId="39" borderId="0" xfId="77" applyNumberFormat="1" applyFont="1" applyFill="1"/>
    <xf numFmtId="170" fontId="34" fillId="39" borderId="0" xfId="77" applyNumberFormat="1" applyFont="1" applyFill="1" applyBorder="1"/>
    <xf numFmtId="0" fontId="13" fillId="39" borderId="0" xfId="0" quotePrefix="1" applyFont="1" applyFill="1" applyAlignment="1">
      <alignment vertical="top"/>
    </xf>
    <xf numFmtId="170" fontId="35" fillId="39" borderId="0" xfId="77" applyNumberFormat="1" applyFont="1" applyFill="1" applyBorder="1"/>
    <xf numFmtId="0" fontId="4" fillId="39" borderId="0" xfId="0" quotePrefix="1" applyFont="1" applyFill="1" applyAlignment="1">
      <alignment vertical="top"/>
    </xf>
    <xf numFmtId="0" fontId="0" fillId="0" borderId="0" xfId="0" applyAlignment="1">
      <alignment horizontal="left" vertical="top"/>
    </xf>
    <xf numFmtId="168" fontId="0" fillId="0" borderId="0" xfId="77" applyNumberFormat="1" applyFont="1" applyFill="1"/>
    <xf numFmtId="0" fontId="84" fillId="72" borderId="0" xfId="0" applyFont="1" applyFill="1" applyAlignment="1">
      <alignment vertical="center"/>
    </xf>
    <xf numFmtId="0" fontId="54" fillId="72" borderId="0" xfId="0" applyFont="1" applyFill="1" applyAlignment="1">
      <alignment horizontal="center"/>
    </xf>
    <xf numFmtId="0" fontId="54" fillId="72" borderId="0" xfId="0" applyFont="1" applyFill="1" applyAlignment="1">
      <alignment horizontal="left"/>
    </xf>
    <xf numFmtId="0" fontId="86" fillId="39" borderId="0" xfId="0" applyFont="1" applyFill="1" applyAlignment="1">
      <alignment horizontal="left"/>
    </xf>
    <xf numFmtId="0" fontId="34" fillId="39" borderId="24" xfId="0" applyFont="1" applyFill="1" applyBorder="1" applyAlignment="1">
      <alignment vertical="top" wrapText="1"/>
    </xf>
    <xf numFmtId="0" fontId="34" fillId="39" borderId="27" xfId="0" applyFont="1" applyFill="1" applyBorder="1" applyAlignment="1">
      <alignment vertical="top" wrapText="1"/>
    </xf>
    <xf numFmtId="0" fontId="34" fillId="39" borderId="30" xfId="0" applyFont="1" applyFill="1" applyBorder="1" applyAlignment="1">
      <alignment vertical="top" wrapText="1"/>
    </xf>
    <xf numFmtId="0" fontId="83" fillId="0" borderId="0" xfId="0" applyFont="1" applyAlignment="1">
      <alignment vertical="top" wrapText="1"/>
    </xf>
    <xf numFmtId="0" fontId="54" fillId="0" borderId="0" xfId="0" applyFont="1"/>
    <xf numFmtId="0" fontId="54" fillId="0" borderId="0" xfId="0" applyFont="1" applyAlignment="1">
      <alignment horizontal="center"/>
    </xf>
    <xf numFmtId="170" fontId="35" fillId="0" borderId="0" xfId="77" applyNumberFormat="1" applyFont="1" applyFill="1" applyBorder="1"/>
    <xf numFmtId="168" fontId="0" fillId="0" borderId="0" xfId="77" applyNumberFormat="1" applyFont="1" applyFill="1" applyBorder="1"/>
    <xf numFmtId="168" fontId="0" fillId="0" borderId="0" xfId="77" applyNumberFormat="1" applyFont="1" applyFill="1" applyBorder="1" applyAlignment="1">
      <alignment horizontal="left" vertical="top"/>
    </xf>
    <xf numFmtId="185" fontId="85" fillId="0" borderId="0" xfId="0" applyNumberFormat="1" applyFont="1" applyAlignment="1">
      <alignment horizontal="right"/>
    </xf>
    <xf numFmtId="166" fontId="82" fillId="0" borderId="0" xfId="0" applyNumberFormat="1" applyFont="1" applyAlignment="1">
      <alignment horizontal="right"/>
    </xf>
    <xf numFmtId="0" fontId="34" fillId="71" borderId="24" xfId="0" applyFont="1" applyFill="1" applyBorder="1" applyAlignment="1">
      <alignment vertical="top" wrapText="1"/>
    </xf>
    <xf numFmtId="0" fontId="34" fillId="71" borderId="27" xfId="0" applyFont="1" applyFill="1" applyBorder="1" applyAlignment="1">
      <alignment vertical="top" wrapText="1"/>
    </xf>
    <xf numFmtId="0" fontId="34" fillId="71" borderId="30" xfId="0" applyFont="1" applyFill="1" applyBorder="1" applyAlignment="1">
      <alignment vertical="top" wrapText="1"/>
    </xf>
    <xf numFmtId="0" fontId="89" fillId="39" borderId="0" xfId="42" applyFont="1" applyFill="1" applyAlignment="1">
      <alignment horizontal="left"/>
    </xf>
    <xf numFmtId="0" fontId="88" fillId="39" borderId="0" xfId="42" applyFont="1" applyFill="1" applyAlignment="1">
      <alignment horizontal="left"/>
    </xf>
    <xf numFmtId="0" fontId="87" fillId="39" borderId="0" xfId="42" applyFont="1" applyFill="1" applyAlignment="1">
      <alignment horizontal="left"/>
    </xf>
    <xf numFmtId="0" fontId="88" fillId="39" borderId="0" xfId="42" applyFont="1" applyFill="1" applyAlignment="1">
      <alignment horizontal="left" vertical="center"/>
    </xf>
    <xf numFmtId="0" fontId="88" fillId="39" borderId="0" xfId="42" applyFont="1" applyFill="1"/>
    <xf numFmtId="0" fontId="88" fillId="39" borderId="0" xfId="46" applyFont="1" applyFill="1" applyAlignment="1">
      <alignment vertical="top" wrapText="1"/>
    </xf>
    <xf numFmtId="0" fontId="90" fillId="72" borderId="34" xfId="0" applyFont="1" applyFill="1" applyBorder="1" applyAlignment="1">
      <alignment horizontal="left" vertical="top"/>
    </xf>
    <xf numFmtId="169" fontId="34" fillId="39" borderId="33" xfId="0" applyNumberFormat="1" applyFont="1" applyFill="1" applyBorder="1"/>
    <xf numFmtId="9" fontId="54" fillId="72" borderId="37" xfId="0" applyNumberFormat="1" applyFont="1" applyFill="1" applyBorder="1" applyAlignment="1">
      <alignment horizontal="center" wrapText="1"/>
    </xf>
    <xf numFmtId="9" fontId="54" fillId="72" borderId="38" xfId="0" applyNumberFormat="1" applyFont="1" applyFill="1" applyBorder="1" applyAlignment="1">
      <alignment horizontal="center" wrapText="1"/>
    </xf>
    <xf numFmtId="0" fontId="34" fillId="0" borderId="46" xfId="0" applyFont="1" applyBorder="1"/>
    <xf numFmtId="2" fontId="34" fillId="0" borderId="46" xfId="0" applyNumberFormat="1" applyFont="1" applyBorder="1"/>
    <xf numFmtId="1" fontId="13" fillId="0" borderId="46" xfId="0" applyNumberFormat="1" applyFont="1" applyBorder="1"/>
    <xf numFmtId="10" fontId="34" fillId="0" borderId="46" xfId="79" applyNumberFormat="1" applyFont="1" applyBorder="1"/>
    <xf numFmtId="187" fontId="34" fillId="0" borderId="46" xfId="77" applyNumberFormat="1" applyFont="1" applyBorder="1"/>
    <xf numFmtId="2" fontId="0" fillId="0" borderId="0" xfId="0" applyNumberFormat="1" applyAlignment="1">
      <alignment horizontal="center"/>
    </xf>
    <xf numFmtId="0" fontId="34" fillId="0" borderId="46" xfId="0" quotePrefix="1" applyFont="1" applyBorder="1" applyAlignment="1">
      <alignment horizontal="center"/>
    </xf>
    <xf numFmtId="167" fontId="5" fillId="0" borderId="0" xfId="0" applyNumberFormat="1" applyFont="1"/>
    <xf numFmtId="167" fontId="13" fillId="0" borderId="0" xfId="0" applyNumberFormat="1" applyFont="1" applyAlignment="1">
      <alignment horizontal="center"/>
    </xf>
    <xf numFmtId="167" fontId="88" fillId="0" borderId="0" xfId="0" applyNumberFormat="1" applyFont="1"/>
    <xf numFmtId="0" fontId="54" fillId="74" borderId="0" xfId="0" applyFont="1" applyFill="1" applyAlignment="1">
      <alignment horizontal="center" vertical="center" wrapText="1"/>
    </xf>
    <xf numFmtId="0" fontId="0" fillId="0" borderId="0" xfId="0" applyAlignment="1">
      <alignment vertical="center"/>
    </xf>
    <xf numFmtId="2" fontId="0" fillId="0" borderId="0" xfId="0" applyNumberFormat="1" applyAlignment="1">
      <alignment vertical="center"/>
    </xf>
    <xf numFmtId="167" fontId="34" fillId="0" borderId="0" xfId="0" applyNumberFormat="1" applyFont="1"/>
    <xf numFmtId="2" fontId="34" fillId="0" borderId="0" xfId="0" applyNumberFormat="1" applyFont="1" applyAlignment="1">
      <alignment horizontal="center"/>
    </xf>
    <xf numFmtId="2" fontId="34" fillId="0" borderId="0" xfId="0" applyNumberFormat="1" applyFont="1"/>
    <xf numFmtId="0" fontId="34" fillId="0" borderId="0" xfId="0" quotePrefix="1" applyFont="1" applyAlignment="1">
      <alignment horizontal="center"/>
    </xf>
    <xf numFmtId="10" fontId="34" fillId="0" borderId="0" xfId="0" applyNumberFormat="1" applyFont="1" applyAlignment="1">
      <alignment horizontal="center"/>
    </xf>
    <xf numFmtId="1" fontId="13" fillId="0" borderId="0" xfId="0" applyNumberFormat="1" applyFont="1"/>
    <xf numFmtId="10" fontId="34" fillId="0" borderId="0" xfId="79" applyNumberFormat="1" applyFont="1"/>
    <xf numFmtId="0" fontId="92" fillId="0" borderId="0" xfId="0" applyFont="1" applyAlignment="1">
      <alignment vertical="center" wrapText="1"/>
    </xf>
    <xf numFmtId="0" fontId="92" fillId="0" borderId="0" xfId="0" applyFont="1" applyAlignment="1">
      <alignment vertical="center"/>
    </xf>
    <xf numFmtId="0" fontId="93" fillId="39" borderId="24" xfId="0" applyFont="1" applyFill="1" applyBorder="1" applyAlignment="1">
      <alignment vertical="top" wrapText="1"/>
    </xf>
    <xf numFmtId="0" fontId="93" fillId="39" borderId="27" xfId="0" applyFont="1" applyFill="1" applyBorder="1" applyAlignment="1">
      <alignment vertical="top" wrapText="1"/>
    </xf>
    <xf numFmtId="0" fontId="93" fillId="39" borderId="30" xfId="0" applyFont="1" applyFill="1" applyBorder="1" applyAlignment="1">
      <alignment vertical="top" wrapText="1"/>
    </xf>
    <xf numFmtId="0" fontId="0" fillId="39" borderId="0" xfId="0" applyFill="1" applyAlignment="1">
      <alignment horizontal="left" vertical="top" wrapText="1"/>
    </xf>
    <xf numFmtId="0" fontId="0" fillId="0" borderId="0" xfId="0" applyAlignment="1">
      <alignment horizontal="right" vertical="top"/>
    </xf>
    <xf numFmtId="0" fontId="0" fillId="0" borderId="0" xfId="77" applyNumberFormat="1" applyFont="1" applyAlignment="1">
      <alignment vertical="top"/>
    </xf>
    <xf numFmtId="0" fontId="0" fillId="0" borderId="0" xfId="77" applyNumberFormat="1" applyFont="1" applyFill="1" applyBorder="1" applyAlignment="1">
      <alignment horizontal="left" vertical="top"/>
    </xf>
    <xf numFmtId="0" fontId="0" fillId="39" borderId="0" xfId="77" applyNumberFormat="1" applyFont="1" applyFill="1" applyAlignment="1">
      <alignment horizontal="left" vertical="top"/>
    </xf>
    <xf numFmtId="0" fontId="0" fillId="39" borderId="0" xfId="0" applyFill="1" applyAlignment="1">
      <alignment horizontal="left" wrapText="1"/>
    </xf>
    <xf numFmtId="169" fontId="34" fillId="0" borderId="0" xfId="0" applyNumberFormat="1" applyFont="1" applyAlignment="1">
      <alignment horizontal="center"/>
    </xf>
    <xf numFmtId="169" fontId="95" fillId="39" borderId="0" xfId="79" applyNumberFormat="1" applyFont="1" applyFill="1" applyBorder="1"/>
    <xf numFmtId="9" fontId="95" fillId="39" borderId="0" xfId="79" applyFont="1" applyFill="1" applyBorder="1"/>
    <xf numFmtId="0" fontId="34" fillId="0" borderId="47" xfId="0" applyFont="1" applyBorder="1" applyAlignment="1">
      <alignment vertical="center" wrapText="1"/>
    </xf>
    <xf numFmtId="186" fontId="96" fillId="39" borderId="46" xfId="0" applyNumberFormat="1" applyFont="1" applyFill="1" applyBorder="1" applyAlignment="1">
      <alignment horizontal="left" vertical="top" wrapText="1"/>
    </xf>
    <xf numFmtId="186" fontId="96" fillId="39" borderId="0" xfId="0" applyNumberFormat="1" applyFont="1" applyFill="1" applyAlignment="1">
      <alignment horizontal="left" vertical="top" wrapText="1"/>
    </xf>
    <xf numFmtId="169" fontId="34" fillId="0" borderId="0" xfId="79" quotePrefix="1" applyNumberFormat="1" applyFont="1" applyAlignment="1">
      <alignment horizontal="center"/>
    </xf>
    <xf numFmtId="187" fontId="34" fillId="0" borderId="0" xfId="77" applyNumberFormat="1" applyFont="1"/>
    <xf numFmtId="0" fontId="13" fillId="39" borderId="25" xfId="0" applyFont="1" applyFill="1" applyBorder="1" applyAlignment="1">
      <alignment vertical="top" wrapText="1"/>
    </xf>
    <xf numFmtId="0" fontId="13" fillId="39" borderId="28" xfId="0" applyFont="1" applyFill="1" applyBorder="1" applyAlignment="1">
      <alignment vertical="top" wrapText="1"/>
    </xf>
    <xf numFmtId="0" fontId="13" fillId="39" borderId="31" xfId="0" applyFont="1" applyFill="1" applyBorder="1" applyAlignment="1">
      <alignment vertical="top" wrapText="1"/>
    </xf>
    <xf numFmtId="0" fontId="13" fillId="71" borderId="26" xfId="0" applyFont="1" applyFill="1" applyBorder="1" applyAlignment="1">
      <alignment vertical="top" wrapText="1"/>
    </xf>
    <xf numFmtId="0" fontId="13" fillId="71" borderId="29" xfId="0" applyFont="1" applyFill="1" applyBorder="1" applyAlignment="1">
      <alignment vertical="top" wrapText="1"/>
    </xf>
    <xf numFmtId="0" fontId="13" fillId="71" borderId="32" xfId="0" applyFont="1" applyFill="1" applyBorder="1" applyAlignment="1">
      <alignment vertical="top" wrapText="1"/>
    </xf>
    <xf numFmtId="0" fontId="34" fillId="39" borderId="44" xfId="0" applyFont="1" applyFill="1" applyBorder="1" applyAlignment="1">
      <alignment horizontal="center"/>
    </xf>
    <xf numFmtId="0" fontId="34" fillId="39" borderId="36" xfId="0" applyFont="1" applyFill="1" applyBorder="1" applyAlignment="1">
      <alignment horizontal="center"/>
    </xf>
    <xf numFmtId="189" fontId="13" fillId="71" borderId="25" xfId="0" applyNumberFormat="1" applyFont="1" applyFill="1" applyBorder="1" applyAlignment="1">
      <alignment horizontal="right"/>
    </xf>
    <xf numFmtId="189" fontId="5" fillId="2" borderId="39" xfId="0" applyNumberFormat="1" applyFont="1" applyFill="1" applyBorder="1" applyAlignment="1">
      <alignment horizontal="right"/>
    </xf>
    <xf numFmtId="189" fontId="5" fillId="2" borderId="41" xfId="0" applyNumberFormat="1" applyFont="1" applyFill="1" applyBorder="1" applyAlignment="1">
      <alignment horizontal="right"/>
    </xf>
    <xf numFmtId="189" fontId="82" fillId="0" borderId="0" xfId="0" applyNumberFormat="1" applyFont="1" applyAlignment="1">
      <alignment horizontal="right"/>
    </xf>
    <xf numFmtId="189" fontId="0" fillId="0" borderId="0" xfId="77" applyNumberFormat="1" applyFont="1" applyFill="1" applyBorder="1"/>
    <xf numFmtId="9" fontId="34" fillId="39" borderId="0" xfId="0" applyNumberFormat="1" applyFont="1" applyFill="1" applyAlignment="1">
      <alignment horizontal="right"/>
    </xf>
    <xf numFmtId="0" fontId="97" fillId="0" borderId="0" xfId="0" applyFont="1"/>
    <xf numFmtId="167" fontId="97" fillId="0" borderId="0" xfId="0" applyNumberFormat="1" applyFont="1"/>
    <xf numFmtId="0" fontId="97" fillId="0" borderId="0" xfId="0" applyFont="1" applyAlignment="1">
      <alignment vertical="center"/>
    </xf>
    <xf numFmtId="0" fontId="0" fillId="0" borderId="0" xfId="0" applyAlignment="1">
      <alignment horizontal="right"/>
    </xf>
    <xf numFmtId="169" fontId="35" fillId="0" borderId="0" xfId="77" applyNumberFormat="1" applyFont="1" applyFill="1" applyBorder="1"/>
    <xf numFmtId="169" fontId="35" fillId="39" borderId="0" xfId="77" applyNumberFormat="1" applyFont="1" applyFill="1" applyBorder="1"/>
    <xf numFmtId="168" fontId="0" fillId="0" borderId="0" xfId="77" applyNumberFormat="1" applyFont="1" applyFill="1" applyBorder="1" applyAlignment="1">
      <alignment vertical="top"/>
    </xf>
    <xf numFmtId="168" fontId="0" fillId="0" borderId="0" xfId="77" applyNumberFormat="1" applyFont="1" applyFill="1" applyAlignment="1">
      <alignment vertical="top"/>
    </xf>
    <xf numFmtId="0" fontId="0" fillId="0" borderId="0" xfId="0" applyAlignment="1">
      <alignment vertical="top"/>
    </xf>
    <xf numFmtId="0" fontId="0" fillId="39" borderId="48" xfId="77" applyNumberFormat="1" applyFont="1" applyFill="1" applyBorder="1" applyAlignment="1">
      <alignment horizontal="left" vertical="top"/>
    </xf>
    <xf numFmtId="168" fontId="0" fillId="39" borderId="48" xfId="77" applyNumberFormat="1" applyFont="1" applyFill="1" applyBorder="1"/>
    <xf numFmtId="170" fontId="34" fillId="39" borderId="48" xfId="77" applyNumberFormat="1" applyFont="1" applyFill="1" applyBorder="1"/>
    <xf numFmtId="168" fontId="34" fillId="39" borderId="48" xfId="77" applyNumberFormat="1" applyFont="1" applyFill="1" applyBorder="1"/>
    <xf numFmtId="9" fontId="13" fillId="71" borderId="25" xfId="79" applyFont="1" applyFill="1" applyBorder="1" applyAlignment="1">
      <alignment horizontal="right"/>
    </xf>
    <xf numFmtId="9" fontId="13" fillId="71" borderId="28" xfId="79" applyFont="1" applyFill="1" applyBorder="1" applyAlignment="1">
      <alignment horizontal="right"/>
    </xf>
    <xf numFmtId="0" fontId="0" fillId="39" borderId="0" xfId="0" applyFill="1" applyAlignment="1">
      <alignment vertical="center"/>
    </xf>
    <xf numFmtId="185" fontId="85" fillId="0" borderId="0" xfId="0" applyNumberFormat="1" applyFont="1" applyAlignment="1">
      <alignment horizontal="right" vertical="center"/>
    </xf>
    <xf numFmtId="170" fontId="34" fillId="39" borderId="48" xfId="77" applyNumberFormat="1" applyFont="1" applyFill="1" applyBorder="1" applyAlignment="1">
      <alignment vertical="center"/>
    </xf>
    <xf numFmtId="0" fontId="13" fillId="71" borderId="32" xfId="0" applyFont="1" applyFill="1" applyBorder="1" applyAlignment="1">
      <alignment vertical="center" wrapText="1"/>
    </xf>
    <xf numFmtId="166" fontId="82" fillId="0" borderId="0" xfId="0" applyNumberFormat="1" applyFont="1" applyAlignment="1">
      <alignment horizontal="right" vertical="center"/>
    </xf>
    <xf numFmtId="189" fontId="5" fillId="2" borderId="39" xfId="0" applyNumberFormat="1" applyFont="1" applyFill="1" applyBorder="1" applyAlignment="1">
      <alignment horizontal="right" vertical="center"/>
    </xf>
    <xf numFmtId="189" fontId="5" fillId="2" borderId="41" xfId="0" applyNumberFormat="1" applyFont="1" applyFill="1" applyBorder="1" applyAlignment="1">
      <alignment horizontal="right" vertical="center"/>
    </xf>
    <xf numFmtId="189" fontId="82" fillId="0" borderId="0" xfId="0" applyNumberFormat="1" applyFont="1" applyAlignment="1">
      <alignment horizontal="right" vertical="center"/>
    </xf>
    <xf numFmtId="189" fontId="0" fillId="0" borderId="0" xfId="77" applyNumberFormat="1" applyFont="1" applyFill="1" applyBorder="1" applyAlignment="1">
      <alignment vertical="center"/>
    </xf>
    <xf numFmtId="0" fontId="13" fillId="0" borderId="31" xfId="0" applyFont="1" applyBorder="1" applyAlignment="1">
      <alignment vertical="top" wrapText="1"/>
    </xf>
    <xf numFmtId="9" fontId="54" fillId="72" borderId="42" xfId="0" applyNumberFormat="1" applyFont="1" applyFill="1" applyBorder="1" applyAlignment="1">
      <alignment horizontal="center" wrapText="1"/>
    </xf>
    <xf numFmtId="9" fontId="54" fillId="72" borderId="43" xfId="0" applyNumberFormat="1" applyFont="1" applyFill="1" applyBorder="1" applyAlignment="1">
      <alignment horizontal="center" wrapText="1"/>
    </xf>
    <xf numFmtId="0" fontId="34" fillId="39" borderId="0" xfId="1457" applyFont="1" applyFill="1" applyAlignment="1">
      <alignment horizontal="left" vertical="top" wrapText="1"/>
    </xf>
    <xf numFmtId="0" fontId="88" fillId="39" borderId="0" xfId="1457" applyFont="1" applyFill="1" applyAlignment="1">
      <alignment horizontal="left" vertical="top" wrapText="1"/>
    </xf>
    <xf numFmtId="0" fontId="13" fillId="39" borderId="0" xfId="46" applyFill="1" applyAlignment="1">
      <alignment vertical="top" wrapText="1"/>
    </xf>
    <xf numFmtId="0" fontId="54" fillId="72" borderId="48" xfId="0" applyFont="1" applyFill="1" applyBorder="1" applyAlignment="1">
      <alignment horizontal="center"/>
    </xf>
    <xf numFmtId="9" fontId="13" fillId="71" borderId="56" xfId="79" applyFont="1" applyFill="1" applyBorder="1" applyAlignment="1">
      <alignment horizontal="right"/>
    </xf>
    <xf numFmtId="189" fontId="5" fillId="2" borderId="59" xfId="0" applyNumberFormat="1" applyFont="1" applyFill="1" applyBorder="1" applyAlignment="1">
      <alignment horizontal="right"/>
    </xf>
    <xf numFmtId="0" fontId="54" fillId="72" borderId="44" xfId="0" applyFont="1" applyFill="1" applyBorder="1" applyAlignment="1">
      <alignment horizontal="center"/>
    </xf>
    <xf numFmtId="0" fontId="54" fillId="72" borderId="45" xfId="0" applyFont="1" applyFill="1" applyBorder="1" applyAlignment="1">
      <alignment horizontal="center"/>
    </xf>
    <xf numFmtId="189" fontId="5" fillId="2" borderId="40" xfId="0" applyNumberFormat="1" applyFont="1" applyFill="1" applyBorder="1" applyAlignment="1">
      <alignment horizontal="right" vertical="center"/>
    </xf>
    <xf numFmtId="2" fontId="0" fillId="0" borderId="47" xfId="0" applyNumberFormat="1" applyBorder="1" applyAlignment="1">
      <alignment vertical="center"/>
    </xf>
    <xf numFmtId="189" fontId="5" fillId="2" borderId="40" xfId="0" applyNumberFormat="1" applyFont="1" applyFill="1" applyBorder="1" applyAlignment="1">
      <alignment horizontal="right"/>
    </xf>
    <xf numFmtId="169" fontId="34" fillId="0" borderId="45" xfId="0" applyNumberFormat="1" applyFont="1" applyBorder="1" applyAlignment="1">
      <alignment horizontal="center"/>
    </xf>
    <xf numFmtId="190" fontId="0" fillId="0" borderId="0" xfId="79" applyNumberFormat="1" applyFont="1" applyAlignment="1">
      <alignment horizontal="center"/>
    </xf>
    <xf numFmtId="167" fontId="100" fillId="0" borderId="0" xfId="0" applyNumberFormat="1" applyFont="1"/>
    <xf numFmtId="167" fontId="101" fillId="0" borderId="0" xfId="0" applyNumberFormat="1" applyFont="1" applyAlignment="1">
      <alignment horizontal="center"/>
    </xf>
    <xf numFmtId="10" fontId="34" fillId="0" borderId="0" xfId="79" applyNumberFormat="1" applyFont="1" applyFill="1" applyBorder="1"/>
    <xf numFmtId="10" fontId="34" fillId="0" borderId="0" xfId="79" applyNumberFormat="1" applyFont="1" applyFill="1"/>
    <xf numFmtId="187" fontId="34" fillId="0" borderId="0" xfId="77" applyNumberFormat="1" applyFont="1" applyFill="1"/>
    <xf numFmtId="189" fontId="5" fillId="0" borderId="0" xfId="0" applyNumberFormat="1" applyFont="1" applyAlignment="1">
      <alignment horizontal="right" vertical="center"/>
    </xf>
    <xf numFmtId="170" fontId="34" fillId="0" borderId="48" xfId="77" applyNumberFormat="1" applyFont="1" applyFill="1" applyBorder="1" applyAlignment="1">
      <alignment vertical="center"/>
    </xf>
    <xf numFmtId="170" fontId="35" fillId="0" borderId="0" xfId="77" applyNumberFormat="1" applyFont="1" applyFill="1" applyBorder="1" applyAlignment="1">
      <alignment vertical="center"/>
    </xf>
    <xf numFmtId="190" fontId="34" fillId="0" borderId="46" xfId="79" quotePrefix="1" applyNumberFormat="1" applyFont="1" applyBorder="1" applyAlignment="1">
      <alignment horizontal="center"/>
    </xf>
    <xf numFmtId="190" fontId="34" fillId="0" borderId="0" xfId="0" applyNumberFormat="1" applyFont="1" applyAlignment="1">
      <alignment horizontal="center"/>
    </xf>
    <xf numFmtId="190" fontId="34" fillId="0" borderId="0" xfId="79" quotePrefix="1" applyNumberFormat="1" applyFont="1" applyAlignment="1">
      <alignment horizontal="center"/>
    </xf>
    <xf numFmtId="190" fontId="34" fillId="0" borderId="0" xfId="0" quotePrefix="1" applyNumberFormat="1" applyFont="1" applyAlignment="1">
      <alignment horizontal="center"/>
    </xf>
    <xf numFmtId="190" fontId="34" fillId="0" borderId="0" xfId="79" quotePrefix="1" applyNumberFormat="1" applyFont="1" applyFill="1" applyAlignment="1">
      <alignment horizontal="center"/>
    </xf>
    <xf numFmtId="0" fontId="0" fillId="0" borderId="0" xfId="0" applyAlignment="1">
      <alignment vertical="top" wrapText="1"/>
    </xf>
    <xf numFmtId="189" fontId="5" fillId="2" borderId="58" xfId="0" applyNumberFormat="1" applyFont="1" applyFill="1" applyBorder="1" applyAlignment="1">
      <alignment horizontal="right"/>
    </xf>
    <xf numFmtId="189" fontId="5" fillId="2" borderId="60" xfId="0" applyNumberFormat="1" applyFont="1" applyFill="1" applyBorder="1" applyAlignment="1">
      <alignment horizontal="right"/>
    </xf>
    <xf numFmtId="189" fontId="13" fillId="71" borderId="51" xfId="0" applyNumberFormat="1" applyFont="1" applyFill="1" applyBorder="1" applyAlignment="1">
      <alignment horizontal="right"/>
    </xf>
    <xf numFmtId="189" fontId="13" fillId="71" borderId="52" xfId="0" applyNumberFormat="1" applyFont="1" applyFill="1" applyBorder="1" applyAlignment="1">
      <alignment horizontal="right"/>
    </xf>
    <xf numFmtId="189" fontId="13" fillId="71" borderId="53" xfId="0" applyNumberFormat="1" applyFont="1" applyFill="1" applyBorder="1" applyAlignment="1">
      <alignment horizontal="right"/>
    </xf>
    <xf numFmtId="189" fontId="13" fillId="71" borderId="28" xfId="0" applyNumberFormat="1" applyFont="1" applyFill="1" applyBorder="1" applyAlignment="1">
      <alignment horizontal="right"/>
    </xf>
    <xf numFmtId="189" fontId="13" fillId="71" borderId="54" xfId="0" applyNumberFormat="1" applyFont="1" applyFill="1" applyBorder="1" applyAlignment="1">
      <alignment horizontal="right"/>
    </xf>
    <xf numFmtId="9" fontId="13" fillId="71" borderId="51" xfId="79" applyFont="1" applyFill="1" applyBorder="1" applyAlignment="1">
      <alignment horizontal="right"/>
    </xf>
    <xf numFmtId="9" fontId="13" fillId="71" borderId="52" xfId="79" applyFont="1" applyFill="1" applyBorder="1" applyAlignment="1">
      <alignment horizontal="right"/>
    </xf>
    <xf numFmtId="9" fontId="13" fillId="71" borderId="53" xfId="79" applyFont="1" applyFill="1" applyBorder="1" applyAlignment="1">
      <alignment horizontal="right"/>
    </xf>
    <xf numFmtId="9" fontId="13" fillId="71" borderId="54" xfId="79" applyFont="1" applyFill="1" applyBorder="1" applyAlignment="1">
      <alignment horizontal="right"/>
    </xf>
    <xf numFmtId="9" fontId="13" fillId="71" borderId="55" xfId="79" applyFont="1" applyFill="1" applyBorder="1" applyAlignment="1">
      <alignment horizontal="right"/>
    </xf>
    <xf numFmtId="9" fontId="13" fillId="71" borderId="57" xfId="79" applyFont="1" applyFill="1" applyBorder="1" applyAlignment="1">
      <alignment horizontal="right"/>
    </xf>
    <xf numFmtId="189" fontId="13" fillId="71" borderId="24" xfId="0" applyNumberFormat="1" applyFont="1" applyFill="1" applyBorder="1" applyAlignment="1">
      <alignment horizontal="right"/>
    </xf>
    <xf numFmtId="189" fontId="13" fillId="71" borderId="26" xfId="0" applyNumberFormat="1" applyFont="1" applyFill="1" applyBorder="1" applyAlignment="1">
      <alignment horizontal="right"/>
    </xf>
    <xf numFmtId="189" fontId="85" fillId="0" borderId="0" xfId="0" applyNumberFormat="1" applyFont="1" applyAlignment="1">
      <alignment horizontal="right"/>
    </xf>
    <xf numFmtId="189" fontId="13" fillId="71" borderId="27" xfId="0" applyNumberFormat="1" applyFont="1" applyFill="1" applyBorder="1" applyAlignment="1">
      <alignment horizontal="right"/>
    </xf>
    <xf numFmtId="189" fontId="13" fillId="71" borderId="29" xfId="0" applyNumberFormat="1" applyFont="1" applyFill="1" applyBorder="1" applyAlignment="1">
      <alignment horizontal="right"/>
    </xf>
    <xf numFmtId="0" fontId="0" fillId="75" borderId="0" xfId="0" applyFill="1" applyAlignment="1">
      <alignment horizontal="left" vertical="top"/>
    </xf>
    <xf numFmtId="0" fontId="0" fillId="75" borderId="0" xfId="0" applyFill="1" applyAlignment="1">
      <alignment horizontal="left" vertical="top" wrapText="1"/>
    </xf>
    <xf numFmtId="189" fontId="13" fillId="75" borderId="51" xfId="0" applyNumberFormat="1" applyFont="1" applyFill="1" applyBorder="1" applyAlignment="1">
      <alignment horizontal="right"/>
    </xf>
    <xf numFmtId="189" fontId="13" fillId="75" borderId="25" xfId="0" applyNumberFormat="1" applyFont="1" applyFill="1" applyBorder="1" applyAlignment="1">
      <alignment horizontal="right"/>
    </xf>
    <xf numFmtId="189" fontId="13" fillId="75" borderId="52" xfId="0" applyNumberFormat="1" applyFont="1" applyFill="1" applyBorder="1" applyAlignment="1">
      <alignment horizontal="right"/>
    </xf>
    <xf numFmtId="189" fontId="13" fillId="75" borderId="53" xfId="0" applyNumberFormat="1" applyFont="1" applyFill="1" applyBorder="1" applyAlignment="1">
      <alignment horizontal="right"/>
    </xf>
    <xf numFmtId="189" fontId="13" fillId="75" borderId="28" xfId="0" applyNumberFormat="1" applyFont="1" applyFill="1" applyBorder="1" applyAlignment="1">
      <alignment horizontal="right"/>
    </xf>
    <xf numFmtId="189" fontId="13" fillId="75" borderId="54" xfId="0" applyNumberFormat="1" applyFont="1" applyFill="1" applyBorder="1" applyAlignment="1">
      <alignment horizontal="right"/>
    </xf>
    <xf numFmtId="0" fontId="13" fillId="71" borderId="24" xfId="0" applyFont="1" applyFill="1" applyBorder="1" applyAlignment="1">
      <alignment vertical="center" wrapText="1"/>
    </xf>
    <xf numFmtId="0" fontId="13" fillId="71" borderId="26" xfId="0" quotePrefix="1" applyFont="1" applyFill="1" applyBorder="1" applyAlignment="1">
      <alignment vertical="center" wrapText="1"/>
    </xf>
    <xf numFmtId="189" fontId="13" fillId="73" borderId="24" xfId="79" applyNumberFormat="1" applyFont="1" applyFill="1" applyBorder="1" applyAlignment="1">
      <alignment horizontal="right" vertical="center"/>
    </xf>
    <xf numFmtId="189" fontId="13" fillId="73" borderId="25" xfId="79" applyNumberFormat="1" applyFont="1" applyFill="1" applyBorder="1" applyAlignment="1">
      <alignment horizontal="right" vertical="center"/>
    </xf>
    <xf numFmtId="189" fontId="13" fillId="73" borderId="25" xfId="0" applyNumberFormat="1" applyFont="1" applyFill="1" applyBorder="1" applyAlignment="1">
      <alignment horizontal="right" vertical="center"/>
    </xf>
    <xf numFmtId="189" fontId="13" fillId="73" borderId="26" xfId="0" applyNumberFormat="1" applyFont="1" applyFill="1" applyBorder="1" applyAlignment="1">
      <alignment horizontal="right" vertical="center"/>
    </xf>
    <xf numFmtId="0" fontId="13" fillId="71" borderId="44" xfId="0" applyFont="1" applyFill="1" applyBorder="1" applyAlignment="1">
      <alignment vertical="center" wrapText="1"/>
    </xf>
    <xf numFmtId="0" fontId="13" fillId="71" borderId="45" xfId="0" applyFont="1" applyFill="1" applyBorder="1" applyAlignment="1">
      <alignment vertical="center" wrapText="1"/>
    </xf>
    <xf numFmtId="189" fontId="13" fillId="71" borderId="27" xfId="0" applyNumberFormat="1" applyFont="1" applyFill="1" applyBorder="1" applyAlignment="1">
      <alignment horizontal="right" vertical="center"/>
    </xf>
    <xf numFmtId="189" fontId="13" fillId="71" borderId="28" xfId="0" applyNumberFormat="1" applyFont="1" applyFill="1" applyBorder="1" applyAlignment="1">
      <alignment horizontal="right" vertical="center"/>
    </xf>
    <xf numFmtId="189" fontId="13" fillId="71" borderId="61" xfId="0" applyNumberFormat="1" applyFont="1" applyFill="1" applyBorder="1" applyAlignment="1">
      <alignment horizontal="right" vertical="center"/>
    </xf>
    <xf numFmtId="189" fontId="13" fillId="71" borderId="62" xfId="0" applyNumberFormat="1" applyFont="1" applyFill="1" applyBorder="1" applyAlignment="1">
      <alignment horizontal="right" vertical="center"/>
    </xf>
    <xf numFmtId="0" fontId="13" fillId="71" borderId="30" xfId="0" applyFont="1" applyFill="1" applyBorder="1" applyAlignment="1">
      <alignment vertical="center" wrapText="1"/>
    </xf>
    <xf numFmtId="189" fontId="13" fillId="71" borderId="29" xfId="0" applyNumberFormat="1" applyFont="1" applyFill="1" applyBorder="1" applyAlignment="1">
      <alignment horizontal="right" vertical="center"/>
    </xf>
    <xf numFmtId="167" fontId="13" fillId="71" borderId="25" xfId="79" applyNumberFormat="1" applyFont="1" applyFill="1" applyBorder="1" applyAlignment="1">
      <alignment horizontal="center"/>
    </xf>
    <xf numFmtId="167" fontId="13" fillId="71" borderId="28" xfId="79" applyNumberFormat="1" applyFont="1" applyFill="1" applyBorder="1" applyAlignment="1">
      <alignment horizontal="center"/>
    </xf>
    <xf numFmtId="167" fontId="13" fillId="71" borderId="31" xfId="79" applyNumberFormat="1" applyFont="1" applyFill="1" applyBorder="1" applyAlignment="1">
      <alignment horizontal="center"/>
    </xf>
    <xf numFmtId="0" fontId="102" fillId="0" borderId="0" xfId="0" applyFont="1"/>
    <xf numFmtId="167" fontId="13" fillId="71" borderId="52" xfId="79" applyNumberFormat="1" applyFont="1" applyFill="1" applyBorder="1" applyAlignment="1">
      <alignment horizontal="center"/>
    </xf>
    <xf numFmtId="167" fontId="13" fillId="71" borderId="54" xfId="79" applyNumberFormat="1" applyFont="1" applyFill="1" applyBorder="1" applyAlignment="1">
      <alignment horizontal="center"/>
    </xf>
    <xf numFmtId="167" fontId="13" fillId="71" borderId="64" xfId="79" applyNumberFormat="1" applyFont="1" applyFill="1" applyBorder="1" applyAlignment="1">
      <alignment horizontal="center"/>
    </xf>
    <xf numFmtId="14" fontId="54" fillId="72" borderId="0" xfId="0" applyNumberFormat="1" applyFont="1" applyFill="1" applyAlignment="1">
      <alignment horizontal="center"/>
    </xf>
    <xf numFmtId="0" fontId="54" fillId="74" borderId="34" xfId="0" applyFont="1" applyFill="1" applyBorder="1" applyAlignment="1">
      <alignment horizontal="center"/>
    </xf>
    <xf numFmtId="0" fontId="54" fillId="74" borderId="35" xfId="0" applyFont="1" applyFill="1" applyBorder="1" applyAlignment="1">
      <alignment horizontal="center"/>
    </xf>
    <xf numFmtId="167" fontId="13" fillId="71" borderId="36" xfId="0" applyNumberFormat="1" applyFont="1" applyFill="1" applyBorder="1" applyAlignment="1">
      <alignment horizontal="center"/>
    </xf>
    <xf numFmtId="167" fontId="13" fillId="71" borderId="37" xfId="0" applyNumberFormat="1" applyFont="1" applyFill="1" applyBorder="1" applyAlignment="1">
      <alignment horizontal="center"/>
    </xf>
    <xf numFmtId="167" fontId="0" fillId="71" borderId="38" xfId="0" applyNumberFormat="1" applyFill="1" applyBorder="1" applyAlignment="1">
      <alignment horizontal="center"/>
    </xf>
    <xf numFmtId="187" fontId="34" fillId="0" borderId="0" xfId="77" applyNumberFormat="1" applyFont="1" applyBorder="1"/>
    <xf numFmtId="0" fontId="54" fillId="74" borderId="33" xfId="0" applyFont="1" applyFill="1" applyBorder="1" applyAlignment="1">
      <alignment horizontal="center"/>
    </xf>
    <xf numFmtId="0" fontId="0" fillId="0" borderId="46" xfId="0" applyBorder="1"/>
    <xf numFmtId="1" fontId="34" fillId="0" borderId="46" xfId="0" applyNumberFormat="1" applyFont="1" applyBorder="1"/>
    <xf numFmtId="1" fontId="34" fillId="0" borderId="0" xfId="0" applyNumberFormat="1" applyFont="1"/>
    <xf numFmtId="189" fontId="1" fillId="0" borderId="0" xfId="0" applyNumberFormat="1" applyFont="1" applyAlignment="1">
      <alignment horizontal="right"/>
    </xf>
    <xf numFmtId="0" fontId="0" fillId="0" borderId="0" xfId="77" applyNumberFormat="1" applyFont="1" applyFill="1" applyBorder="1"/>
    <xf numFmtId="0" fontId="0" fillId="0" borderId="0" xfId="77" applyNumberFormat="1" applyFont="1" applyFill="1"/>
    <xf numFmtId="0" fontId="93" fillId="0" borderId="0" xfId="0" applyFont="1" applyAlignment="1">
      <alignment horizontal="right"/>
    </xf>
    <xf numFmtId="189" fontId="0" fillId="0" borderId="0" xfId="0" applyNumberFormat="1"/>
    <xf numFmtId="0" fontId="0" fillId="39" borderId="2" xfId="0" applyFill="1" applyBorder="1"/>
    <xf numFmtId="0" fontId="13" fillId="39" borderId="2" xfId="0" quotePrefix="1" applyFont="1" applyFill="1" applyBorder="1" applyAlignment="1">
      <alignment vertical="top"/>
    </xf>
    <xf numFmtId="170" fontId="35" fillId="0" borderId="2" xfId="77" applyNumberFormat="1" applyFont="1" applyFill="1" applyBorder="1"/>
    <xf numFmtId="170" fontId="35" fillId="39" borderId="2" xfId="77" applyNumberFormat="1" applyFont="1" applyFill="1" applyBorder="1"/>
    <xf numFmtId="169" fontId="95" fillId="39" borderId="2" xfId="79" applyNumberFormat="1" applyFont="1" applyFill="1" applyBorder="1"/>
    <xf numFmtId="169" fontId="35" fillId="0" borderId="2" xfId="77" applyNumberFormat="1" applyFont="1" applyFill="1" applyBorder="1"/>
    <xf numFmtId="169" fontId="35" fillId="39" borderId="2" xfId="77" applyNumberFormat="1" applyFont="1" applyFill="1" applyBorder="1"/>
    <xf numFmtId="170" fontId="34" fillId="39" borderId="65" xfId="77" applyNumberFormat="1" applyFont="1" applyFill="1" applyBorder="1"/>
    <xf numFmtId="189" fontId="13" fillId="75" borderId="24" xfId="0" applyNumberFormat="1" applyFont="1" applyFill="1" applyBorder="1" applyAlignment="1">
      <alignment horizontal="right"/>
    </xf>
    <xf numFmtId="189" fontId="13" fillId="75" borderId="26" xfId="0" applyNumberFormat="1" applyFont="1" applyFill="1" applyBorder="1" applyAlignment="1">
      <alignment horizontal="right"/>
    </xf>
    <xf numFmtId="189" fontId="13" fillId="75" borderId="27" xfId="0" applyNumberFormat="1" applyFont="1" applyFill="1" applyBorder="1" applyAlignment="1">
      <alignment horizontal="right"/>
    </xf>
    <xf numFmtId="189" fontId="13" fillId="75" borderId="29" xfId="0" applyNumberFormat="1" applyFont="1" applyFill="1" applyBorder="1" applyAlignment="1">
      <alignment horizontal="right"/>
    </xf>
    <xf numFmtId="167" fontId="93" fillId="0" borderId="0" xfId="0" applyNumberFormat="1" applyFont="1" applyAlignment="1">
      <alignment horizontal="center"/>
    </xf>
    <xf numFmtId="189" fontId="5" fillId="2" borderId="66" xfId="0" applyNumberFormat="1" applyFont="1" applyFill="1" applyBorder="1" applyAlignment="1">
      <alignment horizontal="right"/>
    </xf>
    <xf numFmtId="189" fontId="5" fillId="2" borderId="67" xfId="0" applyNumberFormat="1" applyFont="1" applyFill="1" applyBorder="1" applyAlignment="1">
      <alignment horizontal="right"/>
    </xf>
    <xf numFmtId="188" fontId="13" fillId="75" borderId="24" xfId="0" applyNumberFormat="1" applyFont="1" applyFill="1" applyBorder="1" applyAlignment="1">
      <alignment horizontal="right"/>
    </xf>
    <xf numFmtId="188" fontId="13" fillId="75" borderId="25" xfId="0" applyNumberFormat="1" applyFont="1" applyFill="1" applyBorder="1" applyAlignment="1">
      <alignment horizontal="right"/>
    </xf>
    <xf numFmtId="188" fontId="13" fillId="75" borderId="26" xfId="0" applyNumberFormat="1" applyFont="1" applyFill="1" applyBorder="1" applyAlignment="1">
      <alignment horizontal="right"/>
    </xf>
    <xf numFmtId="188" fontId="13" fillId="75" borderId="27" xfId="0" applyNumberFormat="1" applyFont="1" applyFill="1" applyBorder="1" applyAlignment="1">
      <alignment horizontal="right"/>
    </xf>
    <xf numFmtId="188" fontId="13" fillId="75" borderId="28" xfId="0" applyNumberFormat="1" applyFont="1" applyFill="1" applyBorder="1" applyAlignment="1">
      <alignment horizontal="right"/>
    </xf>
    <xf numFmtId="188" fontId="13" fillId="75" borderId="29" xfId="0" applyNumberFormat="1" applyFont="1" applyFill="1" applyBorder="1" applyAlignment="1">
      <alignment horizontal="right"/>
    </xf>
    <xf numFmtId="189" fontId="5" fillId="0" borderId="0" xfId="0" applyNumberFormat="1" applyFont="1" applyAlignment="1">
      <alignment horizontal="right"/>
    </xf>
    <xf numFmtId="0" fontId="104" fillId="39" borderId="0" xfId="0" applyFont="1" applyFill="1" applyAlignment="1">
      <alignment horizontal="left" vertical="center" wrapText="1"/>
    </xf>
    <xf numFmtId="0" fontId="0" fillId="73" borderId="0" xfId="0" applyFill="1" applyAlignment="1">
      <alignment horizontal="left" vertical="top"/>
    </xf>
    <xf numFmtId="0" fontId="0" fillId="73" borderId="0" xfId="0" applyFill="1" applyAlignment="1">
      <alignment horizontal="left" vertical="top" wrapText="1"/>
    </xf>
    <xf numFmtId="168" fontId="0" fillId="0" borderId="48" xfId="77" applyNumberFormat="1" applyFont="1" applyFill="1" applyBorder="1"/>
    <xf numFmtId="169" fontId="34" fillId="39" borderId="0" xfId="79" applyNumberFormat="1" applyFont="1" applyFill="1" applyBorder="1"/>
    <xf numFmtId="170" fontId="35" fillId="39" borderId="68" xfId="77" applyNumberFormat="1" applyFont="1" applyFill="1" applyBorder="1"/>
    <xf numFmtId="15" fontId="102" fillId="76" borderId="47" xfId="2708" applyNumberFormat="1" applyFont="1" applyFill="1" applyBorder="1" applyAlignment="1">
      <alignment horizontal="center" vertical="center" wrapText="1"/>
    </xf>
    <xf numFmtId="169" fontId="34" fillId="76" borderId="47" xfId="0" applyNumberFormat="1" applyFont="1" applyFill="1" applyBorder="1" applyAlignment="1">
      <alignment horizontal="center" vertical="center" wrapText="1"/>
    </xf>
    <xf numFmtId="188" fontId="13" fillId="76" borderId="24" xfId="0" applyNumberFormat="1" applyFont="1" applyFill="1" applyBorder="1" applyAlignment="1">
      <alignment horizontal="right"/>
    </xf>
    <xf numFmtId="188" fontId="13" fillId="76" borderId="25" xfId="0" applyNumberFormat="1" applyFont="1" applyFill="1" applyBorder="1" applyAlignment="1">
      <alignment horizontal="right"/>
    </xf>
    <xf numFmtId="188" fontId="13" fillId="76" borderId="27" xfId="0" applyNumberFormat="1" applyFont="1" applyFill="1" applyBorder="1" applyAlignment="1">
      <alignment horizontal="right"/>
    </xf>
    <xf numFmtId="188" fontId="13" fillId="76" borderId="28" xfId="0" applyNumberFormat="1" applyFont="1" applyFill="1" applyBorder="1" applyAlignment="1">
      <alignment horizontal="right"/>
    </xf>
    <xf numFmtId="165" fontId="0" fillId="76" borderId="0" xfId="77" applyFont="1" applyFill="1"/>
    <xf numFmtId="1" fontId="34" fillId="76" borderId="0" xfId="0" applyNumberFormat="1" applyFont="1" applyFill="1"/>
    <xf numFmtId="1" fontId="34" fillId="76" borderId="46" xfId="0" applyNumberFormat="1" applyFont="1" applyFill="1" applyBorder="1"/>
    <xf numFmtId="10" fontId="34" fillId="76" borderId="46" xfId="79" applyNumberFormat="1" applyFont="1" applyFill="1" applyBorder="1"/>
    <xf numFmtId="10" fontId="34" fillId="76" borderId="0" xfId="79" applyNumberFormat="1" applyFont="1" applyFill="1"/>
    <xf numFmtId="169" fontId="34" fillId="0" borderId="0" xfId="79" quotePrefix="1" applyNumberFormat="1" applyFont="1" applyBorder="1" applyAlignment="1">
      <alignment horizontal="center"/>
    </xf>
    <xf numFmtId="0" fontId="13" fillId="39" borderId="0" xfId="46" applyFill="1"/>
    <xf numFmtId="0" fontId="34" fillId="39" borderId="0" xfId="2709" applyFont="1" applyFill="1" applyAlignment="1">
      <alignment vertical="top" wrapText="1"/>
    </xf>
    <xf numFmtId="0" fontId="34" fillId="39" borderId="0" xfId="2709" applyFont="1" applyFill="1" applyAlignment="1">
      <alignment wrapText="1"/>
    </xf>
    <xf numFmtId="0" fontId="13" fillId="39" borderId="0" xfId="46" applyFill="1" applyAlignment="1">
      <alignment vertical="center"/>
    </xf>
    <xf numFmtId="0" fontId="54" fillId="72" borderId="44" xfId="0" applyFont="1" applyFill="1" applyBorder="1" applyAlignment="1">
      <alignment horizontal="left" vertical="center"/>
    </xf>
    <xf numFmtId="0" fontId="54" fillId="72" borderId="44" xfId="0" applyFont="1" applyFill="1" applyBorder="1" applyAlignment="1">
      <alignment horizontal="center" vertical="center"/>
    </xf>
    <xf numFmtId="0" fontId="54" fillId="72" borderId="0" xfId="0" applyFont="1" applyFill="1" applyAlignment="1">
      <alignment horizontal="center" vertical="center"/>
    </xf>
    <xf numFmtId="0" fontId="13" fillId="0" borderId="0" xfId="46" applyAlignment="1">
      <alignment vertical="center"/>
    </xf>
    <xf numFmtId="0" fontId="13" fillId="0" borderId="0" xfId="46"/>
    <xf numFmtId="165" fontId="13" fillId="0" borderId="0" xfId="77" applyFont="1"/>
    <xf numFmtId="165" fontId="13" fillId="0" borderId="0" xfId="46" applyNumberFormat="1"/>
    <xf numFmtId="165" fontId="13" fillId="0" borderId="69" xfId="46" applyNumberFormat="1" applyBorder="1"/>
    <xf numFmtId="165" fontId="105" fillId="0" borderId="0" xfId="77" applyFont="1" applyFill="1" applyBorder="1" applyAlignment="1">
      <alignment horizontal="right"/>
    </xf>
    <xf numFmtId="0" fontId="49" fillId="39" borderId="0" xfId="0" applyFont="1" applyFill="1"/>
    <xf numFmtId="168" fontId="49" fillId="39" borderId="0" xfId="77" applyNumberFormat="1" applyFont="1" applyFill="1"/>
    <xf numFmtId="0" fontId="49" fillId="0" borderId="0" xfId="0" applyFont="1"/>
    <xf numFmtId="0" fontId="0" fillId="0" borderId="0" xfId="77" applyNumberFormat="1" applyFont="1" applyAlignment="1">
      <alignment vertical="top" wrapText="1"/>
    </xf>
    <xf numFmtId="167" fontId="13" fillId="71" borderId="70" xfId="0" applyNumberFormat="1" applyFont="1" applyFill="1" applyBorder="1" applyAlignment="1">
      <alignment horizontal="center"/>
    </xf>
    <xf numFmtId="10" fontId="13" fillId="71" borderId="42" xfId="79" applyNumberFormat="1" applyFont="1" applyFill="1" applyBorder="1" applyAlignment="1">
      <alignment horizontal="center"/>
    </xf>
    <xf numFmtId="10" fontId="13" fillId="71" borderId="43" xfId="79" applyNumberFormat="1" applyFont="1" applyFill="1" applyBorder="1" applyAlignment="1">
      <alignment horizontal="center"/>
    </xf>
    <xf numFmtId="0" fontId="106" fillId="39" borderId="0" xfId="0" applyFont="1" applyFill="1" applyAlignment="1">
      <alignment horizontal="center" vertical="center"/>
    </xf>
    <xf numFmtId="0" fontId="107" fillId="72" borderId="0" xfId="0" applyFont="1" applyFill="1" applyAlignment="1">
      <alignment horizontal="center" vertical="center" wrapText="1"/>
    </xf>
    <xf numFmtId="0" fontId="107" fillId="0" borderId="0" xfId="0" applyFont="1" applyAlignment="1">
      <alignment horizontal="center" vertical="center"/>
    </xf>
    <xf numFmtId="0" fontId="107" fillId="72" borderId="0" xfId="0" applyFont="1" applyFill="1" applyAlignment="1">
      <alignment horizontal="center" vertical="center"/>
    </xf>
    <xf numFmtId="0" fontId="107" fillId="72" borderId="44" xfId="0" applyFont="1" applyFill="1" applyBorder="1" applyAlignment="1">
      <alignment horizontal="center" vertical="center"/>
    </xf>
    <xf numFmtId="0" fontId="107" fillId="72" borderId="45" xfId="0" applyFont="1" applyFill="1" applyBorder="1" applyAlignment="1">
      <alignment horizontal="center" vertical="center"/>
    </xf>
    <xf numFmtId="168" fontId="106" fillId="39" borderId="48" xfId="77" applyNumberFormat="1" applyFont="1" applyFill="1" applyBorder="1" applyAlignment="1">
      <alignment horizontal="center" vertical="center"/>
    </xf>
    <xf numFmtId="0" fontId="106" fillId="0" borderId="0" xfId="0" applyFont="1" applyAlignment="1">
      <alignment horizontal="center" vertical="center"/>
    </xf>
    <xf numFmtId="0" fontId="107" fillId="72" borderId="48" xfId="0" applyFont="1" applyFill="1" applyBorder="1" applyAlignment="1">
      <alignment horizontal="center" vertical="center"/>
    </xf>
    <xf numFmtId="0" fontId="91" fillId="72" borderId="0" xfId="0" applyFont="1" applyFill="1" applyAlignment="1">
      <alignment horizontal="center" vertical="top" wrapText="1"/>
    </xf>
    <xf numFmtId="189" fontId="13" fillId="0" borderId="71" xfId="0" applyNumberFormat="1" applyFont="1" applyBorder="1" applyAlignment="1">
      <alignment horizontal="right"/>
    </xf>
    <xf numFmtId="0" fontId="34" fillId="71" borderId="70" xfId="0" applyFont="1" applyFill="1" applyBorder="1" applyAlignment="1">
      <alignment vertical="top" wrapText="1"/>
    </xf>
    <xf numFmtId="0" fontId="13" fillId="71" borderId="43" xfId="0" applyFont="1" applyFill="1" applyBorder="1" applyAlignment="1">
      <alignment vertical="top" wrapText="1"/>
    </xf>
    <xf numFmtId="189" fontId="13" fillId="71" borderId="24" xfId="79" applyNumberFormat="1" applyFont="1" applyFill="1" applyBorder="1" applyAlignment="1">
      <alignment horizontal="right" vertical="center"/>
    </xf>
    <xf numFmtId="189" fontId="13" fillId="71" borderId="25" xfId="79" applyNumberFormat="1" applyFont="1" applyFill="1" applyBorder="1" applyAlignment="1">
      <alignment horizontal="right" vertical="center"/>
    </xf>
    <xf numFmtId="189" fontId="13" fillId="71" borderId="25" xfId="0" applyNumberFormat="1" applyFont="1" applyFill="1" applyBorder="1" applyAlignment="1">
      <alignment horizontal="right" vertical="center"/>
    </xf>
    <xf numFmtId="189" fontId="13" fillId="71" borderId="26" xfId="0" applyNumberFormat="1" applyFont="1" applyFill="1" applyBorder="1" applyAlignment="1">
      <alignment horizontal="right" vertical="center"/>
    </xf>
    <xf numFmtId="189" fontId="13" fillId="71" borderId="70" xfId="0" applyNumberFormat="1" applyFont="1" applyFill="1" applyBorder="1" applyAlignment="1">
      <alignment horizontal="right"/>
    </xf>
    <xf numFmtId="189" fontId="13" fillId="71" borderId="42" xfId="0" applyNumberFormat="1" applyFont="1" applyFill="1" applyBorder="1" applyAlignment="1">
      <alignment horizontal="right"/>
    </xf>
    <xf numFmtId="189" fontId="13" fillId="71" borderId="43" xfId="0" applyNumberFormat="1" applyFont="1" applyFill="1" applyBorder="1" applyAlignment="1">
      <alignment horizontal="right"/>
    </xf>
    <xf numFmtId="189" fontId="13" fillId="73" borderId="53" xfId="0" applyNumberFormat="1" applyFont="1" applyFill="1" applyBorder="1" applyAlignment="1">
      <alignment horizontal="right"/>
    </xf>
    <xf numFmtId="189" fontId="13" fillId="73" borderId="28" xfId="0" applyNumberFormat="1" applyFont="1" applyFill="1" applyBorder="1" applyAlignment="1">
      <alignment horizontal="right"/>
    </xf>
    <xf numFmtId="189" fontId="13" fillId="73" borderId="54" xfId="0" applyNumberFormat="1" applyFont="1" applyFill="1" applyBorder="1" applyAlignment="1">
      <alignment horizontal="right"/>
    </xf>
    <xf numFmtId="0" fontId="0" fillId="39" borderId="0" xfId="0" applyFill="1" applyAlignment="1">
      <alignment horizontal="center"/>
    </xf>
    <xf numFmtId="0" fontId="0" fillId="0" borderId="0" xfId="0" applyAlignment="1">
      <alignment horizontal="center"/>
    </xf>
    <xf numFmtId="170" fontId="35" fillId="39" borderId="0" xfId="77" applyNumberFormat="1" applyFont="1" applyFill="1" applyBorder="1" applyAlignment="1">
      <alignment horizontal="center"/>
    </xf>
    <xf numFmtId="0" fontId="0" fillId="0" borderId="0" xfId="77" applyNumberFormat="1" applyFont="1" applyAlignment="1">
      <alignment horizontal="center" vertical="top" wrapText="1"/>
    </xf>
    <xf numFmtId="170" fontId="35" fillId="0" borderId="0" xfId="77" applyNumberFormat="1" applyFont="1" applyFill="1" applyBorder="1" applyAlignment="1">
      <alignment horizontal="center" vertical="center"/>
    </xf>
    <xf numFmtId="168" fontId="0" fillId="39" borderId="0" xfId="77" applyNumberFormat="1" applyFont="1" applyFill="1" applyAlignment="1">
      <alignment horizontal="center"/>
    </xf>
    <xf numFmtId="0" fontId="54" fillId="74" borderId="33" xfId="0" applyFont="1" applyFill="1" applyBorder="1" applyAlignment="1">
      <alignment horizontal="center" vertical="center" wrapText="1"/>
    </xf>
    <xf numFmtId="0" fontId="54" fillId="74" borderId="34" xfId="0" applyFont="1" applyFill="1" applyBorder="1" applyAlignment="1">
      <alignment horizontal="center" vertical="center" wrapText="1"/>
    </xf>
    <xf numFmtId="0" fontId="54" fillId="74" borderId="34" xfId="0" applyFont="1" applyFill="1" applyBorder="1" applyAlignment="1">
      <alignment horizontal="center" vertical="top" wrapText="1"/>
    </xf>
    <xf numFmtId="0" fontId="54" fillId="74" borderId="35" xfId="0" applyFont="1" applyFill="1" applyBorder="1" applyAlignment="1">
      <alignment horizontal="center" vertical="top" wrapText="1"/>
    </xf>
    <xf numFmtId="0" fontId="54" fillId="74" borderId="36" xfId="0" applyFont="1" applyFill="1" applyBorder="1" applyAlignment="1">
      <alignment vertical="top" wrapText="1"/>
    </xf>
    <xf numFmtId="0" fontId="54" fillId="74" borderId="37" xfId="0" applyFont="1" applyFill="1" applyBorder="1" applyAlignment="1">
      <alignment vertical="top" wrapText="1"/>
    </xf>
    <xf numFmtId="0" fontId="54" fillId="74" borderId="37" xfId="0" applyFont="1" applyFill="1" applyBorder="1" applyAlignment="1">
      <alignment horizontal="center" vertical="top" wrapText="1"/>
    </xf>
    <xf numFmtId="2" fontId="54" fillId="74" borderId="37" xfId="0" applyNumberFormat="1" applyFont="1" applyFill="1" applyBorder="1" applyAlignment="1">
      <alignment horizontal="center" vertical="top" wrapText="1"/>
    </xf>
    <xf numFmtId="0" fontId="54" fillId="74" borderId="37" xfId="0" applyFont="1" applyFill="1" applyBorder="1" applyAlignment="1">
      <alignment horizontal="center"/>
    </xf>
    <xf numFmtId="0" fontId="54" fillId="74" borderId="38" xfId="0" applyFont="1" applyFill="1" applyBorder="1" applyAlignment="1">
      <alignment horizontal="center"/>
    </xf>
    <xf numFmtId="169" fontId="34" fillId="39" borderId="72" xfId="0" applyNumberFormat="1" applyFont="1" applyFill="1" applyBorder="1" applyAlignment="1">
      <alignment horizontal="center"/>
    </xf>
    <xf numFmtId="0" fontId="34" fillId="39" borderId="73" xfId="0" applyFont="1" applyFill="1" applyBorder="1" applyAlignment="1">
      <alignment horizontal="center"/>
    </xf>
    <xf numFmtId="0" fontId="34" fillId="39" borderId="74" xfId="0" applyFont="1" applyFill="1" applyBorder="1" applyAlignment="1">
      <alignment horizontal="center"/>
    </xf>
    <xf numFmtId="1" fontId="34" fillId="77" borderId="0" xfId="0" applyNumberFormat="1" applyFont="1" applyFill="1" applyAlignment="1">
      <alignment horizontal="center"/>
    </xf>
    <xf numFmtId="1" fontId="34" fillId="77" borderId="46" xfId="0" applyNumberFormat="1" applyFont="1" applyFill="1" applyBorder="1" applyAlignment="1">
      <alignment horizontal="center"/>
    </xf>
    <xf numFmtId="15" fontId="102" fillId="77" borderId="47" xfId="2708" applyNumberFormat="1" applyFont="1" applyFill="1" applyBorder="1" applyAlignment="1">
      <alignment horizontal="center" vertical="center" wrapText="1"/>
    </xf>
    <xf numFmtId="187" fontId="0" fillId="77" borderId="0" xfId="77" applyNumberFormat="1" applyFont="1" applyFill="1"/>
    <xf numFmtId="188" fontId="13" fillId="77" borderId="25" xfId="0" applyNumberFormat="1" applyFont="1" applyFill="1" applyBorder="1" applyAlignment="1">
      <alignment horizontal="right"/>
    </xf>
    <xf numFmtId="188" fontId="13" fillId="77" borderId="26" xfId="0" applyNumberFormat="1" applyFont="1" applyFill="1" applyBorder="1" applyAlignment="1">
      <alignment horizontal="right"/>
    </xf>
    <xf numFmtId="188" fontId="13" fillId="77" borderId="28" xfId="0" applyNumberFormat="1" applyFont="1" applyFill="1" applyBorder="1" applyAlignment="1">
      <alignment horizontal="right"/>
    </xf>
    <xf numFmtId="188" fontId="13" fillId="77" borderId="29" xfId="0" applyNumberFormat="1" applyFont="1" applyFill="1" applyBorder="1" applyAlignment="1">
      <alignment horizontal="right"/>
    </xf>
    <xf numFmtId="9" fontId="13" fillId="79" borderId="28" xfId="79" applyFont="1" applyFill="1" applyBorder="1" applyAlignment="1">
      <alignment horizontal="right"/>
    </xf>
    <xf numFmtId="189" fontId="13" fillId="79" borderId="28" xfId="0" applyNumberFormat="1" applyFont="1" applyFill="1" applyBorder="1" applyAlignment="1">
      <alignment horizontal="right"/>
    </xf>
    <xf numFmtId="0" fontId="34" fillId="78" borderId="27" xfId="0" applyFont="1" applyFill="1" applyBorder="1" applyAlignment="1">
      <alignment vertical="top" wrapText="1"/>
    </xf>
    <xf numFmtId="0" fontId="13" fillId="78" borderId="29" xfId="0" applyFont="1" applyFill="1" applyBorder="1" applyAlignment="1">
      <alignment vertical="top" wrapText="1"/>
    </xf>
    <xf numFmtId="0" fontId="34" fillId="78" borderId="30" xfId="0" applyFont="1" applyFill="1" applyBorder="1" applyAlignment="1">
      <alignment vertical="top" wrapText="1"/>
    </xf>
    <xf numFmtId="0" fontId="13" fillId="78" borderId="32" xfId="0" applyFont="1" applyFill="1" applyBorder="1" applyAlignment="1">
      <alignment vertical="top" wrapText="1"/>
    </xf>
    <xf numFmtId="189" fontId="5" fillId="78" borderId="40" xfId="0" applyNumberFormat="1" applyFont="1" applyFill="1" applyBorder="1" applyAlignment="1">
      <alignment horizontal="right"/>
    </xf>
    <xf numFmtId="189" fontId="5" fillId="78" borderId="39" xfId="0" applyNumberFormat="1" applyFont="1" applyFill="1" applyBorder="1" applyAlignment="1">
      <alignment horizontal="right"/>
    </xf>
    <xf numFmtId="189" fontId="5" fillId="78" borderId="41" xfId="0" applyNumberFormat="1" applyFont="1" applyFill="1" applyBorder="1" applyAlignment="1">
      <alignment horizontal="right"/>
    </xf>
    <xf numFmtId="191" fontId="13" fillId="78" borderId="75" xfId="79" applyNumberFormat="1" applyFont="1" applyFill="1" applyBorder="1" applyAlignment="1">
      <alignment horizontal="center"/>
    </xf>
    <xf numFmtId="191" fontId="13" fillId="78" borderId="76" xfId="79" applyNumberFormat="1" applyFont="1" applyFill="1" applyBorder="1" applyAlignment="1">
      <alignment horizontal="center"/>
    </xf>
    <xf numFmtId="191" fontId="13" fillId="78" borderId="77" xfId="79" applyNumberFormat="1" applyFont="1" applyFill="1" applyBorder="1" applyAlignment="1">
      <alignment horizontal="center"/>
    </xf>
    <xf numFmtId="0" fontId="34" fillId="78" borderId="81" xfId="0" applyFont="1" applyFill="1" applyBorder="1" applyAlignment="1">
      <alignment vertical="top" wrapText="1"/>
    </xf>
    <xf numFmtId="0" fontId="13" fillId="78" borderId="62" xfId="0" applyFont="1" applyFill="1" applyBorder="1" applyAlignment="1">
      <alignment vertical="top" wrapText="1"/>
    </xf>
    <xf numFmtId="188" fontId="13" fillId="76" borderId="81" xfId="0" applyNumberFormat="1" applyFont="1" applyFill="1" applyBorder="1" applyAlignment="1">
      <alignment horizontal="right"/>
    </xf>
    <xf numFmtId="188" fontId="13" fillId="76" borderId="61" xfId="0" applyNumberFormat="1" applyFont="1" applyFill="1" applyBorder="1" applyAlignment="1">
      <alignment horizontal="right"/>
    </xf>
    <xf numFmtId="188" fontId="13" fillId="77" borderId="61" xfId="0" applyNumberFormat="1" applyFont="1" applyFill="1" applyBorder="1" applyAlignment="1">
      <alignment horizontal="right"/>
    </xf>
    <xf numFmtId="188" fontId="13" fillId="77" borderId="62" xfId="0" applyNumberFormat="1" applyFont="1" applyFill="1" applyBorder="1" applyAlignment="1">
      <alignment horizontal="right"/>
    </xf>
    <xf numFmtId="0" fontId="109" fillId="78" borderId="83" xfId="0" applyFont="1" applyFill="1" applyBorder="1" applyAlignment="1">
      <alignment vertical="center"/>
    </xf>
    <xf numFmtId="0" fontId="109" fillId="78" borderId="84" xfId="0" applyFont="1" applyFill="1" applyBorder="1" applyAlignment="1">
      <alignment vertical="center"/>
    </xf>
    <xf numFmtId="168" fontId="102" fillId="0" borderId="0" xfId="77" applyNumberFormat="1" applyFont="1" applyFill="1" applyBorder="1"/>
    <xf numFmtId="0" fontId="110" fillId="78" borderId="78" xfId="0" applyFont="1" applyFill="1" applyBorder="1" applyAlignment="1">
      <alignment horizontal="center" vertical="center" wrapText="1"/>
    </xf>
    <xf numFmtId="0" fontId="5" fillId="78" borderId="82" xfId="0" applyFont="1" applyFill="1" applyBorder="1" applyAlignment="1">
      <alignment horizontal="center"/>
    </xf>
    <xf numFmtId="0" fontId="5" fillId="78" borderId="0" xfId="0" applyFont="1" applyFill="1" applyAlignment="1">
      <alignment horizontal="center"/>
    </xf>
    <xf numFmtId="0" fontId="5" fillId="78" borderId="48" xfId="0" applyFont="1" applyFill="1" applyBorder="1" applyAlignment="1">
      <alignment horizontal="center"/>
    </xf>
    <xf numFmtId="0" fontId="5" fillId="78" borderId="79" xfId="0" applyFont="1" applyFill="1" applyBorder="1" applyAlignment="1">
      <alignment horizontal="center" vertical="center"/>
    </xf>
    <xf numFmtId="0" fontId="33" fillId="78" borderId="82" xfId="0" applyFont="1" applyFill="1" applyBorder="1" applyAlignment="1">
      <alignment horizontal="center" vertical="center" wrapText="1"/>
    </xf>
    <xf numFmtId="0" fontId="33" fillId="78" borderId="0" xfId="0" applyFont="1" applyFill="1" applyAlignment="1">
      <alignment horizontal="center" vertical="center"/>
    </xf>
    <xf numFmtId="0" fontId="33" fillId="78" borderId="48" xfId="0" applyFont="1" applyFill="1" applyBorder="1" applyAlignment="1">
      <alignment horizontal="center" vertical="center"/>
    </xf>
    <xf numFmtId="0" fontId="33" fillId="78" borderId="79" xfId="0" applyFont="1" applyFill="1" applyBorder="1" applyAlignment="1">
      <alignment horizontal="center" vertical="center"/>
    </xf>
    <xf numFmtId="0" fontId="5" fillId="78" borderId="83" xfId="0" applyFont="1" applyFill="1" applyBorder="1" applyAlignment="1">
      <alignment horizontal="center"/>
    </xf>
    <xf numFmtId="0" fontId="5" fillId="78" borderId="46" xfId="0" applyFont="1" applyFill="1" applyBorder="1" applyAlignment="1">
      <alignment horizontal="center"/>
    </xf>
    <xf numFmtId="0" fontId="5" fillId="78" borderId="84" xfId="0" applyFont="1" applyFill="1" applyBorder="1" applyAlignment="1">
      <alignment horizontal="center"/>
    </xf>
    <xf numFmtId="0" fontId="5" fillId="78" borderId="80" xfId="0" applyFont="1" applyFill="1" applyBorder="1" applyAlignment="1">
      <alignment horizontal="center"/>
    </xf>
    <xf numFmtId="189" fontId="13" fillId="80" borderId="25" xfId="0" applyNumberFormat="1" applyFont="1" applyFill="1" applyBorder="1" applyAlignment="1">
      <alignment horizontal="right"/>
    </xf>
    <xf numFmtId="167" fontId="13" fillId="79" borderId="37" xfId="0" applyNumberFormat="1" applyFont="1" applyFill="1" applyBorder="1" applyAlignment="1">
      <alignment horizontal="center"/>
    </xf>
    <xf numFmtId="170" fontId="35" fillId="81" borderId="2" xfId="77" applyNumberFormat="1" applyFont="1" applyFill="1" applyBorder="1"/>
    <xf numFmtId="189" fontId="13" fillId="79" borderId="25" xfId="0" applyNumberFormat="1" applyFont="1" applyFill="1" applyBorder="1" applyAlignment="1">
      <alignment horizontal="right"/>
    </xf>
    <xf numFmtId="170" fontId="35" fillId="39" borderId="85" xfId="77" applyNumberFormat="1" applyFont="1" applyFill="1" applyBorder="1"/>
    <xf numFmtId="192" fontId="34" fillId="77" borderId="0" xfId="0" applyNumberFormat="1" applyFont="1" applyFill="1" applyAlignment="1">
      <alignment horizontal="center"/>
    </xf>
    <xf numFmtId="192" fontId="34" fillId="0" borderId="45" xfId="0" applyNumberFormat="1" applyFont="1" applyBorder="1" applyAlignment="1">
      <alignment horizontal="center"/>
    </xf>
    <xf numFmtId="192" fontId="34" fillId="77" borderId="37" xfId="0" applyNumberFormat="1" applyFont="1" applyFill="1" applyBorder="1" applyAlignment="1">
      <alignment horizontal="center"/>
    </xf>
    <xf numFmtId="192" fontId="34" fillId="0" borderId="38" xfId="0" applyNumberFormat="1" applyFont="1" applyBorder="1" applyAlignment="1">
      <alignment horizontal="center"/>
    </xf>
    <xf numFmtId="192" fontId="34" fillId="77" borderId="25" xfId="0" applyNumberFormat="1" applyFont="1" applyFill="1" applyBorder="1" applyAlignment="1">
      <alignment horizontal="center"/>
    </xf>
    <xf numFmtId="192" fontId="34" fillId="71" borderId="26" xfId="0" applyNumberFormat="1" applyFont="1" applyFill="1" applyBorder="1" applyAlignment="1">
      <alignment horizontal="center"/>
    </xf>
    <xf numFmtId="192" fontId="34" fillId="77" borderId="28" xfId="0" applyNumberFormat="1" applyFont="1" applyFill="1" applyBorder="1" applyAlignment="1">
      <alignment horizontal="center"/>
    </xf>
    <xf numFmtId="192" fontId="34" fillId="71" borderId="29" xfId="0" applyNumberFormat="1" applyFont="1" applyFill="1" applyBorder="1" applyAlignment="1">
      <alignment horizontal="center"/>
    </xf>
    <xf numFmtId="192" fontId="34" fillId="77" borderId="31" xfId="0" applyNumberFormat="1" applyFont="1" applyFill="1" applyBorder="1" applyAlignment="1">
      <alignment horizontal="center"/>
    </xf>
    <xf numFmtId="192" fontId="34" fillId="71" borderId="32" xfId="0" applyNumberFormat="1" applyFont="1" applyFill="1" applyBorder="1" applyAlignment="1">
      <alignment horizontal="center"/>
    </xf>
    <xf numFmtId="0" fontId="0" fillId="0" borderId="48" xfId="0" applyBorder="1" applyAlignment="1">
      <alignment horizontal="left" vertical="top"/>
    </xf>
    <xf numFmtId="0" fontId="0" fillId="0" borderId="48" xfId="0" applyBorder="1"/>
    <xf numFmtId="0" fontId="0" fillId="0" borderId="48" xfId="0" applyBorder="1" applyAlignment="1">
      <alignment horizontal="center"/>
    </xf>
    <xf numFmtId="0" fontId="106" fillId="0" borderId="48" xfId="0" applyFont="1" applyBorder="1" applyAlignment="1">
      <alignment horizontal="center" vertical="center"/>
    </xf>
    <xf numFmtId="0" fontId="0" fillId="0" borderId="48" xfId="0" applyBorder="1" applyAlignment="1">
      <alignment vertical="center"/>
    </xf>
    <xf numFmtId="170" fontId="35" fillId="39" borderId="65" xfId="77" applyNumberFormat="1" applyFont="1" applyFill="1" applyBorder="1"/>
    <xf numFmtId="170" fontId="35" fillId="39" borderId="48" xfId="77" applyNumberFormat="1" applyFont="1" applyFill="1" applyBorder="1"/>
    <xf numFmtId="168" fontId="49" fillId="39" borderId="0" xfId="77" applyNumberFormat="1" applyFont="1" applyFill="1" applyBorder="1"/>
    <xf numFmtId="168" fontId="0" fillId="39" borderId="0" xfId="77" applyNumberFormat="1" applyFont="1" applyFill="1" applyBorder="1" applyAlignment="1">
      <alignment horizontal="left" vertical="top"/>
    </xf>
    <xf numFmtId="0" fontId="0" fillId="39" borderId="0" xfId="77" applyNumberFormat="1" applyFont="1" applyFill="1" applyBorder="1" applyAlignment="1">
      <alignment horizontal="left" vertical="top"/>
    </xf>
    <xf numFmtId="168" fontId="0" fillId="39" borderId="0" xfId="77" applyNumberFormat="1" applyFont="1" applyFill="1" applyBorder="1"/>
    <xf numFmtId="168" fontId="0" fillId="39" borderId="0" xfId="77" applyNumberFormat="1" applyFont="1" applyFill="1" applyBorder="1" applyAlignment="1">
      <alignment horizontal="center"/>
    </xf>
    <xf numFmtId="168" fontId="106" fillId="39" borderId="0" xfId="77" applyNumberFormat="1" applyFont="1" applyFill="1" applyBorder="1" applyAlignment="1">
      <alignment horizontal="center" vertical="center"/>
    </xf>
    <xf numFmtId="170" fontId="34" fillId="0" borderId="0" xfId="77" applyNumberFormat="1" applyFont="1" applyFill="1" applyBorder="1" applyAlignment="1">
      <alignment vertical="center"/>
    </xf>
    <xf numFmtId="170" fontId="34" fillId="39" borderId="0" xfId="77" applyNumberFormat="1" applyFont="1" applyFill="1" applyBorder="1" applyAlignment="1">
      <alignment vertical="center"/>
    </xf>
    <xf numFmtId="170" fontId="34" fillId="39" borderId="2" xfId="77" applyNumberFormat="1" applyFont="1" applyFill="1" applyBorder="1"/>
    <xf numFmtId="168" fontId="34" fillId="39" borderId="0" xfId="77" applyNumberFormat="1" applyFont="1" applyFill="1" applyBorder="1"/>
    <xf numFmtId="17" fontId="0" fillId="39" borderId="0" xfId="0" applyNumberFormat="1" applyFill="1"/>
    <xf numFmtId="0" fontId="111" fillId="39" borderId="0" xfId="0" applyFont="1" applyFill="1"/>
    <xf numFmtId="0" fontId="1" fillId="39" borderId="0" xfId="0" applyFont="1" applyFill="1"/>
    <xf numFmtId="0" fontId="0" fillId="39" borderId="86" xfId="0" applyFill="1" applyBorder="1" applyAlignment="1">
      <alignment vertical="center" wrapText="1"/>
    </xf>
    <xf numFmtId="17" fontId="47" fillId="39" borderId="0" xfId="0" applyNumberFormat="1" applyFont="1" applyFill="1" applyAlignment="1">
      <alignment horizontal="right"/>
    </xf>
    <xf numFmtId="0" fontId="54" fillId="72" borderId="86" xfId="0" applyFont="1" applyFill="1" applyBorder="1" applyAlignment="1">
      <alignment horizontal="center" wrapText="1"/>
    </xf>
    <xf numFmtId="17" fontId="1" fillId="39" borderId="0" xfId="0" applyNumberFormat="1" applyFont="1" applyFill="1"/>
    <xf numFmtId="0" fontId="46" fillId="39" borderId="0" xfId="0" applyFont="1" applyFill="1"/>
    <xf numFmtId="0" fontId="1" fillId="77" borderId="0" xfId="0" applyFont="1" applyFill="1"/>
    <xf numFmtId="0" fontId="47" fillId="39" borderId="0" xfId="0" applyFont="1" applyFill="1" applyAlignment="1">
      <alignment horizontal="center"/>
    </xf>
    <xf numFmtId="17" fontId="1" fillId="0" borderId="87" xfId="0" applyNumberFormat="1" applyFont="1" applyBorder="1" applyAlignment="1">
      <alignment vertical="top"/>
    </xf>
    <xf numFmtId="0" fontId="1" fillId="0" borderId="69" xfId="0" applyFont="1" applyBorder="1" applyAlignment="1">
      <alignment vertical="top" wrapText="1"/>
    </xf>
    <xf numFmtId="0" fontId="1" fillId="0" borderId="88" xfId="0" applyFont="1" applyBorder="1" applyAlignment="1">
      <alignment vertical="top" wrapText="1"/>
    </xf>
    <xf numFmtId="0" fontId="1" fillId="39" borderId="0" xfId="0" applyFont="1" applyFill="1" applyAlignment="1">
      <alignment vertical="top"/>
    </xf>
    <xf numFmtId="0" fontId="1" fillId="0" borderId="87" xfId="0" applyFont="1" applyBorder="1" applyAlignment="1">
      <alignment vertical="top" wrapText="1"/>
    </xf>
    <xf numFmtId="0" fontId="46" fillId="39" borderId="0" xfId="0" applyFont="1" applyFill="1" applyAlignment="1">
      <alignment vertical="top"/>
    </xf>
    <xf numFmtId="0" fontId="1" fillId="0" borderId="87" xfId="0" applyFont="1" applyBorder="1" applyAlignment="1">
      <alignment vertical="top"/>
    </xf>
    <xf numFmtId="0" fontId="1" fillId="82" borderId="89" xfId="0" applyFont="1" applyFill="1" applyBorder="1" applyAlignment="1">
      <alignment vertical="top"/>
    </xf>
    <xf numFmtId="0" fontId="1" fillId="82" borderId="90" xfId="0" applyFont="1" applyFill="1" applyBorder="1" applyAlignment="1">
      <alignment vertical="top" wrapText="1"/>
    </xf>
    <xf numFmtId="0" fontId="1" fillId="83" borderId="91" xfId="0" applyFont="1" applyFill="1" applyBorder="1" applyAlignment="1">
      <alignment vertical="top" wrapText="1"/>
    </xf>
    <xf numFmtId="0" fontId="1" fillId="84" borderId="91" xfId="0" applyFont="1" applyFill="1" applyBorder="1" applyAlignment="1">
      <alignment vertical="top" wrapText="1"/>
    </xf>
    <xf numFmtId="17" fontId="0" fillId="0" borderId="82" xfId="0" applyNumberFormat="1" applyBorder="1"/>
    <xf numFmtId="1" fontId="0" fillId="39" borderId="0" xfId="0" applyNumberFormat="1" applyFill="1"/>
    <xf numFmtId="0" fontId="0" fillId="83" borderId="79" xfId="0" applyFill="1" applyBorder="1"/>
    <xf numFmtId="167" fontId="0" fillId="84" borderId="79" xfId="0" applyNumberFormat="1" applyFill="1" applyBorder="1"/>
    <xf numFmtId="166" fontId="0" fillId="0" borderId="0" xfId="0" applyNumberFormat="1"/>
    <xf numFmtId="166" fontId="0" fillId="0" borderId="48" xfId="0" applyNumberFormat="1" applyBorder="1"/>
    <xf numFmtId="166" fontId="0" fillId="75" borderId="0" xfId="0" applyNumberFormat="1" applyFill="1"/>
    <xf numFmtId="0" fontId="47" fillId="39" borderId="0" xfId="0" applyFont="1" applyFill="1"/>
    <xf numFmtId="1" fontId="47" fillId="0" borderId="0" xfId="0" applyNumberFormat="1" applyFont="1"/>
    <xf numFmtId="166" fontId="47" fillId="0" borderId="0" xfId="0" applyNumberFormat="1" applyFont="1"/>
    <xf numFmtId="17" fontId="47" fillId="0" borderId="82" xfId="0" applyNumberFormat="1" applyFont="1" applyBorder="1"/>
    <xf numFmtId="1" fontId="47" fillId="39" borderId="0" xfId="0" applyNumberFormat="1" applyFont="1" applyFill="1"/>
    <xf numFmtId="166" fontId="47" fillId="0" borderId="48" xfId="0" applyNumberFormat="1" applyFont="1" applyBorder="1"/>
    <xf numFmtId="166" fontId="49" fillId="39" borderId="0" xfId="0" applyNumberFormat="1" applyFont="1" applyFill="1"/>
    <xf numFmtId="0" fontId="47" fillId="0" borderId="48" xfId="0" applyFont="1" applyBorder="1"/>
    <xf numFmtId="17" fontId="47" fillId="0" borderId="83" xfId="0" applyNumberFormat="1" applyFont="1" applyBorder="1"/>
    <xf numFmtId="1" fontId="47" fillId="0" borderId="46" xfId="0" applyNumberFormat="1" applyFont="1" applyBorder="1"/>
    <xf numFmtId="0" fontId="47" fillId="0" borderId="84" xfId="0" applyFont="1" applyBorder="1"/>
    <xf numFmtId="166" fontId="47" fillId="0" borderId="46" xfId="0" applyNumberFormat="1" applyFont="1" applyBorder="1"/>
    <xf numFmtId="166" fontId="47" fillId="0" borderId="84" xfId="0" applyNumberFormat="1" applyFont="1" applyBorder="1"/>
    <xf numFmtId="17" fontId="0" fillId="85" borderId="92" xfId="0" applyNumberFormat="1" applyFill="1" applyBorder="1"/>
    <xf numFmtId="0" fontId="0" fillId="85" borderId="93" xfId="0" applyFill="1" applyBorder="1"/>
    <xf numFmtId="0" fontId="0" fillId="85" borderId="94" xfId="0" applyFill="1" applyBorder="1"/>
    <xf numFmtId="17" fontId="0" fillId="85" borderId="1" xfId="0" applyNumberFormat="1" applyFill="1" applyBorder="1"/>
    <xf numFmtId="1" fontId="102" fillId="86" borderId="0" xfId="0" applyNumberFormat="1" applyFont="1" applyFill="1"/>
    <xf numFmtId="2" fontId="0" fillId="86" borderId="48" xfId="0" applyNumberFormat="1" applyFill="1" applyBorder="1"/>
    <xf numFmtId="2" fontId="47" fillId="86" borderId="48" xfId="0" applyNumberFormat="1" applyFont="1" applyFill="1" applyBorder="1"/>
    <xf numFmtId="1" fontId="47" fillId="86" borderId="0" xfId="0" applyNumberFormat="1" applyFont="1" applyFill="1"/>
    <xf numFmtId="1" fontId="0" fillId="86" borderId="0" xfId="0" applyNumberFormat="1" applyFill="1"/>
    <xf numFmtId="0" fontId="92" fillId="72" borderId="0" xfId="0" applyFont="1" applyFill="1" applyAlignment="1">
      <alignment horizontal="center" vertical="center" wrapText="1"/>
    </xf>
    <xf numFmtId="0" fontId="92" fillId="72" borderId="33" xfId="0" applyFont="1" applyFill="1" applyBorder="1" applyAlignment="1">
      <alignment horizontal="center" vertical="center" wrapText="1"/>
    </xf>
    <xf numFmtId="0" fontId="92" fillId="72" borderId="34" xfId="0" applyFont="1" applyFill="1" applyBorder="1" applyAlignment="1">
      <alignment horizontal="center" vertical="center" wrapText="1"/>
    </xf>
    <xf numFmtId="0" fontId="92" fillId="72" borderId="35" xfId="0" applyFont="1" applyFill="1" applyBorder="1" applyAlignment="1">
      <alignment horizontal="center" vertical="center" wrapText="1"/>
    </xf>
    <xf numFmtId="0" fontId="83" fillId="72" borderId="0" xfId="0" applyFont="1" applyFill="1" applyAlignment="1">
      <alignment horizontal="left" vertical="top" wrapText="1"/>
    </xf>
    <xf numFmtId="0" fontId="0" fillId="0" borderId="0" xfId="77" applyNumberFormat="1" applyFont="1" applyAlignment="1">
      <alignment horizontal="left" vertical="top" wrapText="1"/>
    </xf>
    <xf numFmtId="0" fontId="91" fillId="72" borderId="0" xfId="0" applyFont="1" applyFill="1" applyAlignment="1">
      <alignment horizontal="left" vertical="top" wrapText="1"/>
    </xf>
    <xf numFmtId="0" fontId="0" fillId="39" borderId="0" xfId="0" applyFill="1" applyAlignment="1">
      <alignment horizontal="left" vertical="top" wrapText="1"/>
    </xf>
    <xf numFmtId="0" fontId="92" fillId="72" borderId="49" xfId="0" applyFont="1" applyFill="1" applyBorder="1" applyAlignment="1">
      <alignment horizontal="center" vertical="center" wrapText="1"/>
    </xf>
    <xf numFmtId="0" fontId="92" fillId="72" borderId="12" xfId="0" applyFont="1" applyFill="1" applyBorder="1" applyAlignment="1">
      <alignment horizontal="center" vertical="center" wrapText="1"/>
    </xf>
    <xf numFmtId="0" fontId="92" fillId="72" borderId="50" xfId="0" applyFont="1" applyFill="1" applyBorder="1" applyAlignment="1">
      <alignment horizontal="center" vertical="center" wrapText="1"/>
    </xf>
    <xf numFmtId="0" fontId="0" fillId="0" borderId="0" xfId="77" applyNumberFormat="1" applyFont="1" applyFill="1" applyAlignment="1">
      <alignment horizontal="left" vertical="top" wrapText="1"/>
    </xf>
    <xf numFmtId="0" fontId="83" fillId="72" borderId="34" xfId="0" applyFont="1" applyFill="1" applyBorder="1" applyAlignment="1">
      <alignment horizontal="center"/>
    </xf>
    <xf numFmtId="0" fontId="83" fillId="72" borderId="63" xfId="0" applyFont="1" applyFill="1" applyBorder="1" applyAlignment="1">
      <alignment horizontal="center"/>
    </xf>
    <xf numFmtId="0" fontId="83" fillId="72" borderId="35" xfId="0" applyFont="1" applyFill="1" applyBorder="1" applyAlignment="1">
      <alignment horizontal="center"/>
    </xf>
    <xf numFmtId="0" fontId="90" fillId="72" borderId="33" xfId="0" applyFont="1" applyFill="1" applyBorder="1" applyAlignment="1">
      <alignment horizontal="left" vertical="top"/>
    </xf>
    <xf numFmtId="0" fontId="90" fillId="72" borderId="34" xfId="0" applyFont="1" applyFill="1" applyBorder="1" applyAlignment="1">
      <alignment horizontal="left" vertical="top"/>
    </xf>
    <xf numFmtId="0" fontId="90" fillId="72" borderId="36" xfId="0" applyFont="1" applyFill="1" applyBorder="1" applyAlignment="1">
      <alignment horizontal="left" vertical="top"/>
    </xf>
    <xf numFmtId="0" fontId="90" fillId="72" borderId="37" xfId="0" applyFont="1" applyFill="1" applyBorder="1" applyAlignment="1">
      <alignment horizontal="left" vertical="top"/>
    </xf>
    <xf numFmtId="0" fontId="0" fillId="39" borderId="0" xfId="0" applyFill="1" applyAlignment="1">
      <alignment horizontal="left" vertical="center" wrapText="1"/>
    </xf>
    <xf numFmtId="0" fontId="0" fillId="0" borderId="0" xfId="0" applyAlignment="1">
      <alignment horizontal="left" vertical="center" wrapText="1"/>
    </xf>
    <xf numFmtId="0" fontId="90" fillId="72" borderId="0" xfId="0" applyFont="1" applyFill="1" applyAlignment="1">
      <alignment horizontal="left" vertical="top"/>
    </xf>
    <xf numFmtId="0" fontId="34" fillId="0" borderId="47" xfId="0" applyFont="1" applyBorder="1" applyAlignment="1">
      <alignment horizontal="left" vertical="center" wrapText="1"/>
    </xf>
    <xf numFmtId="0" fontId="2" fillId="0" borderId="0" xfId="0" applyFont="1" applyAlignment="1">
      <alignment horizontal="left" vertical="top" wrapText="1"/>
    </xf>
    <xf numFmtId="0" fontId="34" fillId="0" borderId="47" xfId="0" quotePrefix="1" applyFont="1" applyBorder="1" applyAlignment="1">
      <alignment horizontal="left" vertical="center" wrapText="1"/>
    </xf>
    <xf numFmtId="0" fontId="34" fillId="77" borderId="47" xfId="0" applyFont="1" applyFill="1" applyBorder="1" applyAlignment="1">
      <alignment horizontal="left" vertical="center" wrapText="1"/>
    </xf>
    <xf numFmtId="0" fontId="110" fillId="78" borderId="49" xfId="0" applyFont="1" applyFill="1" applyBorder="1" applyAlignment="1">
      <alignment horizontal="center" vertical="center" wrapText="1"/>
    </xf>
    <xf numFmtId="0" fontId="110" fillId="78" borderId="12" xfId="0" applyFont="1" applyFill="1" applyBorder="1" applyAlignment="1">
      <alignment horizontal="center" vertical="center" wrapText="1"/>
    </xf>
    <xf numFmtId="0" fontId="110" fillId="78" borderId="50" xfId="0" applyFont="1" applyFill="1" applyBorder="1" applyAlignment="1">
      <alignment horizontal="center" vertical="center" wrapText="1"/>
    </xf>
    <xf numFmtId="0" fontId="86" fillId="78" borderId="49" xfId="0" applyFont="1" applyFill="1" applyBorder="1" applyAlignment="1">
      <alignment horizontal="left" vertical="top" wrapText="1"/>
    </xf>
    <xf numFmtId="0" fontId="86" fillId="78" borderId="50" xfId="0" applyFont="1" applyFill="1" applyBorder="1" applyAlignment="1">
      <alignment horizontal="left" vertical="top" wrapText="1"/>
    </xf>
    <xf numFmtId="0" fontId="86" fillId="78" borderId="82" xfId="0" applyFont="1" applyFill="1" applyBorder="1" applyAlignment="1">
      <alignment horizontal="left" vertical="top" wrapText="1"/>
    </xf>
    <xf numFmtId="0" fontId="86" fillId="78" borderId="48" xfId="0" applyFont="1" applyFill="1" applyBorder="1" applyAlignment="1">
      <alignment horizontal="left" vertical="top" wrapText="1"/>
    </xf>
    <xf numFmtId="168" fontId="0" fillId="0" borderId="0" xfId="77" applyNumberFormat="1" applyFont="1" applyFill="1" applyAlignment="1">
      <alignment horizontal="left" wrapText="1"/>
    </xf>
    <xf numFmtId="0" fontId="92" fillId="72" borderId="44" xfId="0" applyFont="1" applyFill="1" applyBorder="1" applyAlignment="1">
      <alignment horizontal="center" vertical="center" wrapText="1"/>
    </xf>
    <xf numFmtId="168" fontId="0" fillId="0" borderId="12" xfId="77" applyNumberFormat="1" applyFont="1" applyFill="1" applyBorder="1" applyAlignment="1">
      <alignment horizontal="center" vertical="top" wrapText="1"/>
    </xf>
    <xf numFmtId="168" fontId="0" fillId="0" borderId="12" xfId="77" applyNumberFormat="1" applyFont="1" applyFill="1" applyBorder="1" applyAlignment="1">
      <alignment horizontal="center" vertical="top"/>
    </xf>
    <xf numFmtId="17" fontId="112" fillId="39" borderId="0" xfId="0" applyNumberFormat="1" applyFont="1" applyFill="1" applyAlignment="1">
      <alignment horizontal="center" vertical="top" wrapText="1"/>
    </xf>
    <xf numFmtId="17" fontId="112" fillId="39" borderId="46" xfId="0" applyNumberFormat="1" applyFont="1" applyFill="1" applyBorder="1" applyAlignment="1">
      <alignment horizontal="center" vertical="top" wrapText="1"/>
    </xf>
  </cellXfs>
  <cellStyles count="2713">
    <cellStyle name="20% - Accent1 10" xfId="110" xr:uid="{00000000-0005-0000-0000-000000000000}"/>
    <cellStyle name="20% - Accent1 10 2" xfId="111" xr:uid="{00000000-0005-0000-0000-000001000000}"/>
    <cellStyle name="20% - Accent1 11" xfId="112" xr:uid="{00000000-0005-0000-0000-000002000000}"/>
    <cellStyle name="20% - Accent1 11 2" xfId="113" xr:uid="{00000000-0005-0000-0000-000003000000}"/>
    <cellStyle name="20% - Accent1 12" xfId="114" xr:uid="{00000000-0005-0000-0000-000004000000}"/>
    <cellStyle name="20% - Accent1 12 2" xfId="115" xr:uid="{00000000-0005-0000-0000-000005000000}"/>
    <cellStyle name="20% - Accent1 13" xfId="116" xr:uid="{00000000-0005-0000-0000-000006000000}"/>
    <cellStyle name="20% - Accent1 2" xfId="3" xr:uid="{00000000-0005-0000-0000-000007000000}"/>
    <cellStyle name="20% - Accent1 2 2" xfId="2255" xr:uid="{00000000-0005-0000-0000-000008000000}"/>
    <cellStyle name="20% - Accent1 3" xfId="117" xr:uid="{00000000-0005-0000-0000-000009000000}"/>
    <cellStyle name="20% - Accent1 3 2" xfId="118" xr:uid="{00000000-0005-0000-0000-00000A000000}"/>
    <cellStyle name="20% - Accent1 3 2 2" xfId="119" xr:uid="{00000000-0005-0000-0000-00000B000000}"/>
    <cellStyle name="20% - Accent1 3 2 2 2" xfId="120" xr:uid="{00000000-0005-0000-0000-00000C000000}"/>
    <cellStyle name="20% - Accent1 3 2 3" xfId="121" xr:uid="{00000000-0005-0000-0000-00000D000000}"/>
    <cellStyle name="20% - Accent1 3 2 3 2" xfId="122" xr:uid="{00000000-0005-0000-0000-00000E000000}"/>
    <cellStyle name="20% - Accent1 3 2 4" xfId="123" xr:uid="{00000000-0005-0000-0000-00000F000000}"/>
    <cellStyle name="20% - Accent1 3 3" xfId="124" xr:uid="{00000000-0005-0000-0000-000010000000}"/>
    <cellStyle name="20% - Accent1 3 3 2" xfId="125" xr:uid="{00000000-0005-0000-0000-000011000000}"/>
    <cellStyle name="20% - Accent1 3 4" xfId="126" xr:uid="{00000000-0005-0000-0000-000012000000}"/>
    <cellStyle name="20% - Accent1 3 4 2" xfId="127" xr:uid="{00000000-0005-0000-0000-000013000000}"/>
    <cellStyle name="20% - Accent1 3 5" xfId="128" xr:uid="{00000000-0005-0000-0000-000014000000}"/>
    <cellStyle name="20% - Accent1 4" xfId="129" xr:uid="{00000000-0005-0000-0000-000015000000}"/>
    <cellStyle name="20% - Accent1 4 2" xfId="130" xr:uid="{00000000-0005-0000-0000-000016000000}"/>
    <cellStyle name="20% - Accent1 4 2 2" xfId="131" xr:uid="{00000000-0005-0000-0000-000017000000}"/>
    <cellStyle name="20% - Accent1 4 2 2 2" xfId="132" xr:uid="{00000000-0005-0000-0000-000018000000}"/>
    <cellStyle name="20% - Accent1 4 2 3" xfId="133" xr:uid="{00000000-0005-0000-0000-000019000000}"/>
    <cellStyle name="20% - Accent1 4 2 3 2" xfId="134" xr:uid="{00000000-0005-0000-0000-00001A000000}"/>
    <cellStyle name="20% - Accent1 4 2 4" xfId="135" xr:uid="{00000000-0005-0000-0000-00001B000000}"/>
    <cellStyle name="20% - Accent1 4 3" xfId="136" xr:uid="{00000000-0005-0000-0000-00001C000000}"/>
    <cellStyle name="20% - Accent1 4 3 2" xfId="137" xr:uid="{00000000-0005-0000-0000-00001D000000}"/>
    <cellStyle name="20% - Accent1 4 4" xfId="138" xr:uid="{00000000-0005-0000-0000-00001E000000}"/>
    <cellStyle name="20% - Accent1 4 4 2" xfId="139" xr:uid="{00000000-0005-0000-0000-00001F000000}"/>
    <cellStyle name="20% - Accent1 4 5" xfId="140" xr:uid="{00000000-0005-0000-0000-000020000000}"/>
    <cellStyle name="20% - Accent1 5" xfId="141" xr:uid="{00000000-0005-0000-0000-000021000000}"/>
    <cellStyle name="20% - Accent1 5 2" xfId="142" xr:uid="{00000000-0005-0000-0000-000022000000}"/>
    <cellStyle name="20% - Accent1 5 2 2" xfId="143" xr:uid="{00000000-0005-0000-0000-000023000000}"/>
    <cellStyle name="20% - Accent1 5 2 2 2" xfId="144" xr:uid="{00000000-0005-0000-0000-000024000000}"/>
    <cellStyle name="20% - Accent1 5 2 3" xfId="145" xr:uid="{00000000-0005-0000-0000-000025000000}"/>
    <cellStyle name="20% - Accent1 5 2 3 2" xfId="146" xr:uid="{00000000-0005-0000-0000-000026000000}"/>
    <cellStyle name="20% - Accent1 5 2 4" xfId="147" xr:uid="{00000000-0005-0000-0000-000027000000}"/>
    <cellStyle name="20% - Accent1 5 3" xfId="148" xr:uid="{00000000-0005-0000-0000-000028000000}"/>
    <cellStyle name="20% - Accent1 5 3 2" xfId="149" xr:uid="{00000000-0005-0000-0000-000029000000}"/>
    <cellStyle name="20% - Accent1 5 4" xfId="150" xr:uid="{00000000-0005-0000-0000-00002A000000}"/>
    <cellStyle name="20% - Accent1 5 4 2" xfId="151" xr:uid="{00000000-0005-0000-0000-00002B000000}"/>
    <cellStyle name="20% - Accent1 5 5" xfId="152" xr:uid="{00000000-0005-0000-0000-00002C000000}"/>
    <cellStyle name="20% - Accent1 6" xfId="153" xr:uid="{00000000-0005-0000-0000-00002D000000}"/>
    <cellStyle name="20% - Accent1 6 2" xfId="154" xr:uid="{00000000-0005-0000-0000-00002E000000}"/>
    <cellStyle name="20% - Accent1 6 2 2" xfId="155" xr:uid="{00000000-0005-0000-0000-00002F000000}"/>
    <cellStyle name="20% - Accent1 6 2 2 2" xfId="156" xr:uid="{00000000-0005-0000-0000-000030000000}"/>
    <cellStyle name="20% - Accent1 6 2 3" xfId="157" xr:uid="{00000000-0005-0000-0000-000031000000}"/>
    <cellStyle name="20% - Accent1 6 2 3 2" xfId="158" xr:uid="{00000000-0005-0000-0000-000032000000}"/>
    <cellStyle name="20% - Accent1 6 2 4" xfId="159" xr:uid="{00000000-0005-0000-0000-000033000000}"/>
    <cellStyle name="20% - Accent1 6 3" xfId="160" xr:uid="{00000000-0005-0000-0000-000034000000}"/>
    <cellStyle name="20% - Accent1 6 3 2" xfId="161" xr:uid="{00000000-0005-0000-0000-000035000000}"/>
    <cellStyle name="20% - Accent1 6 4" xfId="162" xr:uid="{00000000-0005-0000-0000-000036000000}"/>
    <cellStyle name="20% - Accent1 6 4 2" xfId="163" xr:uid="{00000000-0005-0000-0000-000037000000}"/>
    <cellStyle name="20% - Accent1 6 5" xfId="164" xr:uid="{00000000-0005-0000-0000-000038000000}"/>
    <cellStyle name="20% - Accent1 7" xfId="165" xr:uid="{00000000-0005-0000-0000-000039000000}"/>
    <cellStyle name="20% - Accent1 7 2" xfId="166" xr:uid="{00000000-0005-0000-0000-00003A000000}"/>
    <cellStyle name="20% - Accent1 7 2 2" xfId="167" xr:uid="{00000000-0005-0000-0000-00003B000000}"/>
    <cellStyle name="20% - Accent1 7 2 2 2" xfId="168" xr:uid="{00000000-0005-0000-0000-00003C000000}"/>
    <cellStyle name="20% - Accent1 7 2 3" xfId="169" xr:uid="{00000000-0005-0000-0000-00003D000000}"/>
    <cellStyle name="20% - Accent1 7 2 3 2" xfId="170" xr:uid="{00000000-0005-0000-0000-00003E000000}"/>
    <cellStyle name="20% - Accent1 7 2 4" xfId="171" xr:uid="{00000000-0005-0000-0000-00003F000000}"/>
    <cellStyle name="20% - Accent1 7 3" xfId="172" xr:uid="{00000000-0005-0000-0000-000040000000}"/>
    <cellStyle name="20% - Accent1 7 3 2" xfId="173" xr:uid="{00000000-0005-0000-0000-000041000000}"/>
    <cellStyle name="20% - Accent1 7 4" xfId="174" xr:uid="{00000000-0005-0000-0000-000042000000}"/>
    <cellStyle name="20% - Accent1 7 4 2" xfId="175" xr:uid="{00000000-0005-0000-0000-000043000000}"/>
    <cellStyle name="20% - Accent1 7 5" xfId="176" xr:uid="{00000000-0005-0000-0000-000044000000}"/>
    <cellStyle name="20% - Accent1 8" xfId="177" xr:uid="{00000000-0005-0000-0000-000045000000}"/>
    <cellStyle name="20% - Accent1 8 2" xfId="178" xr:uid="{00000000-0005-0000-0000-000046000000}"/>
    <cellStyle name="20% - Accent1 8 2 2" xfId="179" xr:uid="{00000000-0005-0000-0000-000047000000}"/>
    <cellStyle name="20% - Accent1 8 2 2 2" xfId="180" xr:uid="{00000000-0005-0000-0000-000048000000}"/>
    <cellStyle name="20% - Accent1 8 2 3" xfId="181" xr:uid="{00000000-0005-0000-0000-000049000000}"/>
    <cellStyle name="20% - Accent1 8 2 3 2" xfId="182" xr:uid="{00000000-0005-0000-0000-00004A000000}"/>
    <cellStyle name="20% - Accent1 8 2 4" xfId="183" xr:uid="{00000000-0005-0000-0000-00004B000000}"/>
    <cellStyle name="20% - Accent1 8 3" xfId="184" xr:uid="{00000000-0005-0000-0000-00004C000000}"/>
    <cellStyle name="20% - Accent1 8 3 2" xfId="185" xr:uid="{00000000-0005-0000-0000-00004D000000}"/>
    <cellStyle name="20% - Accent1 8 4" xfId="186" xr:uid="{00000000-0005-0000-0000-00004E000000}"/>
    <cellStyle name="20% - Accent1 8 4 2" xfId="187" xr:uid="{00000000-0005-0000-0000-00004F000000}"/>
    <cellStyle name="20% - Accent1 8 5" xfId="188" xr:uid="{00000000-0005-0000-0000-000050000000}"/>
    <cellStyle name="20% - Accent1 9" xfId="189" xr:uid="{00000000-0005-0000-0000-000051000000}"/>
    <cellStyle name="20% - Accent1 9 2" xfId="190" xr:uid="{00000000-0005-0000-0000-000052000000}"/>
    <cellStyle name="20% - Accent1 9 2 2" xfId="191" xr:uid="{00000000-0005-0000-0000-000053000000}"/>
    <cellStyle name="20% - Accent1 9 3" xfId="192" xr:uid="{00000000-0005-0000-0000-000054000000}"/>
    <cellStyle name="20% - Accent1 9 3 2" xfId="193" xr:uid="{00000000-0005-0000-0000-000055000000}"/>
    <cellStyle name="20% - Accent1 9 4" xfId="194" xr:uid="{00000000-0005-0000-0000-000056000000}"/>
    <cellStyle name="20% - Accent2 10" xfId="195" xr:uid="{00000000-0005-0000-0000-000057000000}"/>
    <cellStyle name="20% - Accent2 10 2" xfId="196" xr:uid="{00000000-0005-0000-0000-000058000000}"/>
    <cellStyle name="20% - Accent2 11" xfId="197" xr:uid="{00000000-0005-0000-0000-000059000000}"/>
    <cellStyle name="20% - Accent2 11 2" xfId="198" xr:uid="{00000000-0005-0000-0000-00005A000000}"/>
    <cellStyle name="20% - Accent2 12" xfId="199" xr:uid="{00000000-0005-0000-0000-00005B000000}"/>
    <cellStyle name="20% - Accent2 12 2" xfId="200" xr:uid="{00000000-0005-0000-0000-00005C000000}"/>
    <cellStyle name="20% - Accent2 13" xfId="201" xr:uid="{00000000-0005-0000-0000-00005D000000}"/>
    <cellStyle name="20% - Accent2 2" xfId="4" xr:uid="{00000000-0005-0000-0000-00005E000000}"/>
    <cellStyle name="20% - Accent2 2 2" xfId="2256" xr:uid="{00000000-0005-0000-0000-00005F000000}"/>
    <cellStyle name="20% - Accent2 3" xfId="202" xr:uid="{00000000-0005-0000-0000-000060000000}"/>
    <cellStyle name="20% - Accent2 3 2" xfId="203" xr:uid="{00000000-0005-0000-0000-000061000000}"/>
    <cellStyle name="20% - Accent2 3 2 2" xfId="204" xr:uid="{00000000-0005-0000-0000-000062000000}"/>
    <cellStyle name="20% - Accent2 3 2 2 2" xfId="205" xr:uid="{00000000-0005-0000-0000-000063000000}"/>
    <cellStyle name="20% - Accent2 3 2 3" xfId="206" xr:uid="{00000000-0005-0000-0000-000064000000}"/>
    <cellStyle name="20% - Accent2 3 2 3 2" xfId="207" xr:uid="{00000000-0005-0000-0000-000065000000}"/>
    <cellStyle name="20% - Accent2 3 2 4" xfId="208" xr:uid="{00000000-0005-0000-0000-000066000000}"/>
    <cellStyle name="20% - Accent2 3 3" xfId="209" xr:uid="{00000000-0005-0000-0000-000067000000}"/>
    <cellStyle name="20% - Accent2 3 3 2" xfId="210" xr:uid="{00000000-0005-0000-0000-000068000000}"/>
    <cellStyle name="20% - Accent2 3 4" xfId="211" xr:uid="{00000000-0005-0000-0000-000069000000}"/>
    <cellStyle name="20% - Accent2 3 4 2" xfId="212" xr:uid="{00000000-0005-0000-0000-00006A000000}"/>
    <cellStyle name="20% - Accent2 3 5" xfId="213" xr:uid="{00000000-0005-0000-0000-00006B000000}"/>
    <cellStyle name="20% - Accent2 4" xfId="214" xr:uid="{00000000-0005-0000-0000-00006C000000}"/>
    <cellStyle name="20% - Accent2 4 2" xfId="215" xr:uid="{00000000-0005-0000-0000-00006D000000}"/>
    <cellStyle name="20% - Accent2 4 2 2" xfId="216" xr:uid="{00000000-0005-0000-0000-00006E000000}"/>
    <cellStyle name="20% - Accent2 4 2 2 2" xfId="217" xr:uid="{00000000-0005-0000-0000-00006F000000}"/>
    <cellStyle name="20% - Accent2 4 2 3" xfId="218" xr:uid="{00000000-0005-0000-0000-000070000000}"/>
    <cellStyle name="20% - Accent2 4 2 3 2" xfId="219" xr:uid="{00000000-0005-0000-0000-000071000000}"/>
    <cellStyle name="20% - Accent2 4 2 4" xfId="220" xr:uid="{00000000-0005-0000-0000-000072000000}"/>
    <cellStyle name="20% - Accent2 4 3" xfId="221" xr:uid="{00000000-0005-0000-0000-000073000000}"/>
    <cellStyle name="20% - Accent2 4 3 2" xfId="222" xr:uid="{00000000-0005-0000-0000-000074000000}"/>
    <cellStyle name="20% - Accent2 4 4" xfId="223" xr:uid="{00000000-0005-0000-0000-000075000000}"/>
    <cellStyle name="20% - Accent2 4 4 2" xfId="224" xr:uid="{00000000-0005-0000-0000-000076000000}"/>
    <cellStyle name="20% - Accent2 4 5" xfId="225" xr:uid="{00000000-0005-0000-0000-000077000000}"/>
    <cellStyle name="20% - Accent2 5" xfId="226" xr:uid="{00000000-0005-0000-0000-000078000000}"/>
    <cellStyle name="20% - Accent2 5 2" xfId="227" xr:uid="{00000000-0005-0000-0000-000079000000}"/>
    <cellStyle name="20% - Accent2 5 2 2" xfId="228" xr:uid="{00000000-0005-0000-0000-00007A000000}"/>
    <cellStyle name="20% - Accent2 5 2 2 2" xfId="229" xr:uid="{00000000-0005-0000-0000-00007B000000}"/>
    <cellStyle name="20% - Accent2 5 2 3" xfId="230" xr:uid="{00000000-0005-0000-0000-00007C000000}"/>
    <cellStyle name="20% - Accent2 5 2 3 2" xfId="231" xr:uid="{00000000-0005-0000-0000-00007D000000}"/>
    <cellStyle name="20% - Accent2 5 2 4" xfId="232" xr:uid="{00000000-0005-0000-0000-00007E000000}"/>
    <cellStyle name="20% - Accent2 5 3" xfId="233" xr:uid="{00000000-0005-0000-0000-00007F000000}"/>
    <cellStyle name="20% - Accent2 5 3 2" xfId="234" xr:uid="{00000000-0005-0000-0000-000080000000}"/>
    <cellStyle name="20% - Accent2 5 4" xfId="235" xr:uid="{00000000-0005-0000-0000-000081000000}"/>
    <cellStyle name="20% - Accent2 5 4 2" xfId="236" xr:uid="{00000000-0005-0000-0000-000082000000}"/>
    <cellStyle name="20% - Accent2 5 5" xfId="237" xr:uid="{00000000-0005-0000-0000-000083000000}"/>
    <cellStyle name="20% - Accent2 6" xfId="238" xr:uid="{00000000-0005-0000-0000-000084000000}"/>
    <cellStyle name="20% - Accent2 6 2" xfId="239" xr:uid="{00000000-0005-0000-0000-000085000000}"/>
    <cellStyle name="20% - Accent2 6 2 2" xfId="240" xr:uid="{00000000-0005-0000-0000-000086000000}"/>
    <cellStyle name="20% - Accent2 6 2 2 2" xfId="241" xr:uid="{00000000-0005-0000-0000-000087000000}"/>
    <cellStyle name="20% - Accent2 6 2 3" xfId="242" xr:uid="{00000000-0005-0000-0000-000088000000}"/>
    <cellStyle name="20% - Accent2 6 2 3 2" xfId="243" xr:uid="{00000000-0005-0000-0000-000089000000}"/>
    <cellStyle name="20% - Accent2 6 2 4" xfId="244" xr:uid="{00000000-0005-0000-0000-00008A000000}"/>
    <cellStyle name="20% - Accent2 6 3" xfId="245" xr:uid="{00000000-0005-0000-0000-00008B000000}"/>
    <cellStyle name="20% - Accent2 6 3 2" xfId="246" xr:uid="{00000000-0005-0000-0000-00008C000000}"/>
    <cellStyle name="20% - Accent2 6 4" xfId="247" xr:uid="{00000000-0005-0000-0000-00008D000000}"/>
    <cellStyle name="20% - Accent2 6 4 2" xfId="248" xr:uid="{00000000-0005-0000-0000-00008E000000}"/>
    <cellStyle name="20% - Accent2 6 5" xfId="249" xr:uid="{00000000-0005-0000-0000-00008F000000}"/>
    <cellStyle name="20% - Accent2 7" xfId="250" xr:uid="{00000000-0005-0000-0000-000090000000}"/>
    <cellStyle name="20% - Accent2 7 2" xfId="251" xr:uid="{00000000-0005-0000-0000-000091000000}"/>
    <cellStyle name="20% - Accent2 7 2 2" xfId="252" xr:uid="{00000000-0005-0000-0000-000092000000}"/>
    <cellStyle name="20% - Accent2 7 2 2 2" xfId="253" xr:uid="{00000000-0005-0000-0000-000093000000}"/>
    <cellStyle name="20% - Accent2 7 2 3" xfId="254" xr:uid="{00000000-0005-0000-0000-000094000000}"/>
    <cellStyle name="20% - Accent2 7 2 3 2" xfId="255" xr:uid="{00000000-0005-0000-0000-000095000000}"/>
    <cellStyle name="20% - Accent2 7 2 4" xfId="256" xr:uid="{00000000-0005-0000-0000-000096000000}"/>
    <cellStyle name="20% - Accent2 7 3" xfId="257" xr:uid="{00000000-0005-0000-0000-000097000000}"/>
    <cellStyle name="20% - Accent2 7 3 2" xfId="258" xr:uid="{00000000-0005-0000-0000-000098000000}"/>
    <cellStyle name="20% - Accent2 7 4" xfId="259" xr:uid="{00000000-0005-0000-0000-000099000000}"/>
    <cellStyle name="20% - Accent2 7 4 2" xfId="260" xr:uid="{00000000-0005-0000-0000-00009A000000}"/>
    <cellStyle name="20% - Accent2 7 5" xfId="261" xr:uid="{00000000-0005-0000-0000-00009B000000}"/>
    <cellStyle name="20% - Accent2 8" xfId="262" xr:uid="{00000000-0005-0000-0000-00009C000000}"/>
    <cellStyle name="20% - Accent2 8 2" xfId="263" xr:uid="{00000000-0005-0000-0000-00009D000000}"/>
    <cellStyle name="20% - Accent2 8 2 2" xfId="264" xr:uid="{00000000-0005-0000-0000-00009E000000}"/>
    <cellStyle name="20% - Accent2 8 2 2 2" xfId="265" xr:uid="{00000000-0005-0000-0000-00009F000000}"/>
    <cellStyle name="20% - Accent2 8 2 3" xfId="266" xr:uid="{00000000-0005-0000-0000-0000A0000000}"/>
    <cellStyle name="20% - Accent2 8 2 3 2" xfId="267" xr:uid="{00000000-0005-0000-0000-0000A1000000}"/>
    <cellStyle name="20% - Accent2 8 2 4" xfId="268" xr:uid="{00000000-0005-0000-0000-0000A2000000}"/>
    <cellStyle name="20% - Accent2 8 3" xfId="269" xr:uid="{00000000-0005-0000-0000-0000A3000000}"/>
    <cellStyle name="20% - Accent2 8 3 2" xfId="270" xr:uid="{00000000-0005-0000-0000-0000A4000000}"/>
    <cellStyle name="20% - Accent2 8 4" xfId="271" xr:uid="{00000000-0005-0000-0000-0000A5000000}"/>
    <cellStyle name="20% - Accent2 8 4 2" xfId="272" xr:uid="{00000000-0005-0000-0000-0000A6000000}"/>
    <cellStyle name="20% - Accent2 8 5" xfId="273" xr:uid="{00000000-0005-0000-0000-0000A7000000}"/>
    <cellStyle name="20% - Accent2 9" xfId="274" xr:uid="{00000000-0005-0000-0000-0000A8000000}"/>
    <cellStyle name="20% - Accent2 9 2" xfId="275" xr:uid="{00000000-0005-0000-0000-0000A9000000}"/>
    <cellStyle name="20% - Accent2 9 2 2" xfId="276" xr:uid="{00000000-0005-0000-0000-0000AA000000}"/>
    <cellStyle name="20% - Accent2 9 3" xfId="277" xr:uid="{00000000-0005-0000-0000-0000AB000000}"/>
    <cellStyle name="20% - Accent2 9 3 2" xfId="278" xr:uid="{00000000-0005-0000-0000-0000AC000000}"/>
    <cellStyle name="20% - Accent2 9 4" xfId="279" xr:uid="{00000000-0005-0000-0000-0000AD000000}"/>
    <cellStyle name="20% - Accent3 10" xfId="280" xr:uid="{00000000-0005-0000-0000-0000AE000000}"/>
    <cellStyle name="20% - Accent3 10 2" xfId="281" xr:uid="{00000000-0005-0000-0000-0000AF000000}"/>
    <cellStyle name="20% - Accent3 11" xfId="282" xr:uid="{00000000-0005-0000-0000-0000B0000000}"/>
    <cellStyle name="20% - Accent3 11 2" xfId="283" xr:uid="{00000000-0005-0000-0000-0000B1000000}"/>
    <cellStyle name="20% - Accent3 12" xfId="284" xr:uid="{00000000-0005-0000-0000-0000B2000000}"/>
    <cellStyle name="20% - Accent3 12 2" xfId="285" xr:uid="{00000000-0005-0000-0000-0000B3000000}"/>
    <cellStyle name="20% - Accent3 13" xfId="286" xr:uid="{00000000-0005-0000-0000-0000B4000000}"/>
    <cellStyle name="20% - Accent3 2" xfId="5" xr:uid="{00000000-0005-0000-0000-0000B5000000}"/>
    <cellStyle name="20% - Accent3 2 2" xfId="2257" xr:uid="{00000000-0005-0000-0000-0000B6000000}"/>
    <cellStyle name="20% - Accent3 3" xfId="287" xr:uid="{00000000-0005-0000-0000-0000B7000000}"/>
    <cellStyle name="20% - Accent3 3 2" xfId="288" xr:uid="{00000000-0005-0000-0000-0000B8000000}"/>
    <cellStyle name="20% - Accent3 3 2 2" xfId="289" xr:uid="{00000000-0005-0000-0000-0000B9000000}"/>
    <cellStyle name="20% - Accent3 3 2 2 2" xfId="290" xr:uid="{00000000-0005-0000-0000-0000BA000000}"/>
    <cellStyle name="20% - Accent3 3 2 3" xfId="291" xr:uid="{00000000-0005-0000-0000-0000BB000000}"/>
    <cellStyle name="20% - Accent3 3 2 3 2" xfId="292" xr:uid="{00000000-0005-0000-0000-0000BC000000}"/>
    <cellStyle name="20% - Accent3 3 2 4" xfId="293" xr:uid="{00000000-0005-0000-0000-0000BD000000}"/>
    <cellStyle name="20% - Accent3 3 3" xfId="294" xr:uid="{00000000-0005-0000-0000-0000BE000000}"/>
    <cellStyle name="20% - Accent3 3 3 2" xfId="295" xr:uid="{00000000-0005-0000-0000-0000BF000000}"/>
    <cellStyle name="20% - Accent3 3 4" xfId="296" xr:uid="{00000000-0005-0000-0000-0000C0000000}"/>
    <cellStyle name="20% - Accent3 3 4 2" xfId="297" xr:uid="{00000000-0005-0000-0000-0000C1000000}"/>
    <cellStyle name="20% - Accent3 3 5" xfId="298" xr:uid="{00000000-0005-0000-0000-0000C2000000}"/>
    <cellStyle name="20% - Accent3 4" xfId="299" xr:uid="{00000000-0005-0000-0000-0000C3000000}"/>
    <cellStyle name="20% - Accent3 4 2" xfId="300" xr:uid="{00000000-0005-0000-0000-0000C4000000}"/>
    <cellStyle name="20% - Accent3 4 2 2" xfId="301" xr:uid="{00000000-0005-0000-0000-0000C5000000}"/>
    <cellStyle name="20% - Accent3 4 2 2 2" xfId="302" xr:uid="{00000000-0005-0000-0000-0000C6000000}"/>
    <cellStyle name="20% - Accent3 4 2 3" xfId="303" xr:uid="{00000000-0005-0000-0000-0000C7000000}"/>
    <cellStyle name="20% - Accent3 4 2 3 2" xfId="304" xr:uid="{00000000-0005-0000-0000-0000C8000000}"/>
    <cellStyle name="20% - Accent3 4 2 4" xfId="305" xr:uid="{00000000-0005-0000-0000-0000C9000000}"/>
    <cellStyle name="20% - Accent3 4 3" xfId="306" xr:uid="{00000000-0005-0000-0000-0000CA000000}"/>
    <cellStyle name="20% - Accent3 4 3 2" xfId="307" xr:uid="{00000000-0005-0000-0000-0000CB000000}"/>
    <cellStyle name="20% - Accent3 4 4" xfId="308" xr:uid="{00000000-0005-0000-0000-0000CC000000}"/>
    <cellStyle name="20% - Accent3 4 4 2" xfId="309" xr:uid="{00000000-0005-0000-0000-0000CD000000}"/>
    <cellStyle name="20% - Accent3 4 5" xfId="310" xr:uid="{00000000-0005-0000-0000-0000CE000000}"/>
    <cellStyle name="20% - Accent3 5" xfId="311" xr:uid="{00000000-0005-0000-0000-0000CF000000}"/>
    <cellStyle name="20% - Accent3 5 2" xfId="312" xr:uid="{00000000-0005-0000-0000-0000D0000000}"/>
    <cellStyle name="20% - Accent3 5 2 2" xfId="313" xr:uid="{00000000-0005-0000-0000-0000D1000000}"/>
    <cellStyle name="20% - Accent3 5 2 2 2" xfId="314" xr:uid="{00000000-0005-0000-0000-0000D2000000}"/>
    <cellStyle name="20% - Accent3 5 2 3" xfId="315" xr:uid="{00000000-0005-0000-0000-0000D3000000}"/>
    <cellStyle name="20% - Accent3 5 2 3 2" xfId="316" xr:uid="{00000000-0005-0000-0000-0000D4000000}"/>
    <cellStyle name="20% - Accent3 5 2 4" xfId="317" xr:uid="{00000000-0005-0000-0000-0000D5000000}"/>
    <cellStyle name="20% - Accent3 5 3" xfId="318" xr:uid="{00000000-0005-0000-0000-0000D6000000}"/>
    <cellStyle name="20% - Accent3 5 3 2" xfId="319" xr:uid="{00000000-0005-0000-0000-0000D7000000}"/>
    <cellStyle name="20% - Accent3 5 4" xfId="320" xr:uid="{00000000-0005-0000-0000-0000D8000000}"/>
    <cellStyle name="20% - Accent3 5 4 2" xfId="321" xr:uid="{00000000-0005-0000-0000-0000D9000000}"/>
    <cellStyle name="20% - Accent3 5 5" xfId="322" xr:uid="{00000000-0005-0000-0000-0000DA000000}"/>
    <cellStyle name="20% - Accent3 6" xfId="323" xr:uid="{00000000-0005-0000-0000-0000DB000000}"/>
    <cellStyle name="20% - Accent3 6 2" xfId="324" xr:uid="{00000000-0005-0000-0000-0000DC000000}"/>
    <cellStyle name="20% - Accent3 6 2 2" xfId="325" xr:uid="{00000000-0005-0000-0000-0000DD000000}"/>
    <cellStyle name="20% - Accent3 6 2 2 2" xfId="326" xr:uid="{00000000-0005-0000-0000-0000DE000000}"/>
    <cellStyle name="20% - Accent3 6 2 3" xfId="327" xr:uid="{00000000-0005-0000-0000-0000DF000000}"/>
    <cellStyle name="20% - Accent3 6 2 3 2" xfId="328" xr:uid="{00000000-0005-0000-0000-0000E0000000}"/>
    <cellStyle name="20% - Accent3 6 2 4" xfId="329" xr:uid="{00000000-0005-0000-0000-0000E1000000}"/>
    <cellStyle name="20% - Accent3 6 3" xfId="330" xr:uid="{00000000-0005-0000-0000-0000E2000000}"/>
    <cellStyle name="20% - Accent3 6 3 2" xfId="331" xr:uid="{00000000-0005-0000-0000-0000E3000000}"/>
    <cellStyle name="20% - Accent3 6 4" xfId="332" xr:uid="{00000000-0005-0000-0000-0000E4000000}"/>
    <cellStyle name="20% - Accent3 6 4 2" xfId="333" xr:uid="{00000000-0005-0000-0000-0000E5000000}"/>
    <cellStyle name="20% - Accent3 6 5" xfId="334" xr:uid="{00000000-0005-0000-0000-0000E6000000}"/>
    <cellStyle name="20% - Accent3 7" xfId="335" xr:uid="{00000000-0005-0000-0000-0000E7000000}"/>
    <cellStyle name="20% - Accent3 7 2" xfId="336" xr:uid="{00000000-0005-0000-0000-0000E8000000}"/>
    <cellStyle name="20% - Accent3 7 2 2" xfId="337" xr:uid="{00000000-0005-0000-0000-0000E9000000}"/>
    <cellStyle name="20% - Accent3 7 2 2 2" xfId="338" xr:uid="{00000000-0005-0000-0000-0000EA000000}"/>
    <cellStyle name="20% - Accent3 7 2 3" xfId="339" xr:uid="{00000000-0005-0000-0000-0000EB000000}"/>
    <cellStyle name="20% - Accent3 7 2 3 2" xfId="340" xr:uid="{00000000-0005-0000-0000-0000EC000000}"/>
    <cellStyle name="20% - Accent3 7 2 4" xfId="341" xr:uid="{00000000-0005-0000-0000-0000ED000000}"/>
    <cellStyle name="20% - Accent3 7 3" xfId="342" xr:uid="{00000000-0005-0000-0000-0000EE000000}"/>
    <cellStyle name="20% - Accent3 7 3 2" xfId="343" xr:uid="{00000000-0005-0000-0000-0000EF000000}"/>
    <cellStyle name="20% - Accent3 7 4" xfId="344" xr:uid="{00000000-0005-0000-0000-0000F0000000}"/>
    <cellStyle name="20% - Accent3 7 4 2" xfId="345" xr:uid="{00000000-0005-0000-0000-0000F1000000}"/>
    <cellStyle name="20% - Accent3 7 5" xfId="346" xr:uid="{00000000-0005-0000-0000-0000F2000000}"/>
    <cellStyle name="20% - Accent3 8" xfId="347" xr:uid="{00000000-0005-0000-0000-0000F3000000}"/>
    <cellStyle name="20% - Accent3 8 2" xfId="348" xr:uid="{00000000-0005-0000-0000-0000F4000000}"/>
    <cellStyle name="20% - Accent3 8 2 2" xfId="349" xr:uid="{00000000-0005-0000-0000-0000F5000000}"/>
    <cellStyle name="20% - Accent3 8 2 2 2" xfId="350" xr:uid="{00000000-0005-0000-0000-0000F6000000}"/>
    <cellStyle name="20% - Accent3 8 2 3" xfId="351" xr:uid="{00000000-0005-0000-0000-0000F7000000}"/>
    <cellStyle name="20% - Accent3 8 2 3 2" xfId="352" xr:uid="{00000000-0005-0000-0000-0000F8000000}"/>
    <cellStyle name="20% - Accent3 8 2 4" xfId="353" xr:uid="{00000000-0005-0000-0000-0000F9000000}"/>
    <cellStyle name="20% - Accent3 8 3" xfId="354" xr:uid="{00000000-0005-0000-0000-0000FA000000}"/>
    <cellStyle name="20% - Accent3 8 3 2" xfId="355" xr:uid="{00000000-0005-0000-0000-0000FB000000}"/>
    <cellStyle name="20% - Accent3 8 4" xfId="356" xr:uid="{00000000-0005-0000-0000-0000FC000000}"/>
    <cellStyle name="20% - Accent3 8 4 2" xfId="357" xr:uid="{00000000-0005-0000-0000-0000FD000000}"/>
    <cellStyle name="20% - Accent3 8 5" xfId="358" xr:uid="{00000000-0005-0000-0000-0000FE000000}"/>
    <cellStyle name="20% - Accent3 9" xfId="359" xr:uid="{00000000-0005-0000-0000-0000FF000000}"/>
    <cellStyle name="20% - Accent3 9 2" xfId="360" xr:uid="{00000000-0005-0000-0000-000000010000}"/>
    <cellStyle name="20% - Accent3 9 2 2" xfId="361" xr:uid="{00000000-0005-0000-0000-000001010000}"/>
    <cellStyle name="20% - Accent3 9 3" xfId="362" xr:uid="{00000000-0005-0000-0000-000002010000}"/>
    <cellStyle name="20% - Accent3 9 3 2" xfId="363" xr:uid="{00000000-0005-0000-0000-000003010000}"/>
    <cellStyle name="20% - Accent3 9 4" xfId="364" xr:uid="{00000000-0005-0000-0000-000004010000}"/>
    <cellStyle name="20% - Accent4 10" xfId="365" xr:uid="{00000000-0005-0000-0000-000005010000}"/>
    <cellStyle name="20% - Accent4 10 2" xfId="366" xr:uid="{00000000-0005-0000-0000-000006010000}"/>
    <cellStyle name="20% - Accent4 11" xfId="367" xr:uid="{00000000-0005-0000-0000-000007010000}"/>
    <cellStyle name="20% - Accent4 11 2" xfId="368" xr:uid="{00000000-0005-0000-0000-000008010000}"/>
    <cellStyle name="20% - Accent4 12" xfId="369" xr:uid="{00000000-0005-0000-0000-000009010000}"/>
    <cellStyle name="20% - Accent4 12 2" xfId="370" xr:uid="{00000000-0005-0000-0000-00000A010000}"/>
    <cellStyle name="20% - Accent4 13" xfId="371" xr:uid="{00000000-0005-0000-0000-00000B010000}"/>
    <cellStyle name="20% - Accent4 2" xfId="6" xr:uid="{00000000-0005-0000-0000-00000C010000}"/>
    <cellStyle name="20% - Accent4 2 2" xfId="2258" xr:uid="{00000000-0005-0000-0000-00000D010000}"/>
    <cellStyle name="20% - Accent4 3" xfId="372" xr:uid="{00000000-0005-0000-0000-00000E010000}"/>
    <cellStyle name="20% - Accent4 3 2" xfId="373" xr:uid="{00000000-0005-0000-0000-00000F010000}"/>
    <cellStyle name="20% - Accent4 3 2 2" xfId="374" xr:uid="{00000000-0005-0000-0000-000010010000}"/>
    <cellStyle name="20% - Accent4 3 2 2 2" xfId="375" xr:uid="{00000000-0005-0000-0000-000011010000}"/>
    <cellStyle name="20% - Accent4 3 2 3" xfId="376" xr:uid="{00000000-0005-0000-0000-000012010000}"/>
    <cellStyle name="20% - Accent4 3 2 3 2" xfId="377" xr:uid="{00000000-0005-0000-0000-000013010000}"/>
    <cellStyle name="20% - Accent4 3 2 4" xfId="378" xr:uid="{00000000-0005-0000-0000-000014010000}"/>
    <cellStyle name="20% - Accent4 3 3" xfId="379" xr:uid="{00000000-0005-0000-0000-000015010000}"/>
    <cellStyle name="20% - Accent4 3 3 2" xfId="380" xr:uid="{00000000-0005-0000-0000-000016010000}"/>
    <cellStyle name="20% - Accent4 3 4" xfId="381" xr:uid="{00000000-0005-0000-0000-000017010000}"/>
    <cellStyle name="20% - Accent4 3 4 2" xfId="382" xr:uid="{00000000-0005-0000-0000-000018010000}"/>
    <cellStyle name="20% - Accent4 3 5" xfId="383" xr:uid="{00000000-0005-0000-0000-000019010000}"/>
    <cellStyle name="20% - Accent4 4" xfId="384" xr:uid="{00000000-0005-0000-0000-00001A010000}"/>
    <cellStyle name="20% - Accent4 4 2" xfId="385" xr:uid="{00000000-0005-0000-0000-00001B010000}"/>
    <cellStyle name="20% - Accent4 4 2 2" xfId="386" xr:uid="{00000000-0005-0000-0000-00001C010000}"/>
    <cellStyle name="20% - Accent4 4 2 2 2" xfId="387" xr:uid="{00000000-0005-0000-0000-00001D010000}"/>
    <cellStyle name="20% - Accent4 4 2 3" xfId="388" xr:uid="{00000000-0005-0000-0000-00001E010000}"/>
    <cellStyle name="20% - Accent4 4 2 3 2" xfId="389" xr:uid="{00000000-0005-0000-0000-00001F010000}"/>
    <cellStyle name="20% - Accent4 4 2 4" xfId="390" xr:uid="{00000000-0005-0000-0000-000020010000}"/>
    <cellStyle name="20% - Accent4 4 3" xfId="391" xr:uid="{00000000-0005-0000-0000-000021010000}"/>
    <cellStyle name="20% - Accent4 4 3 2" xfId="392" xr:uid="{00000000-0005-0000-0000-000022010000}"/>
    <cellStyle name="20% - Accent4 4 4" xfId="393" xr:uid="{00000000-0005-0000-0000-000023010000}"/>
    <cellStyle name="20% - Accent4 4 4 2" xfId="394" xr:uid="{00000000-0005-0000-0000-000024010000}"/>
    <cellStyle name="20% - Accent4 4 5" xfId="395" xr:uid="{00000000-0005-0000-0000-000025010000}"/>
    <cellStyle name="20% - Accent4 5" xfId="396" xr:uid="{00000000-0005-0000-0000-000026010000}"/>
    <cellStyle name="20% - Accent4 5 2" xfId="397" xr:uid="{00000000-0005-0000-0000-000027010000}"/>
    <cellStyle name="20% - Accent4 5 2 2" xfId="398" xr:uid="{00000000-0005-0000-0000-000028010000}"/>
    <cellStyle name="20% - Accent4 5 2 2 2" xfId="399" xr:uid="{00000000-0005-0000-0000-000029010000}"/>
    <cellStyle name="20% - Accent4 5 2 3" xfId="400" xr:uid="{00000000-0005-0000-0000-00002A010000}"/>
    <cellStyle name="20% - Accent4 5 2 3 2" xfId="401" xr:uid="{00000000-0005-0000-0000-00002B010000}"/>
    <cellStyle name="20% - Accent4 5 2 4" xfId="402" xr:uid="{00000000-0005-0000-0000-00002C010000}"/>
    <cellStyle name="20% - Accent4 5 3" xfId="403" xr:uid="{00000000-0005-0000-0000-00002D010000}"/>
    <cellStyle name="20% - Accent4 5 3 2" xfId="404" xr:uid="{00000000-0005-0000-0000-00002E010000}"/>
    <cellStyle name="20% - Accent4 5 4" xfId="405" xr:uid="{00000000-0005-0000-0000-00002F010000}"/>
    <cellStyle name="20% - Accent4 5 4 2" xfId="406" xr:uid="{00000000-0005-0000-0000-000030010000}"/>
    <cellStyle name="20% - Accent4 5 5" xfId="407" xr:uid="{00000000-0005-0000-0000-000031010000}"/>
    <cellStyle name="20% - Accent4 6" xfId="408" xr:uid="{00000000-0005-0000-0000-000032010000}"/>
    <cellStyle name="20% - Accent4 6 2" xfId="409" xr:uid="{00000000-0005-0000-0000-000033010000}"/>
    <cellStyle name="20% - Accent4 6 2 2" xfId="410" xr:uid="{00000000-0005-0000-0000-000034010000}"/>
    <cellStyle name="20% - Accent4 6 2 2 2" xfId="411" xr:uid="{00000000-0005-0000-0000-000035010000}"/>
    <cellStyle name="20% - Accent4 6 2 3" xfId="412" xr:uid="{00000000-0005-0000-0000-000036010000}"/>
    <cellStyle name="20% - Accent4 6 2 3 2" xfId="413" xr:uid="{00000000-0005-0000-0000-000037010000}"/>
    <cellStyle name="20% - Accent4 6 2 4" xfId="414" xr:uid="{00000000-0005-0000-0000-000038010000}"/>
    <cellStyle name="20% - Accent4 6 3" xfId="415" xr:uid="{00000000-0005-0000-0000-000039010000}"/>
    <cellStyle name="20% - Accent4 6 3 2" xfId="416" xr:uid="{00000000-0005-0000-0000-00003A010000}"/>
    <cellStyle name="20% - Accent4 6 4" xfId="417" xr:uid="{00000000-0005-0000-0000-00003B010000}"/>
    <cellStyle name="20% - Accent4 6 4 2" xfId="418" xr:uid="{00000000-0005-0000-0000-00003C010000}"/>
    <cellStyle name="20% - Accent4 6 5" xfId="419" xr:uid="{00000000-0005-0000-0000-00003D010000}"/>
    <cellStyle name="20% - Accent4 7" xfId="420" xr:uid="{00000000-0005-0000-0000-00003E010000}"/>
    <cellStyle name="20% - Accent4 7 2" xfId="421" xr:uid="{00000000-0005-0000-0000-00003F010000}"/>
    <cellStyle name="20% - Accent4 7 2 2" xfId="422" xr:uid="{00000000-0005-0000-0000-000040010000}"/>
    <cellStyle name="20% - Accent4 7 2 2 2" xfId="423" xr:uid="{00000000-0005-0000-0000-000041010000}"/>
    <cellStyle name="20% - Accent4 7 2 3" xfId="424" xr:uid="{00000000-0005-0000-0000-000042010000}"/>
    <cellStyle name="20% - Accent4 7 2 3 2" xfId="425" xr:uid="{00000000-0005-0000-0000-000043010000}"/>
    <cellStyle name="20% - Accent4 7 2 4" xfId="426" xr:uid="{00000000-0005-0000-0000-000044010000}"/>
    <cellStyle name="20% - Accent4 7 3" xfId="427" xr:uid="{00000000-0005-0000-0000-000045010000}"/>
    <cellStyle name="20% - Accent4 7 3 2" xfId="428" xr:uid="{00000000-0005-0000-0000-000046010000}"/>
    <cellStyle name="20% - Accent4 7 4" xfId="429" xr:uid="{00000000-0005-0000-0000-000047010000}"/>
    <cellStyle name="20% - Accent4 7 4 2" xfId="430" xr:uid="{00000000-0005-0000-0000-000048010000}"/>
    <cellStyle name="20% - Accent4 7 5" xfId="431" xr:uid="{00000000-0005-0000-0000-000049010000}"/>
    <cellStyle name="20% - Accent4 8" xfId="432" xr:uid="{00000000-0005-0000-0000-00004A010000}"/>
    <cellStyle name="20% - Accent4 8 2" xfId="433" xr:uid="{00000000-0005-0000-0000-00004B010000}"/>
    <cellStyle name="20% - Accent4 8 2 2" xfId="434" xr:uid="{00000000-0005-0000-0000-00004C010000}"/>
    <cellStyle name="20% - Accent4 8 2 2 2" xfId="435" xr:uid="{00000000-0005-0000-0000-00004D010000}"/>
    <cellStyle name="20% - Accent4 8 2 3" xfId="436" xr:uid="{00000000-0005-0000-0000-00004E010000}"/>
    <cellStyle name="20% - Accent4 8 2 3 2" xfId="437" xr:uid="{00000000-0005-0000-0000-00004F010000}"/>
    <cellStyle name="20% - Accent4 8 2 4" xfId="438" xr:uid="{00000000-0005-0000-0000-000050010000}"/>
    <cellStyle name="20% - Accent4 8 3" xfId="439" xr:uid="{00000000-0005-0000-0000-000051010000}"/>
    <cellStyle name="20% - Accent4 8 3 2" xfId="440" xr:uid="{00000000-0005-0000-0000-000052010000}"/>
    <cellStyle name="20% - Accent4 8 4" xfId="441" xr:uid="{00000000-0005-0000-0000-000053010000}"/>
    <cellStyle name="20% - Accent4 8 4 2" xfId="442" xr:uid="{00000000-0005-0000-0000-000054010000}"/>
    <cellStyle name="20% - Accent4 8 5" xfId="443" xr:uid="{00000000-0005-0000-0000-000055010000}"/>
    <cellStyle name="20% - Accent4 9" xfId="444" xr:uid="{00000000-0005-0000-0000-000056010000}"/>
    <cellStyle name="20% - Accent4 9 2" xfId="445" xr:uid="{00000000-0005-0000-0000-000057010000}"/>
    <cellStyle name="20% - Accent4 9 2 2" xfId="446" xr:uid="{00000000-0005-0000-0000-000058010000}"/>
    <cellStyle name="20% - Accent4 9 3" xfId="447" xr:uid="{00000000-0005-0000-0000-000059010000}"/>
    <cellStyle name="20% - Accent4 9 3 2" xfId="448" xr:uid="{00000000-0005-0000-0000-00005A010000}"/>
    <cellStyle name="20% - Accent4 9 4" xfId="449" xr:uid="{00000000-0005-0000-0000-00005B010000}"/>
    <cellStyle name="20% - Accent5 10" xfId="450" xr:uid="{00000000-0005-0000-0000-00005C010000}"/>
    <cellStyle name="20% - Accent5 10 2" xfId="451" xr:uid="{00000000-0005-0000-0000-00005D010000}"/>
    <cellStyle name="20% - Accent5 11" xfId="452" xr:uid="{00000000-0005-0000-0000-00005E010000}"/>
    <cellStyle name="20% - Accent5 11 2" xfId="453" xr:uid="{00000000-0005-0000-0000-00005F010000}"/>
    <cellStyle name="20% - Accent5 12" xfId="454" xr:uid="{00000000-0005-0000-0000-000060010000}"/>
    <cellStyle name="20% - Accent5 12 2" xfId="455" xr:uid="{00000000-0005-0000-0000-000061010000}"/>
    <cellStyle name="20% - Accent5 13" xfId="456" xr:uid="{00000000-0005-0000-0000-000062010000}"/>
    <cellStyle name="20% - Accent5 2" xfId="7" xr:uid="{00000000-0005-0000-0000-000063010000}"/>
    <cellStyle name="20% - Accent5 2 2" xfId="2259" xr:uid="{00000000-0005-0000-0000-000064010000}"/>
    <cellStyle name="20% - Accent5 3" xfId="457" xr:uid="{00000000-0005-0000-0000-000065010000}"/>
    <cellStyle name="20% - Accent5 3 2" xfId="458" xr:uid="{00000000-0005-0000-0000-000066010000}"/>
    <cellStyle name="20% - Accent5 3 2 2" xfId="459" xr:uid="{00000000-0005-0000-0000-000067010000}"/>
    <cellStyle name="20% - Accent5 3 2 2 2" xfId="460" xr:uid="{00000000-0005-0000-0000-000068010000}"/>
    <cellStyle name="20% - Accent5 3 2 3" xfId="461" xr:uid="{00000000-0005-0000-0000-000069010000}"/>
    <cellStyle name="20% - Accent5 3 2 3 2" xfId="462" xr:uid="{00000000-0005-0000-0000-00006A010000}"/>
    <cellStyle name="20% - Accent5 3 2 4" xfId="463" xr:uid="{00000000-0005-0000-0000-00006B010000}"/>
    <cellStyle name="20% - Accent5 3 3" xfId="464" xr:uid="{00000000-0005-0000-0000-00006C010000}"/>
    <cellStyle name="20% - Accent5 3 3 2" xfId="465" xr:uid="{00000000-0005-0000-0000-00006D010000}"/>
    <cellStyle name="20% - Accent5 3 4" xfId="466" xr:uid="{00000000-0005-0000-0000-00006E010000}"/>
    <cellStyle name="20% - Accent5 3 4 2" xfId="467" xr:uid="{00000000-0005-0000-0000-00006F010000}"/>
    <cellStyle name="20% - Accent5 3 5" xfId="468" xr:uid="{00000000-0005-0000-0000-000070010000}"/>
    <cellStyle name="20% - Accent5 4" xfId="469" xr:uid="{00000000-0005-0000-0000-000071010000}"/>
    <cellStyle name="20% - Accent5 4 2" xfId="470" xr:uid="{00000000-0005-0000-0000-000072010000}"/>
    <cellStyle name="20% - Accent5 4 2 2" xfId="471" xr:uid="{00000000-0005-0000-0000-000073010000}"/>
    <cellStyle name="20% - Accent5 4 2 2 2" xfId="472" xr:uid="{00000000-0005-0000-0000-000074010000}"/>
    <cellStyle name="20% - Accent5 4 2 3" xfId="473" xr:uid="{00000000-0005-0000-0000-000075010000}"/>
    <cellStyle name="20% - Accent5 4 2 3 2" xfId="474" xr:uid="{00000000-0005-0000-0000-000076010000}"/>
    <cellStyle name="20% - Accent5 4 2 4" xfId="475" xr:uid="{00000000-0005-0000-0000-000077010000}"/>
    <cellStyle name="20% - Accent5 4 3" xfId="476" xr:uid="{00000000-0005-0000-0000-000078010000}"/>
    <cellStyle name="20% - Accent5 4 3 2" xfId="477" xr:uid="{00000000-0005-0000-0000-000079010000}"/>
    <cellStyle name="20% - Accent5 4 4" xfId="478" xr:uid="{00000000-0005-0000-0000-00007A010000}"/>
    <cellStyle name="20% - Accent5 4 4 2" xfId="479" xr:uid="{00000000-0005-0000-0000-00007B010000}"/>
    <cellStyle name="20% - Accent5 4 5" xfId="480" xr:uid="{00000000-0005-0000-0000-00007C010000}"/>
    <cellStyle name="20% - Accent5 5" xfId="481" xr:uid="{00000000-0005-0000-0000-00007D010000}"/>
    <cellStyle name="20% - Accent5 5 2" xfId="482" xr:uid="{00000000-0005-0000-0000-00007E010000}"/>
    <cellStyle name="20% - Accent5 5 2 2" xfId="483" xr:uid="{00000000-0005-0000-0000-00007F010000}"/>
    <cellStyle name="20% - Accent5 5 2 2 2" xfId="484" xr:uid="{00000000-0005-0000-0000-000080010000}"/>
    <cellStyle name="20% - Accent5 5 2 3" xfId="485" xr:uid="{00000000-0005-0000-0000-000081010000}"/>
    <cellStyle name="20% - Accent5 5 2 3 2" xfId="486" xr:uid="{00000000-0005-0000-0000-000082010000}"/>
    <cellStyle name="20% - Accent5 5 2 4" xfId="487" xr:uid="{00000000-0005-0000-0000-000083010000}"/>
    <cellStyle name="20% - Accent5 5 3" xfId="488" xr:uid="{00000000-0005-0000-0000-000084010000}"/>
    <cellStyle name="20% - Accent5 5 3 2" xfId="489" xr:uid="{00000000-0005-0000-0000-000085010000}"/>
    <cellStyle name="20% - Accent5 5 4" xfId="490" xr:uid="{00000000-0005-0000-0000-000086010000}"/>
    <cellStyle name="20% - Accent5 5 4 2" xfId="491" xr:uid="{00000000-0005-0000-0000-000087010000}"/>
    <cellStyle name="20% - Accent5 5 5" xfId="492" xr:uid="{00000000-0005-0000-0000-000088010000}"/>
    <cellStyle name="20% - Accent5 6" xfId="493" xr:uid="{00000000-0005-0000-0000-000089010000}"/>
    <cellStyle name="20% - Accent5 6 2" xfId="494" xr:uid="{00000000-0005-0000-0000-00008A010000}"/>
    <cellStyle name="20% - Accent5 6 2 2" xfId="495" xr:uid="{00000000-0005-0000-0000-00008B010000}"/>
    <cellStyle name="20% - Accent5 6 2 2 2" xfId="496" xr:uid="{00000000-0005-0000-0000-00008C010000}"/>
    <cellStyle name="20% - Accent5 6 2 3" xfId="497" xr:uid="{00000000-0005-0000-0000-00008D010000}"/>
    <cellStyle name="20% - Accent5 6 2 3 2" xfId="498" xr:uid="{00000000-0005-0000-0000-00008E010000}"/>
    <cellStyle name="20% - Accent5 6 2 4" xfId="499" xr:uid="{00000000-0005-0000-0000-00008F010000}"/>
    <cellStyle name="20% - Accent5 6 3" xfId="500" xr:uid="{00000000-0005-0000-0000-000090010000}"/>
    <cellStyle name="20% - Accent5 6 3 2" xfId="501" xr:uid="{00000000-0005-0000-0000-000091010000}"/>
    <cellStyle name="20% - Accent5 6 4" xfId="502" xr:uid="{00000000-0005-0000-0000-000092010000}"/>
    <cellStyle name="20% - Accent5 6 4 2" xfId="503" xr:uid="{00000000-0005-0000-0000-000093010000}"/>
    <cellStyle name="20% - Accent5 6 5" xfId="504" xr:uid="{00000000-0005-0000-0000-000094010000}"/>
    <cellStyle name="20% - Accent5 7" xfId="505" xr:uid="{00000000-0005-0000-0000-000095010000}"/>
    <cellStyle name="20% - Accent5 7 2" xfId="506" xr:uid="{00000000-0005-0000-0000-000096010000}"/>
    <cellStyle name="20% - Accent5 7 2 2" xfId="507" xr:uid="{00000000-0005-0000-0000-000097010000}"/>
    <cellStyle name="20% - Accent5 7 2 2 2" xfId="508" xr:uid="{00000000-0005-0000-0000-000098010000}"/>
    <cellStyle name="20% - Accent5 7 2 3" xfId="509" xr:uid="{00000000-0005-0000-0000-000099010000}"/>
    <cellStyle name="20% - Accent5 7 2 3 2" xfId="510" xr:uid="{00000000-0005-0000-0000-00009A010000}"/>
    <cellStyle name="20% - Accent5 7 2 4" xfId="511" xr:uid="{00000000-0005-0000-0000-00009B010000}"/>
    <cellStyle name="20% - Accent5 7 3" xfId="512" xr:uid="{00000000-0005-0000-0000-00009C010000}"/>
    <cellStyle name="20% - Accent5 7 3 2" xfId="513" xr:uid="{00000000-0005-0000-0000-00009D010000}"/>
    <cellStyle name="20% - Accent5 7 4" xfId="514" xr:uid="{00000000-0005-0000-0000-00009E010000}"/>
    <cellStyle name="20% - Accent5 7 4 2" xfId="515" xr:uid="{00000000-0005-0000-0000-00009F010000}"/>
    <cellStyle name="20% - Accent5 7 5" xfId="516" xr:uid="{00000000-0005-0000-0000-0000A0010000}"/>
    <cellStyle name="20% - Accent5 8" xfId="517" xr:uid="{00000000-0005-0000-0000-0000A1010000}"/>
    <cellStyle name="20% - Accent5 8 2" xfId="518" xr:uid="{00000000-0005-0000-0000-0000A2010000}"/>
    <cellStyle name="20% - Accent5 8 2 2" xfId="519" xr:uid="{00000000-0005-0000-0000-0000A3010000}"/>
    <cellStyle name="20% - Accent5 8 2 2 2" xfId="520" xr:uid="{00000000-0005-0000-0000-0000A4010000}"/>
    <cellStyle name="20% - Accent5 8 2 3" xfId="521" xr:uid="{00000000-0005-0000-0000-0000A5010000}"/>
    <cellStyle name="20% - Accent5 8 2 3 2" xfId="522" xr:uid="{00000000-0005-0000-0000-0000A6010000}"/>
    <cellStyle name="20% - Accent5 8 2 4" xfId="523" xr:uid="{00000000-0005-0000-0000-0000A7010000}"/>
    <cellStyle name="20% - Accent5 8 3" xfId="524" xr:uid="{00000000-0005-0000-0000-0000A8010000}"/>
    <cellStyle name="20% - Accent5 8 3 2" xfId="525" xr:uid="{00000000-0005-0000-0000-0000A9010000}"/>
    <cellStyle name="20% - Accent5 8 4" xfId="526" xr:uid="{00000000-0005-0000-0000-0000AA010000}"/>
    <cellStyle name="20% - Accent5 8 4 2" xfId="527" xr:uid="{00000000-0005-0000-0000-0000AB010000}"/>
    <cellStyle name="20% - Accent5 8 5" xfId="528" xr:uid="{00000000-0005-0000-0000-0000AC010000}"/>
    <cellStyle name="20% - Accent5 9" xfId="529" xr:uid="{00000000-0005-0000-0000-0000AD010000}"/>
    <cellStyle name="20% - Accent5 9 2" xfId="530" xr:uid="{00000000-0005-0000-0000-0000AE010000}"/>
    <cellStyle name="20% - Accent5 9 2 2" xfId="531" xr:uid="{00000000-0005-0000-0000-0000AF010000}"/>
    <cellStyle name="20% - Accent5 9 3" xfId="532" xr:uid="{00000000-0005-0000-0000-0000B0010000}"/>
    <cellStyle name="20% - Accent5 9 3 2" xfId="533" xr:uid="{00000000-0005-0000-0000-0000B1010000}"/>
    <cellStyle name="20% - Accent5 9 4" xfId="534" xr:uid="{00000000-0005-0000-0000-0000B2010000}"/>
    <cellStyle name="20% - Accent6 10" xfId="535" xr:uid="{00000000-0005-0000-0000-0000B3010000}"/>
    <cellStyle name="20% - Accent6 10 2" xfId="536" xr:uid="{00000000-0005-0000-0000-0000B4010000}"/>
    <cellStyle name="20% - Accent6 11" xfId="537" xr:uid="{00000000-0005-0000-0000-0000B5010000}"/>
    <cellStyle name="20% - Accent6 11 2" xfId="538" xr:uid="{00000000-0005-0000-0000-0000B6010000}"/>
    <cellStyle name="20% - Accent6 12" xfId="539" xr:uid="{00000000-0005-0000-0000-0000B7010000}"/>
    <cellStyle name="20% - Accent6 12 2" xfId="540" xr:uid="{00000000-0005-0000-0000-0000B8010000}"/>
    <cellStyle name="20% - Accent6 13" xfId="541" xr:uid="{00000000-0005-0000-0000-0000B9010000}"/>
    <cellStyle name="20% - Accent6 2" xfId="8" xr:uid="{00000000-0005-0000-0000-0000BA010000}"/>
    <cellStyle name="20% - Accent6 2 2" xfId="2260" xr:uid="{00000000-0005-0000-0000-0000BB010000}"/>
    <cellStyle name="20% - Accent6 3" xfId="542" xr:uid="{00000000-0005-0000-0000-0000BC010000}"/>
    <cellStyle name="20% - Accent6 3 2" xfId="543" xr:uid="{00000000-0005-0000-0000-0000BD010000}"/>
    <cellStyle name="20% - Accent6 3 2 2" xfId="544" xr:uid="{00000000-0005-0000-0000-0000BE010000}"/>
    <cellStyle name="20% - Accent6 3 2 2 2" xfId="545" xr:uid="{00000000-0005-0000-0000-0000BF010000}"/>
    <cellStyle name="20% - Accent6 3 2 3" xfId="546" xr:uid="{00000000-0005-0000-0000-0000C0010000}"/>
    <cellStyle name="20% - Accent6 3 2 3 2" xfId="547" xr:uid="{00000000-0005-0000-0000-0000C1010000}"/>
    <cellStyle name="20% - Accent6 3 2 4" xfId="548" xr:uid="{00000000-0005-0000-0000-0000C2010000}"/>
    <cellStyle name="20% - Accent6 3 3" xfId="549" xr:uid="{00000000-0005-0000-0000-0000C3010000}"/>
    <cellStyle name="20% - Accent6 3 3 2" xfId="550" xr:uid="{00000000-0005-0000-0000-0000C4010000}"/>
    <cellStyle name="20% - Accent6 3 4" xfId="551" xr:uid="{00000000-0005-0000-0000-0000C5010000}"/>
    <cellStyle name="20% - Accent6 3 4 2" xfId="552" xr:uid="{00000000-0005-0000-0000-0000C6010000}"/>
    <cellStyle name="20% - Accent6 3 5" xfId="553" xr:uid="{00000000-0005-0000-0000-0000C7010000}"/>
    <cellStyle name="20% - Accent6 4" xfId="554" xr:uid="{00000000-0005-0000-0000-0000C8010000}"/>
    <cellStyle name="20% - Accent6 4 2" xfId="555" xr:uid="{00000000-0005-0000-0000-0000C9010000}"/>
    <cellStyle name="20% - Accent6 4 2 2" xfId="556" xr:uid="{00000000-0005-0000-0000-0000CA010000}"/>
    <cellStyle name="20% - Accent6 4 2 2 2" xfId="557" xr:uid="{00000000-0005-0000-0000-0000CB010000}"/>
    <cellStyle name="20% - Accent6 4 2 3" xfId="558" xr:uid="{00000000-0005-0000-0000-0000CC010000}"/>
    <cellStyle name="20% - Accent6 4 2 3 2" xfId="559" xr:uid="{00000000-0005-0000-0000-0000CD010000}"/>
    <cellStyle name="20% - Accent6 4 2 4" xfId="560" xr:uid="{00000000-0005-0000-0000-0000CE010000}"/>
    <cellStyle name="20% - Accent6 4 3" xfId="561" xr:uid="{00000000-0005-0000-0000-0000CF010000}"/>
    <cellStyle name="20% - Accent6 4 3 2" xfId="562" xr:uid="{00000000-0005-0000-0000-0000D0010000}"/>
    <cellStyle name="20% - Accent6 4 4" xfId="563" xr:uid="{00000000-0005-0000-0000-0000D1010000}"/>
    <cellStyle name="20% - Accent6 4 4 2" xfId="564" xr:uid="{00000000-0005-0000-0000-0000D2010000}"/>
    <cellStyle name="20% - Accent6 4 5" xfId="565" xr:uid="{00000000-0005-0000-0000-0000D3010000}"/>
    <cellStyle name="20% - Accent6 5" xfId="566" xr:uid="{00000000-0005-0000-0000-0000D4010000}"/>
    <cellStyle name="20% - Accent6 5 2" xfId="567" xr:uid="{00000000-0005-0000-0000-0000D5010000}"/>
    <cellStyle name="20% - Accent6 5 2 2" xfId="568" xr:uid="{00000000-0005-0000-0000-0000D6010000}"/>
    <cellStyle name="20% - Accent6 5 2 2 2" xfId="569" xr:uid="{00000000-0005-0000-0000-0000D7010000}"/>
    <cellStyle name="20% - Accent6 5 2 3" xfId="570" xr:uid="{00000000-0005-0000-0000-0000D8010000}"/>
    <cellStyle name="20% - Accent6 5 2 3 2" xfId="571" xr:uid="{00000000-0005-0000-0000-0000D9010000}"/>
    <cellStyle name="20% - Accent6 5 2 4" xfId="572" xr:uid="{00000000-0005-0000-0000-0000DA010000}"/>
    <cellStyle name="20% - Accent6 5 3" xfId="573" xr:uid="{00000000-0005-0000-0000-0000DB010000}"/>
    <cellStyle name="20% - Accent6 5 3 2" xfId="574" xr:uid="{00000000-0005-0000-0000-0000DC010000}"/>
    <cellStyle name="20% - Accent6 5 4" xfId="575" xr:uid="{00000000-0005-0000-0000-0000DD010000}"/>
    <cellStyle name="20% - Accent6 5 4 2" xfId="576" xr:uid="{00000000-0005-0000-0000-0000DE010000}"/>
    <cellStyle name="20% - Accent6 5 5" xfId="577" xr:uid="{00000000-0005-0000-0000-0000DF010000}"/>
    <cellStyle name="20% - Accent6 6" xfId="578" xr:uid="{00000000-0005-0000-0000-0000E0010000}"/>
    <cellStyle name="20% - Accent6 6 2" xfId="579" xr:uid="{00000000-0005-0000-0000-0000E1010000}"/>
    <cellStyle name="20% - Accent6 6 2 2" xfId="580" xr:uid="{00000000-0005-0000-0000-0000E2010000}"/>
    <cellStyle name="20% - Accent6 6 2 2 2" xfId="581" xr:uid="{00000000-0005-0000-0000-0000E3010000}"/>
    <cellStyle name="20% - Accent6 6 2 3" xfId="582" xr:uid="{00000000-0005-0000-0000-0000E4010000}"/>
    <cellStyle name="20% - Accent6 6 2 3 2" xfId="583" xr:uid="{00000000-0005-0000-0000-0000E5010000}"/>
    <cellStyle name="20% - Accent6 6 2 4" xfId="584" xr:uid="{00000000-0005-0000-0000-0000E6010000}"/>
    <cellStyle name="20% - Accent6 6 3" xfId="585" xr:uid="{00000000-0005-0000-0000-0000E7010000}"/>
    <cellStyle name="20% - Accent6 6 3 2" xfId="586" xr:uid="{00000000-0005-0000-0000-0000E8010000}"/>
    <cellStyle name="20% - Accent6 6 4" xfId="587" xr:uid="{00000000-0005-0000-0000-0000E9010000}"/>
    <cellStyle name="20% - Accent6 6 4 2" xfId="588" xr:uid="{00000000-0005-0000-0000-0000EA010000}"/>
    <cellStyle name="20% - Accent6 6 5" xfId="589" xr:uid="{00000000-0005-0000-0000-0000EB010000}"/>
    <cellStyle name="20% - Accent6 7" xfId="590" xr:uid="{00000000-0005-0000-0000-0000EC010000}"/>
    <cellStyle name="20% - Accent6 7 2" xfId="591" xr:uid="{00000000-0005-0000-0000-0000ED010000}"/>
    <cellStyle name="20% - Accent6 7 2 2" xfId="592" xr:uid="{00000000-0005-0000-0000-0000EE010000}"/>
    <cellStyle name="20% - Accent6 7 2 2 2" xfId="593" xr:uid="{00000000-0005-0000-0000-0000EF010000}"/>
    <cellStyle name="20% - Accent6 7 2 3" xfId="594" xr:uid="{00000000-0005-0000-0000-0000F0010000}"/>
    <cellStyle name="20% - Accent6 7 2 3 2" xfId="595" xr:uid="{00000000-0005-0000-0000-0000F1010000}"/>
    <cellStyle name="20% - Accent6 7 2 4" xfId="596" xr:uid="{00000000-0005-0000-0000-0000F2010000}"/>
    <cellStyle name="20% - Accent6 7 3" xfId="597" xr:uid="{00000000-0005-0000-0000-0000F3010000}"/>
    <cellStyle name="20% - Accent6 7 3 2" xfId="598" xr:uid="{00000000-0005-0000-0000-0000F4010000}"/>
    <cellStyle name="20% - Accent6 7 4" xfId="599" xr:uid="{00000000-0005-0000-0000-0000F5010000}"/>
    <cellStyle name="20% - Accent6 7 4 2" xfId="600" xr:uid="{00000000-0005-0000-0000-0000F6010000}"/>
    <cellStyle name="20% - Accent6 7 5" xfId="601" xr:uid="{00000000-0005-0000-0000-0000F7010000}"/>
    <cellStyle name="20% - Accent6 8" xfId="602" xr:uid="{00000000-0005-0000-0000-0000F8010000}"/>
    <cellStyle name="20% - Accent6 8 2" xfId="603" xr:uid="{00000000-0005-0000-0000-0000F9010000}"/>
    <cellStyle name="20% - Accent6 8 2 2" xfId="604" xr:uid="{00000000-0005-0000-0000-0000FA010000}"/>
    <cellStyle name="20% - Accent6 8 2 2 2" xfId="605" xr:uid="{00000000-0005-0000-0000-0000FB010000}"/>
    <cellStyle name="20% - Accent6 8 2 3" xfId="606" xr:uid="{00000000-0005-0000-0000-0000FC010000}"/>
    <cellStyle name="20% - Accent6 8 2 3 2" xfId="607" xr:uid="{00000000-0005-0000-0000-0000FD010000}"/>
    <cellStyle name="20% - Accent6 8 2 4" xfId="608" xr:uid="{00000000-0005-0000-0000-0000FE010000}"/>
    <cellStyle name="20% - Accent6 8 3" xfId="609" xr:uid="{00000000-0005-0000-0000-0000FF010000}"/>
    <cellStyle name="20% - Accent6 8 3 2" xfId="610" xr:uid="{00000000-0005-0000-0000-000000020000}"/>
    <cellStyle name="20% - Accent6 8 4" xfId="611" xr:uid="{00000000-0005-0000-0000-000001020000}"/>
    <cellStyle name="20% - Accent6 8 4 2" xfId="612" xr:uid="{00000000-0005-0000-0000-000002020000}"/>
    <cellStyle name="20% - Accent6 8 5" xfId="613" xr:uid="{00000000-0005-0000-0000-000003020000}"/>
    <cellStyle name="20% - Accent6 9" xfId="614" xr:uid="{00000000-0005-0000-0000-000004020000}"/>
    <cellStyle name="20% - Accent6 9 2" xfId="615" xr:uid="{00000000-0005-0000-0000-000005020000}"/>
    <cellStyle name="20% - Accent6 9 2 2" xfId="616" xr:uid="{00000000-0005-0000-0000-000006020000}"/>
    <cellStyle name="20% - Accent6 9 3" xfId="617" xr:uid="{00000000-0005-0000-0000-000007020000}"/>
    <cellStyle name="20% - Accent6 9 3 2" xfId="618" xr:uid="{00000000-0005-0000-0000-000008020000}"/>
    <cellStyle name="20% - Accent6 9 4" xfId="619" xr:uid="{00000000-0005-0000-0000-000009020000}"/>
    <cellStyle name="40% - Accent1 10" xfId="620" xr:uid="{00000000-0005-0000-0000-00000A020000}"/>
    <cellStyle name="40% - Accent1 10 2" xfId="621" xr:uid="{00000000-0005-0000-0000-00000B020000}"/>
    <cellStyle name="40% - Accent1 11" xfId="622" xr:uid="{00000000-0005-0000-0000-00000C020000}"/>
    <cellStyle name="40% - Accent1 11 2" xfId="623" xr:uid="{00000000-0005-0000-0000-00000D020000}"/>
    <cellStyle name="40% - Accent1 12" xfId="624" xr:uid="{00000000-0005-0000-0000-00000E020000}"/>
    <cellStyle name="40% - Accent1 12 2" xfId="625" xr:uid="{00000000-0005-0000-0000-00000F020000}"/>
    <cellStyle name="40% - Accent1 13" xfId="626" xr:uid="{00000000-0005-0000-0000-000010020000}"/>
    <cellStyle name="40% - Accent1 2" xfId="9" xr:uid="{00000000-0005-0000-0000-000011020000}"/>
    <cellStyle name="40% - Accent1 2 2" xfId="2261" xr:uid="{00000000-0005-0000-0000-000012020000}"/>
    <cellStyle name="40% - Accent1 3" xfId="627" xr:uid="{00000000-0005-0000-0000-000013020000}"/>
    <cellStyle name="40% - Accent1 3 2" xfId="628" xr:uid="{00000000-0005-0000-0000-000014020000}"/>
    <cellStyle name="40% - Accent1 3 2 2" xfId="629" xr:uid="{00000000-0005-0000-0000-000015020000}"/>
    <cellStyle name="40% - Accent1 3 2 2 2" xfId="630" xr:uid="{00000000-0005-0000-0000-000016020000}"/>
    <cellStyle name="40% - Accent1 3 2 3" xfId="631" xr:uid="{00000000-0005-0000-0000-000017020000}"/>
    <cellStyle name="40% - Accent1 3 2 3 2" xfId="632" xr:uid="{00000000-0005-0000-0000-000018020000}"/>
    <cellStyle name="40% - Accent1 3 2 4" xfId="633" xr:uid="{00000000-0005-0000-0000-000019020000}"/>
    <cellStyle name="40% - Accent1 3 3" xfId="634" xr:uid="{00000000-0005-0000-0000-00001A020000}"/>
    <cellStyle name="40% - Accent1 3 3 2" xfId="635" xr:uid="{00000000-0005-0000-0000-00001B020000}"/>
    <cellStyle name="40% - Accent1 3 4" xfId="636" xr:uid="{00000000-0005-0000-0000-00001C020000}"/>
    <cellStyle name="40% - Accent1 3 4 2" xfId="637" xr:uid="{00000000-0005-0000-0000-00001D020000}"/>
    <cellStyle name="40% - Accent1 3 5" xfId="638" xr:uid="{00000000-0005-0000-0000-00001E020000}"/>
    <cellStyle name="40% - Accent1 4" xfId="639" xr:uid="{00000000-0005-0000-0000-00001F020000}"/>
    <cellStyle name="40% - Accent1 4 2" xfId="640" xr:uid="{00000000-0005-0000-0000-000020020000}"/>
    <cellStyle name="40% - Accent1 4 2 2" xfId="641" xr:uid="{00000000-0005-0000-0000-000021020000}"/>
    <cellStyle name="40% - Accent1 4 2 2 2" xfId="642" xr:uid="{00000000-0005-0000-0000-000022020000}"/>
    <cellStyle name="40% - Accent1 4 2 3" xfId="643" xr:uid="{00000000-0005-0000-0000-000023020000}"/>
    <cellStyle name="40% - Accent1 4 2 3 2" xfId="644" xr:uid="{00000000-0005-0000-0000-000024020000}"/>
    <cellStyle name="40% - Accent1 4 2 4" xfId="645" xr:uid="{00000000-0005-0000-0000-000025020000}"/>
    <cellStyle name="40% - Accent1 4 3" xfId="646" xr:uid="{00000000-0005-0000-0000-000026020000}"/>
    <cellStyle name="40% - Accent1 4 3 2" xfId="647" xr:uid="{00000000-0005-0000-0000-000027020000}"/>
    <cellStyle name="40% - Accent1 4 4" xfId="648" xr:uid="{00000000-0005-0000-0000-000028020000}"/>
    <cellStyle name="40% - Accent1 4 4 2" xfId="649" xr:uid="{00000000-0005-0000-0000-000029020000}"/>
    <cellStyle name="40% - Accent1 4 5" xfId="650" xr:uid="{00000000-0005-0000-0000-00002A020000}"/>
    <cellStyle name="40% - Accent1 5" xfId="651" xr:uid="{00000000-0005-0000-0000-00002B020000}"/>
    <cellStyle name="40% - Accent1 5 2" xfId="652" xr:uid="{00000000-0005-0000-0000-00002C020000}"/>
    <cellStyle name="40% - Accent1 5 2 2" xfId="653" xr:uid="{00000000-0005-0000-0000-00002D020000}"/>
    <cellStyle name="40% - Accent1 5 2 2 2" xfId="654" xr:uid="{00000000-0005-0000-0000-00002E020000}"/>
    <cellStyle name="40% - Accent1 5 2 3" xfId="655" xr:uid="{00000000-0005-0000-0000-00002F020000}"/>
    <cellStyle name="40% - Accent1 5 2 3 2" xfId="656" xr:uid="{00000000-0005-0000-0000-000030020000}"/>
    <cellStyle name="40% - Accent1 5 2 4" xfId="657" xr:uid="{00000000-0005-0000-0000-000031020000}"/>
    <cellStyle name="40% - Accent1 5 3" xfId="658" xr:uid="{00000000-0005-0000-0000-000032020000}"/>
    <cellStyle name="40% - Accent1 5 3 2" xfId="659" xr:uid="{00000000-0005-0000-0000-000033020000}"/>
    <cellStyle name="40% - Accent1 5 4" xfId="660" xr:uid="{00000000-0005-0000-0000-000034020000}"/>
    <cellStyle name="40% - Accent1 5 4 2" xfId="661" xr:uid="{00000000-0005-0000-0000-000035020000}"/>
    <cellStyle name="40% - Accent1 5 5" xfId="662" xr:uid="{00000000-0005-0000-0000-000036020000}"/>
    <cellStyle name="40% - Accent1 6" xfId="663" xr:uid="{00000000-0005-0000-0000-000037020000}"/>
    <cellStyle name="40% - Accent1 6 2" xfId="664" xr:uid="{00000000-0005-0000-0000-000038020000}"/>
    <cellStyle name="40% - Accent1 6 2 2" xfId="665" xr:uid="{00000000-0005-0000-0000-000039020000}"/>
    <cellStyle name="40% - Accent1 6 2 2 2" xfId="666" xr:uid="{00000000-0005-0000-0000-00003A020000}"/>
    <cellStyle name="40% - Accent1 6 2 3" xfId="667" xr:uid="{00000000-0005-0000-0000-00003B020000}"/>
    <cellStyle name="40% - Accent1 6 2 3 2" xfId="668" xr:uid="{00000000-0005-0000-0000-00003C020000}"/>
    <cellStyle name="40% - Accent1 6 2 4" xfId="669" xr:uid="{00000000-0005-0000-0000-00003D020000}"/>
    <cellStyle name="40% - Accent1 6 3" xfId="670" xr:uid="{00000000-0005-0000-0000-00003E020000}"/>
    <cellStyle name="40% - Accent1 6 3 2" xfId="671" xr:uid="{00000000-0005-0000-0000-00003F020000}"/>
    <cellStyle name="40% - Accent1 6 4" xfId="672" xr:uid="{00000000-0005-0000-0000-000040020000}"/>
    <cellStyle name="40% - Accent1 6 4 2" xfId="673" xr:uid="{00000000-0005-0000-0000-000041020000}"/>
    <cellStyle name="40% - Accent1 6 5" xfId="674" xr:uid="{00000000-0005-0000-0000-000042020000}"/>
    <cellStyle name="40% - Accent1 7" xfId="675" xr:uid="{00000000-0005-0000-0000-000043020000}"/>
    <cellStyle name="40% - Accent1 7 2" xfId="676" xr:uid="{00000000-0005-0000-0000-000044020000}"/>
    <cellStyle name="40% - Accent1 7 2 2" xfId="677" xr:uid="{00000000-0005-0000-0000-000045020000}"/>
    <cellStyle name="40% - Accent1 7 2 2 2" xfId="678" xr:uid="{00000000-0005-0000-0000-000046020000}"/>
    <cellStyle name="40% - Accent1 7 2 3" xfId="679" xr:uid="{00000000-0005-0000-0000-000047020000}"/>
    <cellStyle name="40% - Accent1 7 2 3 2" xfId="680" xr:uid="{00000000-0005-0000-0000-000048020000}"/>
    <cellStyle name="40% - Accent1 7 2 4" xfId="681" xr:uid="{00000000-0005-0000-0000-000049020000}"/>
    <cellStyle name="40% - Accent1 7 3" xfId="682" xr:uid="{00000000-0005-0000-0000-00004A020000}"/>
    <cellStyle name="40% - Accent1 7 3 2" xfId="683" xr:uid="{00000000-0005-0000-0000-00004B020000}"/>
    <cellStyle name="40% - Accent1 7 4" xfId="684" xr:uid="{00000000-0005-0000-0000-00004C020000}"/>
    <cellStyle name="40% - Accent1 7 4 2" xfId="685" xr:uid="{00000000-0005-0000-0000-00004D020000}"/>
    <cellStyle name="40% - Accent1 7 5" xfId="686" xr:uid="{00000000-0005-0000-0000-00004E020000}"/>
    <cellStyle name="40% - Accent1 8" xfId="687" xr:uid="{00000000-0005-0000-0000-00004F020000}"/>
    <cellStyle name="40% - Accent1 8 2" xfId="688" xr:uid="{00000000-0005-0000-0000-000050020000}"/>
    <cellStyle name="40% - Accent1 8 2 2" xfId="689" xr:uid="{00000000-0005-0000-0000-000051020000}"/>
    <cellStyle name="40% - Accent1 8 2 2 2" xfId="690" xr:uid="{00000000-0005-0000-0000-000052020000}"/>
    <cellStyle name="40% - Accent1 8 2 3" xfId="691" xr:uid="{00000000-0005-0000-0000-000053020000}"/>
    <cellStyle name="40% - Accent1 8 2 3 2" xfId="692" xr:uid="{00000000-0005-0000-0000-000054020000}"/>
    <cellStyle name="40% - Accent1 8 2 4" xfId="693" xr:uid="{00000000-0005-0000-0000-000055020000}"/>
    <cellStyle name="40% - Accent1 8 3" xfId="694" xr:uid="{00000000-0005-0000-0000-000056020000}"/>
    <cellStyle name="40% - Accent1 8 3 2" xfId="695" xr:uid="{00000000-0005-0000-0000-000057020000}"/>
    <cellStyle name="40% - Accent1 8 4" xfId="696" xr:uid="{00000000-0005-0000-0000-000058020000}"/>
    <cellStyle name="40% - Accent1 8 4 2" xfId="697" xr:uid="{00000000-0005-0000-0000-000059020000}"/>
    <cellStyle name="40% - Accent1 8 5" xfId="698" xr:uid="{00000000-0005-0000-0000-00005A020000}"/>
    <cellStyle name="40% - Accent1 9" xfId="699" xr:uid="{00000000-0005-0000-0000-00005B020000}"/>
    <cellStyle name="40% - Accent1 9 2" xfId="700" xr:uid="{00000000-0005-0000-0000-00005C020000}"/>
    <cellStyle name="40% - Accent1 9 2 2" xfId="701" xr:uid="{00000000-0005-0000-0000-00005D020000}"/>
    <cellStyle name="40% - Accent1 9 3" xfId="702" xr:uid="{00000000-0005-0000-0000-00005E020000}"/>
    <cellStyle name="40% - Accent1 9 3 2" xfId="703" xr:uid="{00000000-0005-0000-0000-00005F020000}"/>
    <cellStyle name="40% - Accent1 9 4" xfId="704" xr:uid="{00000000-0005-0000-0000-000060020000}"/>
    <cellStyle name="40% - Accent2 10" xfId="705" xr:uid="{00000000-0005-0000-0000-000061020000}"/>
    <cellStyle name="40% - Accent2 10 2" xfId="706" xr:uid="{00000000-0005-0000-0000-000062020000}"/>
    <cellStyle name="40% - Accent2 11" xfId="707" xr:uid="{00000000-0005-0000-0000-000063020000}"/>
    <cellStyle name="40% - Accent2 11 2" xfId="708" xr:uid="{00000000-0005-0000-0000-000064020000}"/>
    <cellStyle name="40% - Accent2 12" xfId="709" xr:uid="{00000000-0005-0000-0000-000065020000}"/>
    <cellStyle name="40% - Accent2 12 2" xfId="710" xr:uid="{00000000-0005-0000-0000-000066020000}"/>
    <cellStyle name="40% - Accent2 13" xfId="711" xr:uid="{00000000-0005-0000-0000-000067020000}"/>
    <cellStyle name="40% - Accent2 2" xfId="10" xr:uid="{00000000-0005-0000-0000-000068020000}"/>
    <cellStyle name="40% - Accent2 2 2" xfId="2262" xr:uid="{00000000-0005-0000-0000-000069020000}"/>
    <cellStyle name="40% - Accent2 3" xfId="712" xr:uid="{00000000-0005-0000-0000-00006A020000}"/>
    <cellStyle name="40% - Accent2 3 2" xfId="713" xr:uid="{00000000-0005-0000-0000-00006B020000}"/>
    <cellStyle name="40% - Accent2 3 2 2" xfId="714" xr:uid="{00000000-0005-0000-0000-00006C020000}"/>
    <cellStyle name="40% - Accent2 3 2 2 2" xfId="715" xr:uid="{00000000-0005-0000-0000-00006D020000}"/>
    <cellStyle name="40% - Accent2 3 2 3" xfId="716" xr:uid="{00000000-0005-0000-0000-00006E020000}"/>
    <cellStyle name="40% - Accent2 3 2 3 2" xfId="717" xr:uid="{00000000-0005-0000-0000-00006F020000}"/>
    <cellStyle name="40% - Accent2 3 2 4" xfId="718" xr:uid="{00000000-0005-0000-0000-000070020000}"/>
    <cellStyle name="40% - Accent2 3 3" xfId="719" xr:uid="{00000000-0005-0000-0000-000071020000}"/>
    <cellStyle name="40% - Accent2 3 3 2" xfId="720" xr:uid="{00000000-0005-0000-0000-000072020000}"/>
    <cellStyle name="40% - Accent2 3 4" xfId="721" xr:uid="{00000000-0005-0000-0000-000073020000}"/>
    <cellStyle name="40% - Accent2 3 4 2" xfId="722" xr:uid="{00000000-0005-0000-0000-000074020000}"/>
    <cellStyle name="40% - Accent2 3 5" xfId="723" xr:uid="{00000000-0005-0000-0000-000075020000}"/>
    <cellStyle name="40% - Accent2 4" xfId="724" xr:uid="{00000000-0005-0000-0000-000076020000}"/>
    <cellStyle name="40% - Accent2 4 2" xfId="725" xr:uid="{00000000-0005-0000-0000-000077020000}"/>
    <cellStyle name="40% - Accent2 4 2 2" xfId="726" xr:uid="{00000000-0005-0000-0000-000078020000}"/>
    <cellStyle name="40% - Accent2 4 2 2 2" xfId="727" xr:uid="{00000000-0005-0000-0000-000079020000}"/>
    <cellStyle name="40% - Accent2 4 2 3" xfId="728" xr:uid="{00000000-0005-0000-0000-00007A020000}"/>
    <cellStyle name="40% - Accent2 4 2 3 2" xfId="729" xr:uid="{00000000-0005-0000-0000-00007B020000}"/>
    <cellStyle name="40% - Accent2 4 2 4" xfId="730" xr:uid="{00000000-0005-0000-0000-00007C020000}"/>
    <cellStyle name="40% - Accent2 4 3" xfId="731" xr:uid="{00000000-0005-0000-0000-00007D020000}"/>
    <cellStyle name="40% - Accent2 4 3 2" xfId="732" xr:uid="{00000000-0005-0000-0000-00007E020000}"/>
    <cellStyle name="40% - Accent2 4 4" xfId="733" xr:uid="{00000000-0005-0000-0000-00007F020000}"/>
    <cellStyle name="40% - Accent2 4 4 2" xfId="734" xr:uid="{00000000-0005-0000-0000-000080020000}"/>
    <cellStyle name="40% - Accent2 4 5" xfId="735" xr:uid="{00000000-0005-0000-0000-000081020000}"/>
    <cellStyle name="40% - Accent2 5" xfId="736" xr:uid="{00000000-0005-0000-0000-000082020000}"/>
    <cellStyle name="40% - Accent2 5 2" xfId="737" xr:uid="{00000000-0005-0000-0000-000083020000}"/>
    <cellStyle name="40% - Accent2 5 2 2" xfId="738" xr:uid="{00000000-0005-0000-0000-000084020000}"/>
    <cellStyle name="40% - Accent2 5 2 2 2" xfId="739" xr:uid="{00000000-0005-0000-0000-000085020000}"/>
    <cellStyle name="40% - Accent2 5 2 3" xfId="740" xr:uid="{00000000-0005-0000-0000-000086020000}"/>
    <cellStyle name="40% - Accent2 5 2 3 2" xfId="741" xr:uid="{00000000-0005-0000-0000-000087020000}"/>
    <cellStyle name="40% - Accent2 5 2 4" xfId="742" xr:uid="{00000000-0005-0000-0000-000088020000}"/>
    <cellStyle name="40% - Accent2 5 3" xfId="743" xr:uid="{00000000-0005-0000-0000-000089020000}"/>
    <cellStyle name="40% - Accent2 5 3 2" xfId="744" xr:uid="{00000000-0005-0000-0000-00008A020000}"/>
    <cellStyle name="40% - Accent2 5 4" xfId="745" xr:uid="{00000000-0005-0000-0000-00008B020000}"/>
    <cellStyle name="40% - Accent2 5 4 2" xfId="746" xr:uid="{00000000-0005-0000-0000-00008C020000}"/>
    <cellStyle name="40% - Accent2 5 5" xfId="747" xr:uid="{00000000-0005-0000-0000-00008D020000}"/>
    <cellStyle name="40% - Accent2 6" xfId="748" xr:uid="{00000000-0005-0000-0000-00008E020000}"/>
    <cellStyle name="40% - Accent2 6 2" xfId="749" xr:uid="{00000000-0005-0000-0000-00008F020000}"/>
    <cellStyle name="40% - Accent2 6 2 2" xfId="750" xr:uid="{00000000-0005-0000-0000-000090020000}"/>
    <cellStyle name="40% - Accent2 6 2 2 2" xfId="751" xr:uid="{00000000-0005-0000-0000-000091020000}"/>
    <cellStyle name="40% - Accent2 6 2 3" xfId="752" xr:uid="{00000000-0005-0000-0000-000092020000}"/>
    <cellStyle name="40% - Accent2 6 2 3 2" xfId="753" xr:uid="{00000000-0005-0000-0000-000093020000}"/>
    <cellStyle name="40% - Accent2 6 2 4" xfId="754" xr:uid="{00000000-0005-0000-0000-000094020000}"/>
    <cellStyle name="40% - Accent2 6 3" xfId="755" xr:uid="{00000000-0005-0000-0000-000095020000}"/>
    <cellStyle name="40% - Accent2 6 3 2" xfId="756" xr:uid="{00000000-0005-0000-0000-000096020000}"/>
    <cellStyle name="40% - Accent2 6 4" xfId="757" xr:uid="{00000000-0005-0000-0000-000097020000}"/>
    <cellStyle name="40% - Accent2 6 4 2" xfId="758" xr:uid="{00000000-0005-0000-0000-000098020000}"/>
    <cellStyle name="40% - Accent2 6 5" xfId="759" xr:uid="{00000000-0005-0000-0000-000099020000}"/>
    <cellStyle name="40% - Accent2 7" xfId="760" xr:uid="{00000000-0005-0000-0000-00009A020000}"/>
    <cellStyle name="40% - Accent2 7 2" xfId="761" xr:uid="{00000000-0005-0000-0000-00009B020000}"/>
    <cellStyle name="40% - Accent2 7 2 2" xfId="762" xr:uid="{00000000-0005-0000-0000-00009C020000}"/>
    <cellStyle name="40% - Accent2 7 2 2 2" xfId="763" xr:uid="{00000000-0005-0000-0000-00009D020000}"/>
    <cellStyle name="40% - Accent2 7 2 3" xfId="764" xr:uid="{00000000-0005-0000-0000-00009E020000}"/>
    <cellStyle name="40% - Accent2 7 2 3 2" xfId="765" xr:uid="{00000000-0005-0000-0000-00009F020000}"/>
    <cellStyle name="40% - Accent2 7 2 4" xfId="766" xr:uid="{00000000-0005-0000-0000-0000A0020000}"/>
    <cellStyle name="40% - Accent2 7 3" xfId="767" xr:uid="{00000000-0005-0000-0000-0000A1020000}"/>
    <cellStyle name="40% - Accent2 7 3 2" xfId="768" xr:uid="{00000000-0005-0000-0000-0000A2020000}"/>
    <cellStyle name="40% - Accent2 7 4" xfId="769" xr:uid="{00000000-0005-0000-0000-0000A3020000}"/>
    <cellStyle name="40% - Accent2 7 4 2" xfId="770" xr:uid="{00000000-0005-0000-0000-0000A4020000}"/>
    <cellStyle name="40% - Accent2 7 5" xfId="771" xr:uid="{00000000-0005-0000-0000-0000A5020000}"/>
    <cellStyle name="40% - Accent2 8" xfId="772" xr:uid="{00000000-0005-0000-0000-0000A6020000}"/>
    <cellStyle name="40% - Accent2 8 2" xfId="773" xr:uid="{00000000-0005-0000-0000-0000A7020000}"/>
    <cellStyle name="40% - Accent2 8 2 2" xfId="774" xr:uid="{00000000-0005-0000-0000-0000A8020000}"/>
    <cellStyle name="40% - Accent2 8 2 2 2" xfId="775" xr:uid="{00000000-0005-0000-0000-0000A9020000}"/>
    <cellStyle name="40% - Accent2 8 2 3" xfId="776" xr:uid="{00000000-0005-0000-0000-0000AA020000}"/>
    <cellStyle name="40% - Accent2 8 2 3 2" xfId="777" xr:uid="{00000000-0005-0000-0000-0000AB020000}"/>
    <cellStyle name="40% - Accent2 8 2 4" xfId="778" xr:uid="{00000000-0005-0000-0000-0000AC020000}"/>
    <cellStyle name="40% - Accent2 8 3" xfId="779" xr:uid="{00000000-0005-0000-0000-0000AD020000}"/>
    <cellStyle name="40% - Accent2 8 3 2" xfId="780" xr:uid="{00000000-0005-0000-0000-0000AE020000}"/>
    <cellStyle name="40% - Accent2 8 4" xfId="781" xr:uid="{00000000-0005-0000-0000-0000AF020000}"/>
    <cellStyle name="40% - Accent2 8 4 2" xfId="782" xr:uid="{00000000-0005-0000-0000-0000B0020000}"/>
    <cellStyle name="40% - Accent2 8 5" xfId="783" xr:uid="{00000000-0005-0000-0000-0000B1020000}"/>
    <cellStyle name="40% - Accent2 9" xfId="784" xr:uid="{00000000-0005-0000-0000-0000B2020000}"/>
    <cellStyle name="40% - Accent2 9 2" xfId="785" xr:uid="{00000000-0005-0000-0000-0000B3020000}"/>
    <cellStyle name="40% - Accent2 9 2 2" xfId="786" xr:uid="{00000000-0005-0000-0000-0000B4020000}"/>
    <cellStyle name="40% - Accent2 9 3" xfId="787" xr:uid="{00000000-0005-0000-0000-0000B5020000}"/>
    <cellStyle name="40% - Accent2 9 3 2" xfId="788" xr:uid="{00000000-0005-0000-0000-0000B6020000}"/>
    <cellStyle name="40% - Accent2 9 4" xfId="789" xr:uid="{00000000-0005-0000-0000-0000B7020000}"/>
    <cellStyle name="40% - Accent3 10" xfId="790" xr:uid="{00000000-0005-0000-0000-0000B8020000}"/>
    <cellStyle name="40% - Accent3 10 2" xfId="791" xr:uid="{00000000-0005-0000-0000-0000B9020000}"/>
    <cellStyle name="40% - Accent3 11" xfId="792" xr:uid="{00000000-0005-0000-0000-0000BA020000}"/>
    <cellStyle name="40% - Accent3 11 2" xfId="793" xr:uid="{00000000-0005-0000-0000-0000BB020000}"/>
    <cellStyle name="40% - Accent3 12" xfId="794" xr:uid="{00000000-0005-0000-0000-0000BC020000}"/>
    <cellStyle name="40% - Accent3 12 2" xfId="795" xr:uid="{00000000-0005-0000-0000-0000BD020000}"/>
    <cellStyle name="40% - Accent3 13" xfId="796" xr:uid="{00000000-0005-0000-0000-0000BE020000}"/>
    <cellStyle name="40% - Accent3 2" xfId="11" xr:uid="{00000000-0005-0000-0000-0000BF020000}"/>
    <cellStyle name="40% - Accent3 2 2" xfId="2263" xr:uid="{00000000-0005-0000-0000-0000C0020000}"/>
    <cellStyle name="40% - Accent3 3" xfId="797" xr:uid="{00000000-0005-0000-0000-0000C1020000}"/>
    <cellStyle name="40% - Accent3 3 2" xfId="798" xr:uid="{00000000-0005-0000-0000-0000C2020000}"/>
    <cellStyle name="40% - Accent3 3 2 2" xfId="799" xr:uid="{00000000-0005-0000-0000-0000C3020000}"/>
    <cellStyle name="40% - Accent3 3 2 2 2" xfId="800" xr:uid="{00000000-0005-0000-0000-0000C4020000}"/>
    <cellStyle name="40% - Accent3 3 2 3" xfId="801" xr:uid="{00000000-0005-0000-0000-0000C5020000}"/>
    <cellStyle name="40% - Accent3 3 2 3 2" xfId="802" xr:uid="{00000000-0005-0000-0000-0000C6020000}"/>
    <cellStyle name="40% - Accent3 3 2 4" xfId="803" xr:uid="{00000000-0005-0000-0000-0000C7020000}"/>
    <cellStyle name="40% - Accent3 3 3" xfId="804" xr:uid="{00000000-0005-0000-0000-0000C8020000}"/>
    <cellStyle name="40% - Accent3 3 3 2" xfId="805" xr:uid="{00000000-0005-0000-0000-0000C9020000}"/>
    <cellStyle name="40% - Accent3 3 4" xfId="806" xr:uid="{00000000-0005-0000-0000-0000CA020000}"/>
    <cellStyle name="40% - Accent3 3 4 2" xfId="807" xr:uid="{00000000-0005-0000-0000-0000CB020000}"/>
    <cellStyle name="40% - Accent3 3 5" xfId="808" xr:uid="{00000000-0005-0000-0000-0000CC020000}"/>
    <cellStyle name="40% - Accent3 4" xfId="809" xr:uid="{00000000-0005-0000-0000-0000CD020000}"/>
    <cellStyle name="40% - Accent3 4 2" xfId="810" xr:uid="{00000000-0005-0000-0000-0000CE020000}"/>
    <cellStyle name="40% - Accent3 4 2 2" xfId="811" xr:uid="{00000000-0005-0000-0000-0000CF020000}"/>
    <cellStyle name="40% - Accent3 4 2 2 2" xfId="812" xr:uid="{00000000-0005-0000-0000-0000D0020000}"/>
    <cellStyle name="40% - Accent3 4 2 3" xfId="813" xr:uid="{00000000-0005-0000-0000-0000D1020000}"/>
    <cellStyle name="40% - Accent3 4 2 3 2" xfId="814" xr:uid="{00000000-0005-0000-0000-0000D2020000}"/>
    <cellStyle name="40% - Accent3 4 2 4" xfId="815" xr:uid="{00000000-0005-0000-0000-0000D3020000}"/>
    <cellStyle name="40% - Accent3 4 3" xfId="816" xr:uid="{00000000-0005-0000-0000-0000D4020000}"/>
    <cellStyle name="40% - Accent3 4 3 2" xfId="817" xr:uid="{00000000-0005-0000-0000-0000D5020000}"/>
    <cellStyle name="40% - Accent3 4 4" xfId="818" xr:uid="{00000000-0005-0000-0000-0000D6020000}"/>
    <cellStyle name="40% - Accent3 4 4 2" xfId="819" xr:uid="{00000000-0005-0000-0000-0000D7020000}"/>
    <cellStyle name="40% - Accent3 4 5" xfId="820" xr:uid="{00000000-0005-0000-0000-0000D8020000}"/>
    <cellStyle name="40% - Accent3 5" xfId="821" xr:uid="{00000000-0005-0000-0000-0000D9020000}"/>
    <cellStyle name="40% - Accent3 5 2" xfId="822" xr:uid="{00000000-0005-0000-0000-0000DA020000}"/>
    <cellStyle name="40% - Accent3 5 2 2" xfId="823" xr:uid="{00000000-0005-0000-0000-0000DB020000}"/>
    <cellStyle name="40% - Accent3 5 2 2 2" xfId="824" xr:uid="{00000000-0005-0000-0000-0000DC020000}"/>
    <cellStyle name="40% - Accent3 5 2 3" xfId="825" xr:uid="{00000000-0005-0000-0000-0000DD020000}"/>
    <cellStyle name="40% - Accent3 5 2 3 2" xfId="826" xr:uid="{00000000-0005-0000-0000-0000DE020000}"/>
    <cellStyle name="40% - Accent3 5 2 4" xfId="827" xr:uid="{00000000-0005-0000-0000-0000DF020000}"/>
    <cellStyle name="40% - Accent3 5 3" xfId="828" xr:uid="{00000000-0005-0000-0000-0000E0020000}"/>
    <cellStyle name="40% - Accent3 5 3 2" xfId="829" xr:uid="{00000000-0005-0000-0000-0000E1020000}"/>
    <cellStyle name="40% - Accent3 5 4" xfId="830" xr:uid="{00000000-0005-0000-0000-0000E2020000}"/>
    <cellStyle name="40% - Accent3 5 4 2" xfId="831" xr:uid="{00000000-0005-0000-0000-0000E3020000}"/>
    <cellStyle name="40% - Accent3 5 5" xfId="832" xr:uid="{00000000-0005-0000-0000-0000E4020000}"/>
    <cellStyle name="40% - Accent3 6" xfId="833" xr:uid="{00000000-0005-0000-0000-0000E5020000}"/>
    <cellStyle name="40% - Accent3 6 2" xfId="834" xr:uid="{00000000-0005-0000-0000-0000E6020000}"/>
    <cellStyle name="40% - Accent3 6 2 2" xfId="835" xr:uid="{00000000-0005-0000-0000-0000E7020000}"/>
    <cellStyle name="40% - Accent3 6 2 2 2" xfId="836" xr:uid="{00000000-0005-0000-0000-0000E8020000}"/>
    <cellStyle name="40% - Accent3 6 2 3" xfId="837" xr:uid="{00000000-0005-0000-0000-0000E9020000}"/>
    <cellStyle name="40% - Accent3 6 2 3 2" xfId="838" xr:uid="{00000000-0005-0000-0000-0000EA020000}"/>
    <cellStyle name="40% - Accent3 6 2 4" xfId="839" xr:uid="{00000000-0005-0000-0000-0000EB020000}"/>
    <cellStyle name="40% - Accent3 6 3" xfId="840" xr:uid="{00000000-0005-0000-0000-0000EC020000}"/>
    <cellStyle name="40% - Accent3 6 3 2" xfId="841" xr:uid="{00000000-0005-0000-0000-0000ED020000}"/>
    <cellStyle name="40% - Accent3 6 4" xfId="842" xr:uid="{00000000-0005-0000-0000-0000EE020000}"/>
    <cellStyle name="40% - Accent3 6 4 2" xfId="843" xr:uid="{00000000-0005-0000-0000-0000EF020000}"/>
    <cellStyle name="40% - Accent3 6 5" xfId="844" xr:uid="{00000000-0005-0000-0000-0000F0020000}"/>
    <cellStyle name="40% - Accent3 7" xfId="845" xr:uid="{00000000-0005-0000-0000-0000F1020000}"/>
    <cellStyle name="40% - Accent3 7 2" xfId="846" xr:uid="{00000000-0005-0000-0000-0000F2020000}"/>
    <cellStyle name="40% - Accent3 7 2 2" xfId="847" xr:uid="{00000000-0005-0000-0000-0000F3020000}"/>
    <cellStyle name="40% - Accent3 7 2 2 2" xfId="848" xr:uid="{00000000-0005-0000-0000-0000F4020000}"/>
    <cellStyle name="40% - Accent3 7 2 3" xfId="849" xr:uid="{00000000-0005-0000-0000-0000F5020000}"/>
    <cellStyle name="40% - Accent3 7 2 3 2" xfId="850" xr:uid="{00000000-0005-0000-0000-0000F6020000}"/>
    <cellStyle name="40% - Accent3 7 2 4" xfId="851" xr:uid="{00000000-0005-0000-0000-0000F7020000}"/>
    <cellStyle name="40% - Accent3 7 3" xfId="852" xr:uid="{00000000-0005-0000-0000-0000F8020000}"/>
    <cellStyle name="40% - Accent3 7 3 2" xfId="853" xr:uid="{00000000-0005-0000-0000-0000F9020000}"/>
    <cellStyle name="40% - Accent3 7 4" xfId="854" xr:uid="{00000000-0005-0000-0000-0000FA020000}"/>
    <cellStyle name="40% - Accent3 7 4 2" xfId="855" xr:uid="{00000000-0005-0000-0000-0000FB020000}"/>
    <cellStyle name="40% - Accent3 7 5" xfId="856" xr:uid="{00000000-0005-0000-0000-0000FC020000}"/>
    <cellStyle name="40% - Accent3 8" xfId="857" xr:uid="{00000000-0005-0000-0000-0000FD020000}"/>
    <cellStyle name="40% - Accent3 8 2" xfId="858" xr:uid="{00000000-0005-0000-0000-0000FE020000}"/>
    <cellStyle name="40% - Accent3 8 2 2" xfId="859" xr:uid="{00000000-0005-0000-0000-0000FF020000}"/>
    <cellStyle name="40% - Accent3 8 2 2 2" xfId="860" xr:uid="{00000000-0005-0000-0000-000000030000}"/>
    <cellStyle name="40% - Accent3 8 2 3" xfId="861" xr:uid="{00000000-0005-0000-0000-000001030000}"/>
    <cellStyle name="40% - Accent3 8 2 3 2" xfId="862" xr:uid="{00000000-0005-0000-0000-000002030000}"/>
    <cellStyle name="40% - Accent3 8 2 4" xfId="863" xr:uid="{00000000-0005-0000-0000-000003030000}"/>
    <cellStyle name="40% - Accent3 8 3" xfId="864" xr:uid="{00000000-0005-0000-0000-000004030000}"/>
    <cellStyle name="40% - Accent3 8 3 2" xfId="865" xr:uid="{00000000-0005-0000-0000-000005030000}"/>
    <cellStyle name="40% - Accent3 8 4" xfId="866" xr:uid="{00000000-0005-0000-0000-000006030000}"/>
    <cellStyle name="40% - Accent3 8 4 2" xfId="867" xr:uid="{00000000-0005-0000-0000-000007030000}"/>
    <cellStyle name="40% - Accent3 8 5" xfId="868" xr:uid="{00000000-0005-0000-0000-000008030000}"/>
    <cellStyle name="40% - Accent3 9" xfId="869" xr:uid="{00000000-0005-0000-0000-000009030000}"/>
    <cellStyle name="40% - Accent3 9 2" xfId="870" xr:uid="{00000000-0005-0000-0000-00000A030000}"/>
    <cellStyle name="40% - Accent3 9 2 2" xfId="871" xr:uid="{00000000-0005-0000-0000-00000B030000}"/>
    <cellStyle name="40% - Accent3 9 3" xfId="872" xr:uid="{00000000-0005-0000-0000-00000C030000}"/>
    <cellStyle name="40% - Accent3 9 3 2" xfId="873" xr:uid="{00000000-0005-0000-0000-00000D030000}"/>
    <cellStyle name="40% - Accent3 9 4" xfId="874" xr:uid="{00000000-0005-0000-0000-00000E030000}"/>
    <cellStyle name="40% - Accent4 10" xfId="875" xr:uid="{00000000-0005-0000-0000-00000F030000}"/>
    <cellStyle name="40% - Accent4 10 2" xfId="876" xr:uid="{00000000-0005-0000-0000-000010030000}"/>
    <cellStyle name="40% - Accent4 11" xfId="877" xr:uid="{00000000-0005-0000-0000-000011030000}"/>
    <cellStyle name="40% - Accent4 11 2" xfId="878" xr:uid="{00000000-0005-0000-0000-000012030000}"/>
    <cellStyle name="40% - Accent4 12" xfId="879" xr:uid="{00000000-0005-0000-0000-000013030000}"/>
    <cellStyle name="40% - Accent4 12 2" xfId="880" xr:uid="{00000000-0005-0000-0000-000014030000}"/>
    <cellStyle name="40% - Accent4 13" xfId="881" xr:uid="{00000000-0005-0000-0000-000015030000}"/>
    <cellStyle name="40% - Accent4 2" xfId="12" xr:uid="{00000000-0005-0000-0000-000016030000}"/>
    <cellStyle name="40% - Accent4 2 2" xfId="2264" xr:uid="{00000000-0005-0000-0000-000017030000}"/>
    <cellStyle name="40% - Accent4 3" xfId="882" xr:uid="{00000000-0005-0000-0000-000018030000}"/>
    <cellStyle name="40% - Accent4 3 2" xfId="883" xr:uid="{00000000-0005-0000-0000-000019030000}"/>
    <cellStyle name="40% - Accent4 3 2 2" xfId="884" xr:uid="{00000000-0005-0000-0000-00001A030000}"/>
    <cellStyle name="40% - Accent4 3 2 2 2" xfId="885" xr:uid="{00000000-0005-0000-0000-00001B030000}"/>
    <cellStyle name="40% - Accent4 3 2 3" xfId="886" xr:uid="{00000000-0005-0000-0000-00001C030000}"/>
    <cellStyle name="40% - Accent4 3 2 3 2" xfId="887" xr:uid="{00000000-0005-0000-0000-00001D030000}"/>
    <cellStyle name="40% - Accent4 3 2 4" xfId="888" xr:uid="{00000000-0005-0000-0000-00001E030000}"/>
    <cellStyle name="40% - Accent4 3 3" xfId="889" xr:uid="{00000000-0005-0000-0000-00001F030000}"/>
    <cellStyle name="40% - Accent4 3 3 2" xfId="890" xr:uid="{00000000-0005-0000-0000-000020030000}"/>
    <cellStyle name="40% - Accent4 3 4" xfId="891" xr:uid="{00000000-0005-0000-0000-000021030000}"/>
    <cellStyle name="40% - Accent4 3 4 2" xfId="892" xr:uid="{00000000-0005-0000-0000-000022030000}"/>
    <cellStyle name="40% - Accent4 3 5" xfId="893" xr:uid="{00000000-0005-0000-0000-000023030000}"/>
    <cellStyle name="40% - Accent4 4" xfId="894" xr:uid="{00000000-0005-0000-0000-000024030000}"/>
    <cellStyle name="40% - Accent4 4 2" xfId="895" xr:uid="{00000000-0005-0000-0000-000025030000}"/>
    <cellStyle name="40% - Accent4 4 2 2" xfId="896" xr:uid="{00000000-0005-0000-0000-000026030000}"/>
    <cellStyle name="40% - Accent4 4 2 2 2" xfId="897" xr:uid="{00000000-0005-0000-0000-000027030000}"/>
    <cellStyle name="40% - Accent4 4 2 3" xfId="898" xr:uid="{00000000-0005-0000-0000-000028030000}"/>
    <cellStyle name="40% - Accent4 4 2 3 2" xfId="899" xr:uid="{00000000-0005-0000-0000-000029030000}"/>
    <cellStyle name="40% - Accent4 4 2 4" xfId="900" xr:uid="{00000000-0005-0000-0000-00002A030000}"/>
    <cellStyle name="40% - Accent4 4 3" xfId="901" xr:uid="{00000000-0005-0000-0000-00002B030000}"/>
    <cellStyle name="40% - Accent4 4 3 2" xfId="902" xr:uid="{00000000-0005-0000-0000-00002C030000}"/>
    <cellStyle name="40% - Accent4 4 4" xfId="903" xr:uid="{00000000-0005-0000-0000-00002D030000}"/>
    <cellStyle name="40% - Accent4 4 4 2" xfId="904" xr:uid="{00000000-0005-0000-0000-00002E030000}"/>
    <cellStyle name="40% - Accent4 4 5" xfId="905" xr:uid="{00000000-0005-0000-0000-00002F030000}"/>
    <cellStyle name="40% - Accent4 5" xfId="906" xr:uid="{00000000-0005-0000-0000-000030030000}"/>
    <cellStyle name="40% - Accent4 5 2" xfId="907" xr:uid="{00000000-0005-0000-0000-000031030000}"/>
    <cellStyle name="40% - Accent4 5 2 2" xfId="908" xr:uid="{00000000-0005-0000-0000-000032030000}"/>
    <cellStyle name="40% - Accent4 5 2 2 2" xfId="909" xr:uid="{00000000-0005-0000-0000-000033030000}"/>
    <cellStyle name="40% - Accent4 5 2 3" xfId="910" xr:uid="{00000000-0005-0000-0000-000034030000}"/>
    <cellStyle name="40% - Accent4 5 2 3 2" xfId="911" xr:uid="{00000000-0005-0000-0000-000035030000}"/>
    <cellStyle name="40% - Accent4 5 2 4" xfId="912" xr:uid="{00000000-0005-0000-0000-000036030000}"/>
    <cellStyle name="40% - Accent4 5 3" xfId="913" xr:uid="{00000000-0005-0000-0000-000037030000}"/>
    <cellStyle name="40% - Accent4 5 3 2" xfId="914" xr:uid="{00000000-0005-0000-0000-000038030000}"/>
    <cellStyle name="40% - Accent4 5 4" xfId="915" xr:uid="{00000000-0005-0000-0000-000039030000}"/>
    <cellStyle name="40% - Accent4 5 4 2" xfId="916" xr:uid="{00000000-0005-0000-0000-00003A030000}"/>
    <cellStyle name="40% - Accent4 5 5" xfId="917" xr:uid="{00000000-0005-0000-0000-00003B030000}"/>
    <cellStyle name="40% - Accent4 6" xfId="918" xr:uid="{00000000-0005-0000-0000-00003C030000}"/>
    <cellStyle name="40% - Accent4 6 2" xfId="919" xr:uid="{00000000-0005-0000-0000-00003D030000}"/>
    <cellStyle name="40% - Accent4 6 2 2" xfId="920" xr:uid="{00000000-0005-0000-0000-00003E030000}"/>
    <cellStyle name="40% - Accent4 6 2 2 2" xfId="921" xr:uid="{00000000-0005-0000-0000-00003F030000}"/>
    <cellStyle name="40% - Accent4 6 2 3" xfId="922" xr:uid="{00000000-0005-0000-0000-000040030000}"/>
    <cellStyle name="40% - Accent4 6 2 3 2" xfId="923" xr:uid="{00000000-0005-0000-0000-000041030000}"/>
    <cellStyle name="40% - Accent4 6 2 4" xfId="924" xr:uid="{00000000-0005-0000-0000-000042030000}"/>
    <cellStyle name="40% - Accent4 6 3" xfId="925" xr:uid="{00000000-0005-0000-0000-000043030000}"/>
    <cellStyle name="40% - Accent4 6 3 2" xfId="926" xr:uid="{00000000-0005-0000-0000-000044030000}"/>
    <cellStyle name="40% - Accent4 6 4" xfId="927" xr:uid="{00000000-0005-0000-0000-000045030000}"/>
    <cellStyle name="40% - Accent4 6 4 2" xfId="928" xr:uid="{00000000-0005-0000-0000-000046030000}"/>
    <cellStyle name="40% - Accent4 6 5" xfId="929" xr:uid="{00000000-0005-0000-0000-000047030000}"/>
    <cellStyle name="40% - Accent4 7" xfId="930" xr:uid="{00000000-0005-0000-0000-000048030000}"/>
    <cellStyle name="40% - Accent4 7 2" xfId="931" xr:uid="{00000000-0005-0000-0000-000049030000}"/>
    <cellStyle name="40% - Accent4 7 2 2" xfId="932" xr:uid="{00000000-0005-0000-0000-00004A030000}"/>
    <cellStyle name="40% - Accent4 7 2 2 2" xfId="933" xr:uid="{00000000-0005-0000-0000-00004B030000}"/>
    <cellStyle name="40% - Accent4 7 2 3" xfId="934" xr:uid="{00000000-0005-0000-0000-00004C030000}"/>
    <cellStyle name="40% - Accent4 7 2 3 2" xfId="935" xr:uid="{00000000-0005-0000-0000-00004D030000}"/>
    <cellStyle name="40% - Accent4 7 2 4" xfId="936" xr:uid="{00000000-0005-0000-0000-00004E030000}"/>
    <cellStyle name="40% - Accent4 7 3" xfId="937" xr:uid="{00000000-0005-0000-0000-00004F030000}"/>
    <cellStyle name="40% - Accent4 7 3 2" xfId="938" xr:uid="{00000000-0005-0000-0000-000050030000}"/>
    <cellStyle name="40% - Accent4 7 4" xfId="939" xr:uid="{00000000-0005-0000-0000-000051030000}"/>
    <cellStyle name="40% - Accent4 7 4 2" xfId="940" xr:uid="{00000000-0005-0000-0000-000052030000}"/>
    <cellStyle name="40% - Accent4 7 5" xfId="941" xr:uid="{00000000-0005-0000-0000-000053030000}"/>
    <cellStyle name="40% - Accent4 8" xfId="942" xr:uid="{00000000-0005-0000-0000-000054030000}"/>
    <cellStyle name="40% - Accent4 8 2" xfId="943" xr:uid="{00000000-0005-0000-0000-000055030000}"/>
    <cellStyle name="40% - Accent4 8 2 2" xfId="944" xr:uid="{00000000-0005-0000-0000-000056030000}"/>
    <cellStyle name="40% - Accent4 8 2 2 2" xfId="945" xr:uid="{00000000-0005-0000-0000-000057030000}"/>
    <cellStyle name="40% - Accent4 8 2 3" xfId="946" xr:uid="{00000000-0005-0000-0000-000058030000}"/>
    <cellStyle name="40% - Accent4 8 2 3 2" xfId="947" xr:uid="{00000000-0005-0000-0000-000059030000}"/>
    <cellStyle name="40% - Accent4 8 2 4" xfId="948" xr:uid="{00000000-0005-0000-0000-00005A030000}"/>
    <cellStyle name="40% - Accent4 8 3" xfId="949" xr:uid="{00000000-0005-0000-0000-00005B030000}"/>
    <cellStyle name="40% - Accent4 8 3 2" xfId="950" xr:uid="{00000000-0005-0000-0000-00005C030000}"/>
    <cellStyle name="40% - Accent4 8 4" xfId="951" xr:uid="{00000000-0005-0000-0000-00005D030000}"/>
    <cellStyle name="40% - Accent4 8 4 2" xfId="952" xr:uid="{00000000-0005-0000-0000-00005E030000}"/>
    <cellStyle name="40% - Accent4 8 5" xfId="953" xr:uid="{00000000-0005-0000-0000-00005F030000}"/>
    <cellStyle name="40% - Accent4 9" xfId="954" xr:uid="{00000000-0005-0000-0000-000060030000}"/>
    <cellStyle name="40% - Accent4 9 2" xfId="955" xr:uid="{00000000-0005-0000-0000-000061030000}"/>
    <cellStyle name="40% - Accent4 9 2 2" xfId="956" xr:uid="{00000000-0005-0000-0000-000062030000}"/>
    <cellStyle name="40% - Accent4 9 3" xfId="957" xr:uid="{00000000-0005-0000-0000-000063030000}"/>
    <cellStyle name="40% - Accent4 9 3 2" xfId="958" xr:uid="{00000000-0005-0000-0000-000064030000}"/>
    <cellStyle name="40% - Accent4 9 4" xfId="959" xr:uid="{00000000-0005-0000-0000-000065030000}"/>
    <cellStyle name="40% - Accent5 10" xfId="960" xr:uid="{00000000-0005-0000-0000-000066030000}"/>
    <cellStyle name="40% - Accent5 10 2" xfId="961" xr:uid="{00000000-0005-0000-0000-000067030000}"/>
    <cellStyle name="40% - Accent5 11" xfId="962" xr:uid="{00000000-0005-0000-0000-000068030000}"/>
    <cellStyle name="40% - Accent5 11 2" xfId="963" xr:uid="{00000000-0005-0000-0000-000069030000}"/>
    <cellStyle name="40% - Accent5 12" xfId="964" xr:uid="{00000000-0005-0000-0000-00006A030000}"/>
    <cellStyle name="40% - Accent5 12 2" xfId="965" xr:uid="{00000000-0005-0000-0000-00006B030000}"/>
    <cellStyle name="40% - Accent5 13" xfId="966" xr:uid="{00000000-0005-0000-0000-00006C030000}"/>
    <cellStyle name="40% - Accent5 2" xfId="13" xr:uid="{00000000-0005-0000-0000-00006D030000}"/>
    <cellStyle name="40% - Accent5 2 2" xfId="2265" xr:uid="{00000000-0005-0000-0000-00006E030000}"/>
    <cellStyle name="40% - Accent5 3" xfId="967" xr:uid="{00000000-0005-0000-0000-00006F030000}"/>
    <cellStyle name="40% - Accent5 3 2" xfId="968" xr:uid="{00000000-0005-0000-0000-000070030000}"/>
    <cellStyle name="40% - Accent5 3 2 2" xfId="969" xr:uid="{00000000-0005-0000-0000-000071030000}"/>
    <cellStyle name="40% - Accent5 3 2 2 2" xfId="970" xr:uid="{00000000-0005-0000-0000-000072030000}"/>
    <cellStyle name="40% - Accent5 3 2 3" xfId="971" xr:uid="{00000000-0005-0000-0000-000073030000}"/>
    <cellStyle name="40% - Accent5 3 2 3 2" xfId="972" xr:uid="{00000000-0005-0000-0000-000074030000}"/>
    <cellStyle name="40% - Accent5 3 2 4" xfId="973" xr:uid="{00000000-0005-0000-0000-000075030000}"/>
    <cellStyle name="40% - Accent5 3 3" xfId="974" xr:uid="{00000000-0005-0000-0000-000076030000}"/>
    <cellStyle name="40% - Accent5 3 3 2" xfId="975" xr:uid="{00000000-0005-0000-0000-000077030000}"/>
    <cellStyle name="40% - Accent5 3 4" xfId="976" xr:uid="{00000000-0005-0000-0000-000078030000}"/>
    <cellStyle name="40% - Accent5 3 4 2" xfId="977" xr:uid="{00000000-0005-0000-0000-000079030000}"/>
    <cellStyle name="40% - Accent5 3 5" xfId="978" xr:uid="{00000000-0005-0000-0000-00007A030000}"/>
    <cellStyle name="40% - Accent5 4" xfId="979" xr:uid="{00000000-0005-0000-0000-00007B030000}"/>
    <cellStyle name="40% - Accent5 4 2" xfId="980" xr:uid="{00000000-0005-0000-0000-00007C030000}"/>
    <cellStyle name="40% - Accent5 4 2 2" xfId="981" xr:uid="{00000000-0005-0000-0000-00007D030000}"/>
    <cellStyle name="40% - Accent5 4 2 2 2" xfId="982" xr:uid="{00000000-0005-0000-0000-00007E030000}"/>
    <cellStyle name="40% - Accent5 4 2 3" xfId="983" xr:uid="{00000000-0005-0000-0000-00007F030000}"/>
    <cellStyle name="40% - Accent5 4 2 3 2" xfId="984" xr:uid="{00000000-0005-0000-0000-000080030000}"/>
    <cellStyle name="40% - Accent5 4 2 4" xfId="985" xr:uid="{00000000-0005-0000-0000-000081030000}"/>
    <cellStyle name="40% - Accent5 4 3" xfId="986" xr:uid="{00000000-0005-0000-0000-000082030000}"/>
    <cellStyle name="40% - Accent5 4 3 2" xfId="987" xr:uid="{00000000-0005-0000-0000-000083030000}"/>
    <cellStyle name="40% - Accent5 4 4" xfId="988" xr:uid="{00000000-0005-0000-0000-000084030000}"/>
    <cellStyle name="40% - Accent5 4 4 2" xfId="989" xr:uid="{00000000-0005-0000-0000-000085030000}"/>
    <cellStyle name="40% - Accent5 4 5" xfId="990" xr:uid="{00000000-0005-0000-0000-000086030000}"/>
    <cellStyle name="40% - Accent5 5" xfId="991" xr:uid="{00000000-0005-0000-0000-000087030000}"/>
    <cellStyle name="40% - Accent5 5 2" xfId="992" xr:uid="{00000000-0005-0000-0000-000088030000}"/>
    <cellStyle name="40% - Accent5 5 2 2" xfId="993" xr:uid="{00000000-0005-0000-0000-000089030000}"/>
    <cellStyle name="40% - Accent5 5 2 2 2" xfId="994" xr:uid="{00000000-0005-0000-0000-00008A030000}"/>
    <cellStyle name="40% - Accent5 5 2 3" xfId="995" xr:uid="{00000000-0005-0000-0000-00008B030000}"/>
    <cellStyle name="40% - Accent5 5 2 3 2" xfId="996" xr:uid="{00000000-0005-0000-0000-00008C030000}"/>
    <cellStyle name="40% - Accent5 5 2 4" xfId="997" xr:uid="{00000000-0005-0000-0000-00008D030000}"/>
    <cellStyle name="40% - Accent5 5 3" xfId="998" xr:uid="{00000000-0005-0000-0000-00008E030000}"/>
    <cellStyle name="40% - Accent5 5 3 2" xfId="999" xr:uid="{00000000-0005-0000-0000-00008F030000}"/>
    <cellStyle name="40% - Accent5 5 4" xfId="1000" xr:uid="{00000000-0005-0000-0000-000090030000}"/>
    <cellStyle name="40% - Accent5 5 4 2" xfId="1001" xr:uid="{00000000-0005-0000-0000-000091030000}"/>
    <cellStyle name="40% - Accent5 5 5" xfId="1002" xr:uid="{00000000-0005-0000-0000-000092030000}"/>
    <cellStyle name="40% - Accent5 6" xfId="1003" xr:uid="{00000000-0005-0000-0000-000093030000}"/>
    <cellStyle name="40% - Accent5 6 2" xfId="1004" xr:uid="{00000000-0005-0000-0000-000094030000}"/>
    <cellStyle name="40% - Accent5 6 2 2" xfId="1005" xr:uid="{00000000-0005-0000-0000-000095030000}"/>
    <cellStyle name="40% - Accent5 6 2 2 2" xfId="1006" xr:uid="{00000000-0005-0000-0000-000096030000}"/>
    <cellStyle name="40% - Accent5 6 2 3" xfId="1007" xr:uid="{00000000-0005-0000-0000-000097030000}"/>
    <cellStyle name="40% - Accent5 6 2 3 2" xfId="1008" xr:uid="{00000000-0005-0000-0000-000098030000}"/>
    <cellStyle name="40% - Accent5 6 2 4" xfId="1009" xr:uid="{00000000-0005-0000-0000-000099030000}"/>
    <cellStyle name="40% - Accent5 6 3" xfId="1010" xr:uid="{00000000-0005-0000-0000-00009A030000}"/>
    <cellStyle name="40% - Accent5 6 3 2" xfId="1011" xr:uid="{00000000-0005-0000-0000-00009B030000}"/>
    <cellStyle name="40% - Accent5 6 4" xfId="1012" xr:uid="{00000000-0005-0000-0000-00009C030000}"/>
    <cellStyle name="40% - Accent5 6 4 2" xfId="1013" xr:uid="{00000000-0005-0000-0000-00009D030000}"/>
    <cellStyle name="40% - Accent5 6 5" xfId="1014" xr:uid="{00000000-0005-0000-0000-00009E030000}"/>
    <cellStyle name="40% - Accent5 7" xfId="1015" xr:uid="{00000000-0005-0000-0000-00009F030000}"/>
    <cellStyle name="40% - Accent5 7 2" xfId="1016" xr:uid="{00000000-0005-0000-0000-0000A0030000}"/>
    <cellStyle name="40% - Accent5 7 2 2" xfId="1017" xr:uid="{00000000-0005-0000-0000-0000A1030000}"/>
    <cellStyle name="40% - Accent5 7 2 2 2" xfId="1018" xr:uid="{00000000-0005-0000-0000-0000A2030000}"/>
    <cellStyle name="40% - Accent5 7 2 3" xfId="1019" xr:uid="{00000000-0005-0000-0000-0000A3030000}"/>
    <cellStyle name="40% - Accent5 7 2 3 2" xfId="1020" xr:uid="{00000000-0005-0000-0000-0000A4030000}"/>
    <cellStyle name="40% - Accent5 7 2 4" xfId="1021" xr:uid="{00000000-0005-0000-0000-0000A5030000}"/>
    <cellStyle name="40% - Accent5 7 3" xfId="1022" xr:uid="{00000000-0005-0000-0000-0000A6030000}"/>
    <cellStyle name="40% - Accent5 7 3 2" xfId="1023" xr:uid="{00000000-0005-0000-0000-0000A7030000}"/>
    <cellStyle name="40% - Accent5 7 4" xfId="1024" xr:uid="{00000000-0005-0000-0000-0000A8030000}"/>
    <cellStyle name="40% - Accent5 7 4 2" xfId="1025" xr:uid="{00000000-0005-0000-0000-0000A9030000}"/>
    <cellStyle name="40% - Accent5 7 5" xfId="1026" xr:uid="{00000000-0005-0000-0000-0000AA030000}"/>
    <cellStyle name="40% - Accent5 8" xfId="1027" xr:uid="{00000000-0005-0000-0000-0000AB030000}"/>
    <cellStyle name="40% - Accent5 8 2" xfId="1028" xr:uid="{00000000-0005-0000-0000-0000AC030000}"/>
    <cellStyle name="40% - Accent5 8 2 2" xfId="1029" xr:uid="{00000000-0005-0000-0000-0000AD030000}"/>
    <cellStyle name="40% - Accent5 8 2 2 2" xfId="1030" xr:uid="{00000000-0005-0000-0000-0000AE030000}"/>
    <cellStyle name="40% - Accent5 8 2 3" xfId="1031" xr:uid="{00000000-0005-0000-0000-0000AF030000}"/>
    <cellStyle name="40% - Accent5 8 2 3 2" xfId="1032" xr:uid="{00000000-0005-0000-0000-0000B0030000}"/>
    <cellStyle name="40% - Accent5 8 2 4" xfId="1033" xr:uid="{00000000-0005-0000-0000-0000B1030000}"/>
    <cellStyle name="40% - Accent5 8 3" xfId="1034" xr:uid="{00000000-0005-0000-0000-0000B2030000}"/>
    <cellStyle name="40% - Accent5 8 3 2" xfId="1035" xr:uid="{00000000-0005-0000-0000-0000B3030000}"/>
    <cellStyle name="40% - Accent5 8 4" xfId="1036" xr:uid="{00000000-0005-0000-0000-0000B4030000}"/>
    <cellStyle name="40% - Accent5 8 4 2" xfId="1037" xr:uid="{00000000-0005-0000-0000-0000B5030000}"/>
    <cellStyle name="40% - Accent5 8 5" xfId="1038" xr:uid="{00000000-0005-0000-0000-0000B6030000}"/>
    <cellStyle name="40% - Accent5 9" xfId="1039" xr:uid="{00000000-0005-0000-0000-0000B7030000}"/>
    <cellStyle name="40% - Accent5 9 2" xfId="1040" xr:uid="{00000000-0005-0000-0000-0000B8030000}"/>
    <cellStyle name="40% - Accent5 9 2 2" xfId="1041" xr:uid="{00000000-0005-0000-0000-0000B9030000}"/>
    <cellStyle name="40% - Accent5 9 3" xfId="1042" xr:uid="{00000000-0005-0000-0000-0000BA030000}"/>
    <cellStyle name="40% - Accent5 9 3 2" xfId="1043" xr:uid="{00000000-0005-0000-0000-0000BB030000}"/>
    <cellStyle name="40% - Accent5 9 4" xfId="1044" xr:uid="{00000000-0005-0000-0000-0000BC030000}"/>
    <cellStyle name="40% - Accent6 10" xfId="1045" xr:uid="{00000000-0005-0000-0000-0000BD030000}"/>
    <cellStyle name="40% - Accent6 10 2" xfId="1046" xr:uid="{00000000-0005-0000-0000-0000BE030000}"/>
    <cellStyle name="40% - Accent6 11" xfId="1047" xr:uid="{00000000-0005-0000-0000-0000BF030000}"/>
    <cellStyle name="40% - Accent6 11 2" xfId="1048" xr:uid="{00000000-0005-0000-0000-0000C0030000}"/>
    <cellStyle name="40% - Accent6 12" xfId="1049" xr:uid="{00000000-0005-0000-0000-0000C1030000}"/>
    <cellStyle name="40% - Accent6 12 2" xfId="1050" xr:uid="{00000000-0005-0000-0000-0000C2030000}"/>
    <cellStyle name="40% - Accent6 13" xfId="1051" xr:uid="{00000000-0005-0000-0000-0000C3030000}"/>
    <cellStyle name="40% - Accent6 2" xfId="14" xr:uid="{00000000-0005-0000-0000-0000C4030000}"/>
    <cellStyle name="40% - Accent6 2 2" xfId="2266" xr:uid="{00000000-0005-0000-0000-0000C5030000}"/>
    <cellStyle name="40% - Accent6 3" xfId="1052" xr:uid="{00000000-0005-0000-0000-0000C6030000}"/>
    <cellStyle name="40% - Accent6 3 2" xfId="1053" xr:uid="{00000000-0005-0000-0000-0000C7030000}"/>
    <cellStyle name="40% - Accent6 3 2 2" xfId="1054" xr:uid="{00000000-0005-0000-0000-0000C8030000}"/>
    <cellStyle name="40% - Accent6 3 2 2 2" xfId="1055" xr:uid="{00000000-0005-0000-0000-0000C9030000}"/>
    <cellStyle name="40% - Accent6 3 2 3" xfId="1056" xr:uid="{00000000-0005-0000-0000-0000CA030000}"/>
    <cellStyle name="40% - Accent6 3 2 3 2" xfId="1057" xr:uid="{00000000-0005-0000-0000-0000CB030000}"/>
    <cellStyle name="40% - Accent6 3 2 4" xfId="1058" xr:uid="{00000000-0005-0000-0000-0000CC030000}"/>
    <cellStyle name="40% - Accent6 3 3" xfId="1059" xr:uid="{00000000-0005-0000-0000-0000CD030000}"/>
    <cellStyle name="40% - Accent6 3 3 2" xfId="1060" xr:uid="{00000000-0005-0000-0000-0000CE030000}"/>
    <cellStyle name="40% - Accent6 3 4" xfId="1061" xr:uid="{00000000-0005-0000-0000-0000CF030000}"/>
    <cellStyle name="40% - Accent6 3 4 2" xfId="1062" xr:uid="{00000000-0005-0000-0000-0000D0030000}"/>
    <cellStyle name="40% - Accent6 3 5" xfId="1063" xr:uid="{00000000-0005-0000-0000-0000D1030000}"/>
    <cellStyle name="40% - Accent6 4" xfId="1064" xr:uid="{00000000-0005-0000-0000-0000D2030000}"/>
    <cellStyle name="40% - Accent6 4 2" xfId="1065" xr:uid="{00000000-0005-0000-0000-0000D3030000}"/>
    <cellStyle name="40% - Accent6 4 2 2" xfId="1066" xr:uid="{00000000-0005-0000-0000-0000D4030000}"/>
    <cellStyle name="40% - Accent6 4 2 2 2" xfId="1067" xr:uid="{00000000-0005-0000-0000-0000D5030000}"/>
    <cellStyle name="40% - Accent6 4 2 3" xfId="1068" xr:uid="{00000000-0005-0000-0000-0000D6030000}"/>
    <cellStyle name="40% - Accent6 4 2 3 2" xfId="1069" xr:uid="{00000000-0005-0000-0000-0000D7030000}"/>
    <cellStyle name="40% - Accent6 4 2 4" xfId="1070" xr:uid="{00000000-0005-0000-0000-0000D8030000}"/>
    <cellStyle name="40% - Accent6 4 3" xfId="1071" xr:uid="{00000000-0005-0000-0000-0000D9030000}"/>
    <cellStyle name="40% - Accent6 4 3 2" xfId="1072" xr:uid="{00000000-0005-0000-0000-0000DA030000}"/>
    <cellStyle name="40% - Accent6 4 4" xfId="1073" xr:uid="{00000000-0005-0000-0000-0000DB030000}"/>
    <cellStyle name="40% - Accent6 4 4 2" xfId="1074" xr:uid="{00000000-0005-0000-0000-0000DC030000}"/>
    <cellStyle name="40% - Accent6 4 5" xfId="1075" xr:uid="{00000000-0005-0000-0000-0000DD030000}"/>
    <cellStyle name="40% - Accent6 5" xfId="1076" xr:uid="{00000000-0005-0000-0000-0000DE030000}"/>
    <cellStyle name="40% - Accent6 5 2" xfId="1077" xr:uid="{00000000-0005-0000-0000-0000DF030000}"/>
    <cellStyle name="40% - Accent6 5 2 2" xfId="1078" xr:uid="{00000000-0005-0000-0000-0000E0030000}"/>
    <cellStyle name="40% - Accent6 5 2 2 2" xfId="1079" xr:uid="{00000000-0005-0000-0000-0000E1030000}"/>
    <cellStyle name="40% - Accent6 5 2 3" xfId="1080" xr:uid="{00000000-0005-0000-0000-0000E2030000}"/>
    <cellStyle name="40% - Accent6 5 2 3 2" xfId="1081" xr:uid="{00000000-0005-0000-0000-0000E3030000}"/>
    <cellStyle name="40% - Accent6 5 2 4" xfId="1082" xr:uid="{00000000-0005-0000-0000-0000E4030000}"/>
    <cellStyle name="40% - Accent6 5 3" xfId="1083" xr:uid="{00000000-0005-0000-0000-0000E5030000}"/>
    <cellStyle name="40% - Accent6 5 3 2" xfId="1084" xr:uid="{00000000-0005-0000-0000-0000E6030000}"/>
    <cellStyle name="40% - Accent6 5 4" xfId="1085" xr:uid="{00000000-0005-0000-0000-0000E7030000}"/>
    <cellStyle name="40% - Accent6 5 4 2" xfId="1086" xr:uid="{00000000-0005-0000-0000-0000E8030000}"/>
    <cellStyle name="40% - Accent6 5 5" xfId="1087" xr:uid="{00000000-0005-0000-0000-0000E9030000}"/>
    <cellStyle name="40% - Accent6 6" xfId="1088" xr:uid="{00000000-0005-0000-0000-0000EA030000}"/>
    <cellStyle name="40% - Accent6 6 2" xfId="1089" xr:uid="{00000000-0005-0000-0000-0000EB030000}"/>
    <cellStyle name="40% - Accent6 6 2 2" xfId="1090" xr:uid="{00000000-0005-0000-0000-0000EC030000}"/>
    <cellStyle name="40% - Accent6 6 2 2 2" xfId="1091" xr:uid="{00000000-0005-0000-0000-0000ED030000}"/>
    <cellStyle name="40% - Accent6 6 2 3" xfId="1092" xr:uid="{00000000-0005-0000-0000-0000EE030000}"/>
    <cellStyle name="40% - Accent6 6 2 3 2" xfId="1093" xr:uid="{00000000-0005-0000-0000-0000EF030000}"/>
    <cellStyle name="40% - Accent6 6 2 4" xfId="1094" xr:uid="{00000000-0005-0000-0000-0000F0030000}"/>
    <cellStyle name="40% - Accent6 6 3" xfId="1095" xr:uid="{00000000-0005-0000-0000-0000F1030000}"/>
    <cellStyle name="40% - Accent6 6 3 2" xfId="1096" xr:uid="{00000000-0005-0000-0000-0000F2030000}"/>
    <cellStyle name="40% - Accent6 6 4" xfId="1097" xr:uid="{00000000-0005-0000-0000-0000F3030000}"/>
    <cellStyle name="40% - Accent6 6 4 2" xfId="1098" xr:uid="{00000000-0005-0000-0000-0000F4030000}"/>
    <cellStyle name="40% - Accent6 6 5" xfId="1099" xr:uid="{00000000-0005-0000-0000-0000F5030000}"/>
    <cellStyle name="40% - Accent6 7" xfId="1100" xr:uid="{00000000-0005-0000-0000-0000F6030000}"/>
    <cellStyle name="40% - Accent6 7 2" xfId="1101" xr:uid="{00000000-0005-0000-0000-0000F7030000}"/>
    <cellStyle name="40% - Accent6 7 2 2" xfId="1102" xr:uid="{00000000-0005-0000-0000-0000F8030000}"/>
    <cellStyle name="40% - Accent6 7 2 2 2" xfId="1103" xr:uid="{00000000-0005-0000-0000-0000F9030000}"/>
    <cellStyle name="40% - Accent6 7 2 3" xfId="1104" xr:uid="{00000000-0005-0000-0000-0000FA030000}"/>
    <cellStyle name="40% - Accent6 7 2 3 2" xfId="1105" xr:uid="{00000000-0005-0000-0000-0000FB030000}"/>
    <cellStyle name="40% - Accent6 7 2 4" xfId="1106" xr:uid="{00000000-0005-0000-0000-0000FC030000}"/>
    <cellStyle name="40% - Accent6 7 3" xfId="1107" xr:uid="{00000000-0005-0000-0000-0000FD030000}"/>
    <cellStyle name="40% - Accent6 7 3 2" xfId="1108" xr:uid="{00000000-0005-0000-0000-0000FE030000}"/>
    <cellStyle name="40% - Accent6 7 4" xfId="1109" xr:uid="{00000000-0005-0000-0000-0000FF030000}"/>
    <cellStyle name="40% - Accent6 7 4 2" xfId="1110" xr:uid="{00000000-0005-0000-0000-000000040000}"/>
    <cellStyle name="40% - Accent6 7 5" xfId="1111" xr:uid="{00000000-0005-0000-0000-000001040000}"/>
    <cellStyle name="40% - Accent6 8" xfId="1112" xr:uid="{00000000-0005-0000-0000-000002040000}"/>
    <cellStyle name="40% - Accent6 8 2" xfId="1113" xr:uid="{00000000-0005-0000-0000-000003040000}"/>
    <cellStyle name="40% - Accent6 8 2 2" xfId="1114" xr:uid="{00000000-0005-0000-0000-000004040000}"/>
    <cellStyle name="40% - Accent6 8 2 2 2" xfId="1115" xr:uid="{00000000-0005-0000-0000-000005040000}"/>
    <cellStyle name="40% - Accent6 8 2 3" xfId="1116" xr:uid="{00000000-0005-0000-0000-000006040000}"/>
    <cellStyle name="40% - Accent6 8 2 3 2" xfId="1117" xr:uid="{00000000-0005-0000-0000-000007040000}"/>
    <cellStyle name="40% - Accent6 8 2 4" xfId="1118" xr:uid="{00000000-0005-0000-0000-000008040000}"/>
    <cellStyle name="40% - Accent6 8 3" xfId="1119" xr:uid="{00000000-0005-0000-0000-000009040000}"/>
    <cellStyle name="40% - Accent6 8 3 2" xfId="1120" xr:uid="{00000000-0005-0000-0000-00000A040000}"/>
    <cellStyle name="40% - Accent6 8 4" xfId="1121" xr:uid="{00000000-0005-0000-0000-00000B040000}"/>
    <cellStyle name="40% - Accent6 8 4 2" xfId="1122" xr:uid="{00000000-0005-0000-0000-00000C040000}"/>
    <cellStyle name="40% - Accent6 8 5" xfId="1123" xr:uid="{00000000-0005-0000-0000-00000D040000}"/>
    <cellStyle name="40% - Accent6 9" xfId="1124" xr:uid="{00000000-0005-0000-0000-00000E040000}"/>
    <cellStyle name="40% - Accent6 9 2" xfId="1125" xr:uid="{00000000-0005-0000-0000-00000F040000}"/>
    <cellStyle name="40% - Accent6 9 2 2" xfId="1126" xr:uid="{00000000-0005-0000-0000-000010040000}"/>
    <cellStyle name="40% - Accent6 9 3" xfId="1127" xr:uid="{00000000-0005-0000-0000-000011040000}"/>
    <cellStyle name="40% - Accent6 9 3 2" xfId="1128" xr:uid="{00000000-0005-0000-0000-000012040000}"/>
    <cellStyle name="40% - Accent6 9 4" xfId="1129" xr:uid="{00000000-0005-0000-0000-000013040000}"/>
    <cellStyle name="60% - Accent1 2" xfId="15" xr:uid="{00000000-0005-0000-0000-000014040000}"/>
    <cellStyle name="60% - Accent1 2 2" xfId="2267" xr:uid="{00000000-0005-0000-0000-000015040000}"/>
    <cellStyle name="60% - Accent1 3" xfId="2268" xr:uid="{00000000-0005-0000-0000-000016040000}"/>
    <cellStyle name="60% - Accent2 2" xfId="16" xr:uid="{00000000-0005-0000-0000-000017040000}"/>
    <cellStyle name="60% - Accent2 2 2" xfId="2269" xr:uid="{00000000-0005-0000-0000-000018040000}"/>
    <cellStyle name="60% - Accent2 3" xfId="2270" xr:uid="{00000000-0005-0000-0000-000019040000}"/>
    <cellStyle name="60% - Accent3 2" xfId="17" xr:uid="{00000000-0005-0000-0000-00001A040000}"/>
    <cellStyle name="60% - Accent3 2 2" xfId="2271" xr:uid="{00000000-0005-0000-0000-00001B040000}"/>
    <cellStyle name="60% - Accent3 3" xfId="2272" xr:uid="{00000000-0005-0000-0000-00001C040000}"/>
    <cellStyle name="60% - Accent4 2" xfId="18" xr:uid="{00000000-0005-0000-0000-00001D040000}"/>
    <cellStyle name="60% - Accent4 2 2" xfId="2273" xr:uid="{00000000-0005-0000-0000-00001E040000}"/>
    <cellStyle name="60% - Accent4 3" xfId="2274" xr:uid="{00000000-0005-0000-0000-00001F040000}"/>
    <cellStyle name="60% - Accent5 2" xfId="19" xr:uid="{00000000-0005-0000-0000-000020040000}"/>
    <cellStyle name="60% - Accent5 2 2" xfId="2275" xr:uid="{00000000-0005-0000-0000-000021040000}"/>
    <cellStyle name="60% - Accent5 3" xfId="2276" xr:uid="{00000000-0005-0000-0000-000022040000}"/>
    <cellStyle name="60% - Accent6 2" xfId="20" xr:uid="{00000000-0005-0000-0000-000023040000}"/>
    <cellStyle name="60% - Accent6 2 2" xfId="2277" xr:uid="{00000000-0005-0000-0000-000024040000}"/>
    <cellStyle name="60% - Accent6 3" xfId="2278" xr:uid="{00000000-0005-0000-0000-000025040000}"/>
    <cellStyle name="Accent1 2" xfId="21" xr:uid="{00000000-0005-0000-0000-000026040000}"/>
    <cellStyle name="Accent1 2 2" xfId="2279" xr:uid="{00000000-0005-0000-0000-000027040000}"/>
    <cellStyle name="Accent1 3" xfId="2280" xr:uid="{00000000-0005-0000-0000-000028040000}"/>
    <cellStyle name="Accent2 2" xfId="22" xr:uid="{00000000-0005-0000-0000-000029040000}"/>
    <cellStyle name="Accent2 2 2" xfId="2281" xr:uid="{00000000-0005-0000-0000-00002A040000}"/>
    <cellStyle name="Accent2 3" xfId="2282" xr:uid="{00000000-0005-0000-0000-00002B040000}"/>
    <cellStyle name="Accent3 2" xfId="23" xr:uid="{00000000-0005-0000-0000-00002C040000}"/>
    <cellStyle name="Accent3 2 2" xfId="2283" xr:uid="{00000000-0005-0000-0000-00002D040000}"/>
    <cellStyle name="Accent3 3" xfId="2284" xr:uid="{00000000-0005-0000-0000-00002E040000}"/>
    <cellStyle name="Accent4 2" xfId="24" xr:uid="{00000000-0005-0000-0000-00002F040000}"/>
    <cellStyle name="Accent4 2 2" xfId="2285" xr:uid="{00000000-0005-0000-0000-000030040000}"/>
    <cellStyle name="Accent4 3" xfId="2286" xr:uid="{00000000-0005-0000-0000-000031040000}"/>
    <cellStyle name="Accent5 2" xfId="25" xr:uid="{00000000-0005-0000-0000-000032040000}"/>
    <cellStyle name="Accent5 2 2" xfId="2287" xr:uid="{00000000-0005-0000-0000-000033040000}"/>
    <cellStyle name="Accent5 3" xfId="2288" xr:uid="{00000000-0005-0000-0000-000034040000}"/>
    <cellStyle name="Accent6 2" xfId="26" xr:uid="{00000000-0005-0000-0000-000035040000}"/>
    <cellStyle name="Accent6 2 2" xfId="2289" xr:uid="{00000000-0005-0000-0000-000036040000}"/>
    <cellStyle name="Accent6 3" xfId="2290" xr:uid="{00000000-0005-0000-0000-000037040000}"/>
    <cellStyle name="Bad 2" xfId="27" xr:uid="{00000000-0005-0000-0000-000038040000}"/>
    <cellStyle name="Bad 2 2" xfId="2291" xr:uid="{00000000-0005-0000-0000-000039040000}"/>
    <cellStyle name="Bad 3" xfId="2292" xr:uid="{00000000-0005-0000-0000-00003A040000}"/>
    <cellStyle name="Blue" xfId="2293" xr:uid="{00000000-0005-0000-0000-00003B040000}"/>
    <cellStyle name="Blue 2" xfId="2294" xr:uid="{00000000-0005-0000-0000-00003C040000}"/>
    <cellStyle name="Blue 2 2" xfId="2295" xr:uid="{00000000-0005-0000-0000-00003D040000}"/>
    <cellStyle name="Blue 3" xfId="2296" xr:uid="{00000000-0005-0000-0000-00003E040000}"/>
    <cellStyle name="Blue 3 2" xfId="2297" xr:uid="{00000000-0005-0000-0000-00003F040000}"/>
    <cellStyle name="CALC Amount" xfId="2298" xr:uid="{00000000-0005-0000-0000-000040040000}"/>
    <cellStyle name="CALC Amount [1]" xfId="2299" xr:uid="{00000000-0005-0000-0000-000041040000}"/>
    <cellStyle name="CALC Amount [2]" xfId="2300" xr:uid="{00000000-0005-0000-0000-000042040000}"/>
    <cellStyle name="CALC Amount Total" xfId="2301" xr:uid="{00000000-0005-0000-0000-000043040000}"/>
    <cellStyle name="CALC Amount Total [1]" xfId="2302" xr:uid="{00000000-0005-0000-0000-000044040000}"/>
    <cellStyle name="CALC Amount Total [2]" xfId="2303" xr:uid="{00000000-0005-0000-0000-000045040000}"/>
    <cellStyle name="CALC Currency" xfId="2304" xr:uid="{00000000-0005-0000-0000-000046040000}"/>
    <cellStyle name="CALC Currency [1]" xfId="2305" xr:uid="{00000000-0005-0000-0000-000047040000}"/>
    <cellStyle name="CALC Currency [2]" xfId="2306" xr:uid="{00000000-0005-0000-0000-000048040000}"/>
    <cellStyle name="CALC Currency Total" xfId="2307" xr:uid="{00000000-0005-0000-0000-000049040000}"/>
    <cellStyle name="CALC Currency Total [1]" xfId="2308" xr:uid="{00000000-0005-0000-0000-00004A040000}"/>
    <cellStyle name="CALC Currency Total [2]" xfId="2309" xr:uid="{00000000-0005-0000-0000-00004B040000}"/>
    <cellStyle name="CALC Date Long" xfId="2310" xr:uid="{00000000-0005-0000-0000-00004C040000}"/>
    <cellStyle name="CALC Date Short" xfId="2311" xr:uid="{00000000-0005-0000-0000-00004D040000}"/>
    <cellStyle name="CALC Percent" xfId="2312" xr:uid="{00000000-0005-0000-0000-00004E040000}"/>
    <cellStyle name="CALC Percent [1]" xfId="2313" xr:uid="{00000000-0005-0000-0000-00004F040000}"/>
    <cellStyle name="CALC Percent [2]" xfId="2314" xr:uid="{00000000-0005-0000-0000-000050040000}"/>
    <cellStyle name="CALC Percent Total" xfId="2315" xr:uid="{00000000-0005-0000-0000-000051040000}"/>
    <cellStyle name="CALC Percent Total [1]" xfId="2316" xr:uid="{00000000-0005-0000-0000-000052040000}"/>
    <cellStyle name="CALC Percent Total [2]" xfId="2317" xr:uid="{00000000-0005-0000-0000-000053040000}"/>
    <cellStyle name="Calculation 2" xfId="28" xr:uid="{00000000-0005-0000-0000-000054040000}"/>
    <cellStyle name="Calculation 2 2" xfId="2318" xr:uid="{00000000-0005-0000-0000-000055040000}"/>
    <cellStyle name="Calculation 3" xfId="2319" xr:uid="{00000000-0005-0000-0000-000056040000}"/>
    <cellStyle name="CALLUP Amount" xfId="2320" xr:uid="{00000000-0005-0000-0000-000057040000}"/>
    <cellStyle name="CALLUP Amount [1]" xfId="2321" xr:uid="{00000000-0005-0000-0000-000058040000}"/>
    <cellStyle name="CALLUP Amount [2]" xfId="2322" xr:uid="{00000000-0005-0000-0000-000059040000}"/>
    <cellStyle name="CALLUP Percent" xfId="2323" xr:uid="{00000000-0005-0000-0000-00005A040000}"/>
    <cellStyle name="CALLUP Percent [1]" xfId="2324" xr:uid="{00000000-0005-0000-0000-00005B040000}"/>
    <cellStyle name="CALLUP Percent [2]" xfId="2325" xr:uid="{00000000-0005-0000-0000-00005C040000}"/>
    <cellStyle name="Check" xfId="2326" xr:uid="{00000000-0005-0000-0000-00005D040000}"/>
    <cellStyle name="Check Cell 2" xfId="29" xr:uid="{00000000-0005-0000-0000-00005E040000}"/>
    <cellStyle name="Check Cell 2 2" xfId="2327" xr:uid="{00000000-0005-0000-0000-00005F040000}"/>
    <cellStyle name="Check Cell 3" xfId="2328" xr:uid="{00000000-0005-0000-0000-000060040000}"/>
    <cellStyle name="Column Grey" xfId="2329" xr:uid="{00000000-0005-0000-0000-000061040000}"/>
    <cellStyle name="Column Grey 2" xfId="2330" xr:uid="{00000000-0005-0000-0000-000062040000}"/>
    <cellStyle name="Column Grey 2 2" xfId="2331" xr:uid="{00000000-0005-0000-0000-000063040000}"/>
    <cellStyle name="Column Grey 3" xfId="2332" xr:uid="{00000000-0005-0000-0000-000064040000}"/>
    <cellStyle name="Column Grey 3 2" xfId="2333" xr:uid="{00000000-0005-0000-0000-000065040000}"/>
    <cellStyle name="Comma" xfId="77" builtinId="3"/>
    <cellStyle name="Comma 10" xfId="1130" xr:uid="{00000000-0005-0000-0000-000067040000}"/>
    <cellStyle name="Comma 10 2" xfId="2334" xr:uid="{00000000-0005-0000-0000-000068040000}"/>
    <cellStyle name="Comma 11" xfId="1131" xr:uid="{00000000-0005-0000-0000-000069040000}"/>
    <cellStyle name="Comma 11 2" xfId="2335" xr:uid="{00000000-0005-0000-0000-00006A040000}"/>
    <cellStyle name="Comma 12" xfId="2336" xr:uid="{00000000-0005-0000-0000-00006B040000}"/>
    <cellStyle name="Comma 12 2" xfId="2337" xr:uid="{00000000-0005-0000-0000-00006C040000}"/>
    <cellStyle name="Comma 13" xfId="2338" xr:uid="{00000000-0005-0000-0000-00006D040000}"/>
    <cellStyle name="Comma 13 2" xfId="2339" xr:uid="{00000000-0005-0000-0000-00006E040000}"/>
    <cellStyle name="Comma 14" xfId="2340" xr:uid="{00000000-0005-0000-0000-00006F040000}"/>
    <cellStyle name="Comma 14 2" xfId="2341" xr:uid="{00000000-0005-0000-0000-000070040000}"/>
    <cellStyle name="Comma 15" xfId="2342" xr:uid="{00000000-0005-0000-0000-000071040000}"/>
    <cellStyle name="Comma 16" xfId="2343" xr:uid="{00000000-0005-0000-0000-000072040000}"/>
    <cellStyle name="Comma 17" xfId="2344" xr:uid="{00000000-0005-0000-0000-000073040000}"/>
    <cellStyle name="Comma 18" xfId="2345" xr:uid="{00000000-0005-0000-0000-000074040000}"/>
    <cellStyle name="Comma 19" xfId="2346" xr:uid="{00000000-0005-0000-0000-000075040000}"/>
    <cellStyle name="Comma 2" xfId="30" xr:uid="{00000000-0005-0000-0000-000076040000}"/>
    <cellStyle name="Comma 2 2" xfId="89" xr:uid="{00000000-0005-0000-0000-000077040000}"/>
    <cellStyle name="Comma 2 2 10" xfId="1132" xr:uid="{00000000-0005-0000-0000-000078040000}"/>
    <cellStyle name="Comma 2 2 2" xfId="1133" xr:uid="{00000000-0005-0000-0000-000079040000}"/>
    <cellStyle name="Comma 2 2 2 2" xfId="1134" xr:uid="{00000000-0005-0000-0000-00007A040000}"/>
    <cellStyle name="Comma 2 2 2 2 2" xfId="1135" xr:uid="{00000000-0005-0000-0000-00007B040000}"/>
    <cellStyle name="Comma 2 2 2 2 2 2" xfId="1136" xr:uid="{00000000-0005-0000-0000-00007C040000}"/>
    <cellStyle name="Comma 2 2 2 2 2 2 2" xfId="1137" xr:uid="{00000000-0005-0000-0000-00007D040000}"/>
    <cellStyle name="Comma 2 2 2 2 2 3" xfId="1138" xr:uid="{00000000-0005-0000-0000-00007E040000}"/>
    <cellStyle name="Comma 2 2 2 2 2 3 2" xfId="1139" xr:uid="{00000000-0005-0000-0000-00007F040000}"/>
    <cellStyle name="Comma 2 2 2 2 2 4" xfId="1140" xr:uid="{00000000-0005-0000-0000-000080040000}"/>
    <cellStyle name="Comma 2 2 2 2 3" xfId="1141" xr:uid="{00000000-0005-0000-0000-000081040000}"/>
    <cellStyle name="Comma 2 2 2 2 3 2" xfId="1142" xr:uid="{00000000-0005-0000-0000-000082040000}"/>
    <cellStyle name="Comma 2 2 2 2 4" xfId="1143" xr:uid="{00000000-0005-0000-0000-000083040000}"/>
    <cellStyle name="Comma 2 2 2 2 4 2" xfId="1144" xr:uid="{00000000-0005-0000-0000-000084040000}"/>
    <cellStyle name="Comma 2 2 2 2 5" xfId="1145" xr:uid="{00000000-0005-0000-0000-000085040000}"/>
    <cellStyle name="Comma 2 2 2 3" xfId="1146" xr:uid="{00000000-0005-0000-0000-000086040000}"/>
    <cellStyle name="Comma 2 2 2 3 2" xfId="1147" xr:uid="{00000000-0005-0000-0000-000087040000}"/>
    <cellStyle name="Comma 2 2 2 3 2 2" xfId="1148" xr:uid="{00000000-0005-0000-0000-000088040000}"/>
    <cellStyle name="Comma 2 2 2 3 2 2 2" xfId="1149" xr:uid="{00000000-0005-0000-0000-000089040000}"/>
    <cellStyle name="Comma 2 2 2 3 2 3" xfId="1150" xr:uid="{00000000-0005-0000-0000-00008A040000}"/>
    <cellStyle name="Comma 2 2 2 3 2 3 2" xfId="1151" xr:uid="{00000000-0005-0000-0000-00008B040000}"/>
    <cellStyle name="Comma 2 2 2 3 2 4" xfId="1152" xr:uid="{00000000-0005-0000-0000-00008C040000}"/>
    <cellStyle name="Comma 2 2 2 3 3" xfId="1153" xr:uid="{00000000-0005-0000-0000-00008D040000}"/>
    <cellStyle name="Comma 2 2 2 3 3 2" xfId="1154" xr:uid="{00000000-0005-0000-0000-00008E040000}"/>
    <cellStyle name="Comma 2 2 2 3 4" xfId="1155" xr:uid="{00000000-0005-0000-0000-00008F040000}"/>
    <cellStyle name="Comma 2 2 2 3 4 2" xfId="1156" xr:uid="{00000000-0005-0000-0000-000090040000}"/>
    <cellStyle name="Comma 2 2 2 3 5" xfId="1157" xr:uid="{00000000-0005-0000-0000-000091040000}"/>
    <cellStyle name="Comma 2 2 2 4" xfId="1158" xr:uid="{00000000-0005-0000-0000-000092040000}"/>
    <cellStyle name="Comma 2 2 2 4 2" xfId="1159" xr:uid="{00000000-0005-0000-0000-000093040000}"/>
    <cellStyle name="Comma 2 2 2 4 2 2" xfId="1160" xr:uid="{00000000-0005-0000-0000-000094040000}"/>
    <cellStyle name="Comma 2 2 2 4 2 2 2" xfId="1161" xr:uid="{00000000-0005-0000-0000-000095040000}"/>
    <cellStyle name="Comma 2 2 2 4 2 3" xfId="1162" xr:uid="{00000000-0005-0000-0000-000096040000}"/>
    <cellStyle name="Comma 2 2 2 4 2 3 2" xfId="1163" xr:uid="{00000000-0005-0000-0000-000097040000}"/>
    <cellStyle name="Comma 2 2 2 4 2 4" xfId="1164" xr:uid="{00000000-0005-0000-0000-000098040000}"/>
    <cellStyle name="Comma 2 2 2 4 3" xfId="1165" xr:uid="{00000000-0005-0000-0000-000099040000}"/>
    <cellStyle name="Comma 2 2 2 4 3 2" xfId="1166" xr:uid="{00000000-0005-0000-0000-00009A040000}"/>
    <cellStyle name="Comma 2 2 2 4 4" xfId="1167" xr:uid="{00000000-0005-0000-0000-00009B040000}"/>
    <cellStyle name="Comma 2 2 2 4 4 2" xfId="1168" xr:uid="{00000000-0005-0000-0000-00009C040000}"/>
    <cellStyle name="Comma 2 2 2 4 5" xfId="1169" xr:uid="{00000000-0005-0000-0000-00009D040000}"/>
    <cellStyle name="Comma 2 2 2 5" xfId="1170" xr:uid="{00000000-0005-0000-0000-00009E040000}"/>
    <cellStyle name="Comma 2 2 2 5 2" xfId="1171" xr:uid="{00000000-0005-0000-0000-00009F040000}"/>
    <cellStyle name="Comma 2 2 2 5 2 2" xfId="1172" xr:uid="{00000000-0005-0000-0000-0000A0040000}"/>
    <cellStyle name="Comma 2 2 2 5 2 2 2" xfId="1173" xr:uid="{00000000-0005-0000-0000-0000A1040000}"/>
    <cellStyle name="Comma 2 2 2 5 2 3" xfId="1174" xr:uid="{00000000-0005-0000-0000-0000A2040000}"/>
    <cellStyle name="Comma 2 2 2 5 2 3 2" xfId="1175" xr:uid="{00000000-0005-0000-0000-0000A3040000}"/>
    <cellStyle name="Comma 2 2 2 5 2 4" xfId="1176" xr:uid="{00000000-0005-0000-0000-0000A4040000}"/>
    <cellStyle name="Comma 2 2 2 5 3" xfId="1177" xr:uid="{00000000-0005-0000-0000-0000A5040000}"/>
    <cellStyle name="Comma 2 2 2 5 3 2" xfId="1178" xr:uid="{00000000-0005-0000-0000-0000A6040000}"/>
    <cellStyle name="Comma 2 2 2 5 4" xfId="1179" xr:uid="{00000000-0005-0000-0000-0000A7040000}"/>
    <cellStyle name="Comma 2 2 2 5 4 2" xfId="1180" xr:uid="{00000000-0005-0000-0000-0000A8040000}"/>
    <cellStyle name="Comma 2 2 2 5 5" xfId="1181" xr:uid="{00000000-0005-0000-0000-0000A9040000}"/>
    <cellStyle name="Comma 2 2 2 6" xfId="1182" xr:uid="{00000000-0005-0000-0000-0000AA040000}"/>
    <cellStyle name="Comma 2 2 2 6 2" xfId="1183" xr:uid="{00000000-0005-0000-0000-0000AB040000}"/>
    <cellStyle name="Comma 2 2 2 6 2 2" xfId="1184" xr:uid="{00000000-0005-0000-0000-0000AC040000}"/>
    <cellStyle name="Comma 2 2 2 6 3" xfId="1185" xr:uid="{00000000-0005-0000-0000-0000AD040000}"/>
    <cellStyle name="Comma 2 2 2 6 3 2" xfId="1186" xr:uid="{00000000-0005-0000-0000-0000AE040000}"/>
    <cellStyle name="Comma 2 2 2 6 4" xfId="1187" xr:uid="{00000000-0005-0000-0000-0000AF040000}"/>
    <cellStyle name="Comma 2 2 2 7" xfId="1188" xr:uid="{00000000-0005-0000-0000-0000B0040000}"/>
    <cellStyle name="Comma 2 2 2 7 2" xfId="1189" xr:uid="{00000000-0005-0000-0000-0000B1040000}"/>
    <cellStyle name="Comma 2 2 2 8" xfId="1190" xr:uid="{00000000-0005-0000-0000-0000B2040000}"/>
    <cellStyle name="Comma 2 2 2 8 2" xfId="1191" xr:uid="{00000000-0005-0000-0000-0000B3040000}"/>
    <cellStyle name="Comma 2 2 2 9" xfId="1192" xr:uid="{00000000-0005-0000-0000-0000B4040000}"/>
    <cellStyle name="Comma 2 2 3" xfId="1193" xr:uid="{00000000-0005-0000-0000-0000B5040000}"/>
    <cellStyle name="Comma 2 2 3 2" xfId="1194" xr:uid="{00000000-0005-0000-0000-0000B6040000}"/>
    <cellStyle name="Comma 2 2 3 2 2" xfId="1195" xr:uid="{00000000-0005-0000-0000-0000B7040000}"/>
    <cellStyle name="Comma 2 2 3 2 2 2" xfId="1196" xr:uid="{00000000-0005-0000-0000-0000B8040000}"/>
    <cellStyle name="Comma 2 2 3 2 3" xfId="1197" xr:uid="{00000000-0005-0000-0000-0000B9040000}"/>
    <cellStyle name="Comma 2 2 3 2 3 2" xfId="1198" xr:uid="{00000000-0005-0000-0000-0000BA040000}"/>
    <cellStyle name="Comma 2 2 3 2 4" xfId="1199" xr:uid="{00000000-0005-0000-0000-0000BB040000}"/>
    <cellStyle name="Comma 2 2 3 3" xfId="1200" xr:uid="{00000000-0005-0000-0000-0000BC040000}"/>
    <cellStyle name="Comma 2 2 3 3 2" xfId="1201" xr:uid="{00000000-0005-0000-0000-0000BD040000}"/>
    <cellStyle name="Comma 2 2 3 4" xfId="1202" xr:uid="{00000000-0005-0000-0000-0000BE040000}"/>
    <cellStyle name="Comma 2 2 3 4 2" xfId="1203" xr:uid="{00000000-0005-0000-0000-0000BF040000}"/>
    <cellStyle name="Comma 2 2 3 5" xfId="1204" xr:uid="{00000000-0005-0000-0000-0000C0040000}"/>
    <cellStyle name="Comma 2 2 4" xfId="1205" xr:uid="{00000000-0005-0000-0000-0000C1040000}"/>
    <cellStyle name="Comma 2 2 4 2" xfId="1206" xr:uid="{00000000-0005-0000-0000-0000C2040000}"/>
    <cellStyle name="Comma 2 2 4 2 2" xfId="1207" xr:uid="{00000000-0005-0000-0000-0000C3040000}"/>
    <cellStyle name="Comma 2 2 4 2 2 2" xfId="1208" xr:uid="{00000000-0005-0000-0000-0000C4040000}"/>
    <cellStyle name="Comma 2 2 4 2 3" xfId="1209" xr:uid="{00000000-0005-0000-0000-0000C5040000}"/>
    <cellStyle name="Comma 2 2 4 2 3 2" xfId="1210" xr:uid="{00000000-0005-0000-0000-0000C6040000}"/>
    <cellStyle name="Comma 2 2 4 2 4" xfId="1211" xr:uid="{00000000-0005-0000-0000-0000C7040000}"/>
    <cellStyle name="Comma 2 2 4 3" xfId="1212" xr:uid="{00000000-0005-0000-0000-0000C8040000}"/>
    <cellStyle name="Comma 2 2 4 3 2" xfId="1213" xr:uid="{00000000-0005-0000-0000-0000C9040000}"/>
    <cellStyle name="Comma 2 2 4 4" xfId="1214" xr:uid="{00000000-0005-0000-0000-0000CA040000}"/>
    <cellStyle name="Comma 2 2 4 4 2" xfId="1215" xr:uid="{00000000-0005-0000-0000-0000CB040000}"/>
    <cellStyle name="Comma 2 2 4 5" xfId="1216" xr:uid="{00000000-0005-0000-0000-0000CC040000}"/>
    <cellStyle name="Comma 2 2 5" xfId="1217" xr:uid="{00000000-0005-0000-0000-0000CD040000}"/>
    <cellStyle name="Comma 2 2 5 2" xfId="1218" xr:uid="{00000000-0005-0000-0000-0000CE040000}"/>
    <cellStyle name="Comma 2 2 5 2 2" xfId="1219" xr:uid="{00000000-0005-0000-0000-0000CF040000}"/>
    <cellStyle name="Comma 2 2 5 2 2 2" xfId="1220" xr:uid="{00000000-0005-0000-0000-0000D0040000}"/>
    <cellStyle name="Comma 2 2 5 2 3" xfId="1221" xr:uid="{00000000-0005-0000-0000-0000D1040000}"/>
    <cellStyle name="Comma 2 2 5 2 3 2" xfId="1222" xr:uid="{00000000-0005-0000-0000-0000D2040000}"/>
    <cellStyle name="Comma 2 2 5 2 4" xfId="1223" xr:uid="{00000000-0005-0000-0000-0000D3040000}"/>
    <cellStyle name="Comma 2 2 5 3" xfId="1224" xr:uid="{00000000-0005-0000-0000-0000D4040000}"/>
    <cellStyle name="Comma 2 2 5 3 2" xfId="1225" xr:uid="{00000000-0005-0000-0000-0000D5040000}"/>
    <cellStyle name="Comma 2 2 5 4" xfId="1226" xr:uid="{00000000-0005-0000-0000-0000D6040000}"/>
    <cellStyle name="Comma 2 2 5 4 2" xfId="1227" xr:uid="{00000000-0005-0000-0000-0000D7040000}"/>
    <cellStyle name="Comma 2 2 5 5" xfId="1228" xr:uid="{00000000-0005-0000-0000-0000D8040000}"/>
    <cellStyle name="Comma 2 2 6" xfId="1229" xr:uid="{00000000-0005-0000-0000-0000D9040000}"/>
    <cellStyle name="Comma 2 2 6 2" xfId="1230" xr:uid="{00000000-0005-0000-0000-0000DA040000}"/>
    <cellStyle name="Comma 2 2 6 2 2" xfId="1231" xr:uid="{00000000-0005-0000-0000-0000DB040000}"/>
    <cellStyle name="Comma 2 2 6 2 2 2" xfId="1232" xr:uid="{00000000-0005-0000-0000-0000DC040000}"/>
    <cellStyle name="Comma 2 2 6 2 3" xfId="1233" xr:uid="{00000000-0005-0000-0000-0000DD040000}"/>
    <cellStyle name="Comma 2 2 6 2 3 2" xfId="1234" xr:uid="{00000000-0005-0000-0000-0000DE040000}"/>
    <cellStyle name="Comma 2 2 6 2 4" xfId="1235" xr:uid="{00000000-0005-0000-0000-0000DF040000}"/>
    <cellStyle name="Comma 2 2 6 3" xfId="1236" xr:uid="{00000000-0005-0000-0000-0000E0040000}"/>
    <cellStyle name="Comma 2 2 6 3 2" xfId="1237" xr:uid="{00000000-0005-0000-0000-0000E1040000}"/>
    <cellStyle name="Comma 2 2 6 4" xfId="1238" xr:uid="{00000000-0005-0000-0000-0000E2040000}"/>
    <cellStyle name="Comma 2 2 6 4 2" xfId="1239" xr:uid="{00000000-0005-0000-0000-0000E3040000}"/>
    <cellStyle name="Comma 2 2 6 5" xfId="1240" xr:uid="{00000000-0005-0000-0000-0000E4040000}"/>
    <cellStyle name="Comma 2 2 7" xfId="1241" xr:uid="{00000000-0005-0000-0000-0000E5040000}"/>
    <cellStyle name="Comma 2 2 7 2" xfId="1242" xr:uid="{00000000-0005-0000-0000-0000E6040000}"/>
    <cellStyle name="Comma 2 2 7 2 2" xfId="1243" xr:uid="{00000000-0005-0000-0000-0000E7040000}"/>
    <cellStyle name="Comma 2 2 7 3" xfId="1244" xr:uid="{00000000-0005-0000-0000-0000E8040000}"/>
    <cellStyle name="Comma 2 2 7 3 2" xfId="1245" xr:uid="{00000000-0005-0000-0000-0000E9040000}"/>
    <cellStyle name="Comma 2 2 7 4" xfId="1246" xr:uid="{00000000-0005-0000-0000-0000EA040000}"/>
    <cellStyle name="Comma 2 2 8" xfId="1247" xr:uid="{00000000-0005-0000-0000-0000EB040000}"/>
    <cellStyle name="Comma 2 2 8 2" xfId="1248" xr:uid="{00000000-0005-0000-0000-0000EC040000}"/>
    <cellStyle name="Comma 2 2 9" xfId="1249" xr:uid="{00000000-0005-0000-0000-0000ED040000}"/>
    <cellStyle name="Comma 2 2 9 2" xfId="1250" xr:uid="{00000000-0005-0000-0000-0000EE040000}"/>
    <cellStyle name="Comma 2 3" xfId="2347" xr:uid="{00000000-0005-0000-0000-0000EF040000}"/>
    <cellStyle name="Comma 2 4" xfId="2348" xr:uid="{00000000-0005-0000-0000-0000F0040000}"/>
    <cellStyle name="Comma 2 5" xfId="2349" xr:uid="{00000000-0005-0000-0000-0000F1040000}"/>
    <cellStyle name="Comma 2 6" xfId="2711" xr:uid="{2F6386F4-1726-45B4-887D-9841A96FC66B}"/>
    <cellStyle name="Comma 20" xfId="2350" xr:uid="{00000000-0005-0000-0000-0000F2040000}"/>
    <cellStyle name="Comma 21" xfId="2351" xr:uid="{00000000-0005-0000-0000-0000F3040000}"/>
    <cellStyle name="Comma 22" xfId="2352" xr:uid="{00000000-0005-0000-0000-0000F4040000}"/>
    <cellStyle name="Comma 23" xfId="2353" xr:uid="{00000000-0005-0000-0000-0000F5040000}"/>
    <cellStyle name="Comma 24" xfId="2354" xr:uid="{00000000-0005-0000-0000-0000F6040000}"/>
    <cellStyle name="Comma 25" xfId="2355" xr:uid="{00000000-0005-0000-0000-0000F7040000}"/>
    <cellStyle name="Comma 26" xfId="2356" xr:uid="{00000000-0005-0000-0000-0000F8040000}"/>
    <cellStyle name="Comma 27" xfId="2705" xr:uid="{00000000-0005-0000-0000-0000F9040000}"/>
    <cellStyle name="Comma 3" xfId="31" xr:uid="{00000000-0005-0000-0000-0000FA040000}"/>
    <cellStyle name="Comma 3 2" xfId="90" xr:uid="{00000000-0005-0000-0000-0000FB040000}"/>
    <cellStyle name="Comma 3 2 2" xfId="2357" xr:uid="{00000000-0005-0000-0000-0000FC040000}"/>
    <cellStyle name="Comma 3 3" xfId="2358" xr:uid="{00000000-0005-0000-0000-0000FD040000}"/>
    <cellStyle name="Comma 4" xfId="78" xr:uid="{00000000-0005-0000-0000-0000FE040000}"/>
    <cellStyle name="Comma 4 10" xfId="1251" xr:uid="{00000000-0005-0000-0000-0000FF040000}"/>
    <cellStyle name="Comma 4 2" xfId="1252" xr:uid="{00000000-0005-0000-0000-000000050000}"/>
    <cellStyle name="Comma 4 2 2" xfId="1253" xr:uid="{00000000-0005-0000-0000-000001050000}"/>
    <cellStyle name="Comma 4 2 2 2" xfId="1254" xr:uid="{00000000-0005-0000-0000-000002050000}"/>
    <cellStyle name="Comma 4 2 2 2 2" xfId="1255" xr:uid="{00000000-0005-0000-0000-000003050000}"/>
    <cellStyle name="Comma 4 2 2 2 2 2" xfId="1256" xr:uid="{00000000-0005-0000-0000-000004050000}"/>
    <cellStyle name="Comma 4 2 2 2 3" xfId="1257" xr:uid="{00000000-0005-0000-0000-000005050000}"/>
    <cellStyle name="Comma 4 2 2 2 3 2" xfId="1258" xr:uid="{00000000-0005-0000-0000-000006050000}"/>
    <cellStyle name="Comma 4 2 2 2 4" xfId="1259" xr:uid="{00000000-0005-0000-0000-000007050000}"/>
    <cellStyle name="Comma 4 2 2 3" xfId="1260" xr:uid="{00000000-0005-0000-0000-000008050000}"/>
    <cellStyle name="Comma 4 2 2 3 2" xfId="1261" xr:uid="{00000000-0005-0000-0000-000009050000}"/>
    <cellStyle name="Comma 4 2 2 4" xfId="1262" xr:uid="{00000000-0005-0000-0000-00000A050000}"/>
    <cellStyle name="Comma 4 2 2 4 2" xfId="1263" xr:uid="{00000000-0005-0000-0000-00000B050000}"/>
    <cellStyle name="Comma 4 2 2 5" xfId="1264" xr:uid="{00000000-0005-0000-0000-00000C050000}"/>
    <cellStyle name="Comma 4 2 3" xfId="1265" xr:uid="{00000000-0005-0000-0000-00000D050000}"/>
    <cellStyle name="Comma 4 2 3 2" xfId="1266" xr:uid="{00000000-0005-0000-0000-00000E050000}"/>
    <cellStyle name="Comma 4 2 3 2 2" xfId="1267" xr:uid="{00000000-0005-0000-0000-00000F050000}"/>
    <cellStyle name="Comma 4 2 3 2 2 2" xfId="1268" xr:uid="{00000000-0005-0000-0000-000010050000}"/>
    <cellStyle name="Comma 4 2 3 2 3" xfId="1269" xr:uid="{00000000-0005-0000-0000-000011050000}"/>
    <cellStyle name="Comma 4 2 3 2 3 2" xfId="1270" xr:uid="{00000000-0005-0000-0000-000012050000}"/>
    <cellStyle name="Comma 4 2 3 2 4" xfId="1271" xr:uid="{00000000-0005-0000-0000-000013050000}"/>
    <cellStyle name="Comma 4 2 3 3" xfId="1272" xr:uid="{00000000-0005-0000-0000-000014050000}"/>
    <cellStyle name="Comma 4 2 3 3 2" xfId="1273" xr:uid="{00000000-0005-0000-0000-000015050000}"/>
    <cellStyle name="Comma 4 2 3 4" xfId="1274" xr:uid="{00000000-0005-0000-0000-000016050000}"/>
    <cellStyle name="Comma 4 2 3 4 2" xfId="1275" xr:uid="{00000000-0005-0000-0000-000017050000}"/>
    <cellStyle name="Comma 4 2 3 5" xfId="1276" xr:uid="{00000000-0005-0000-0000-000018050000}"/>
    <cellStyle name="Comma 4 2 4" xfId="1277" xr:uid="{00000000-0005-0000-0000-000019050000}"/>
    <cellStyle name="Comma 4 2 4 2" xfId="1278" xr:uid="{00000000-0005-0000-0000-00001A050000}"/>
    <cellStyle name="Comma 4 2 4 2 2" xfId="1279" xr:uid="{00000000-0005-0000-0000-00001B050000}"/>
    <cellStyle name="Comma 4 2 4 2 2 2" xfId="1280" xr:uid="{00000000-0005-0000-0000-00001C050000}"/>
    <cellStyle name="Comma 4 2 4 2 3" xfId="1281" xr:uid="{00000000-0005-0000-0000-00001D050000}"/>
    <cellStyle name="Comma 4 2 4 2 3 2" xfId="1282" xr:uid="{00000000-0005-0000-0000-00001E050000}"/>
    <cellStyle name="Comma 4 2 4 2 4" xfId="1283" xr:uid="{00000000-0005-0000-0000-00001F050000}"/>
    <cellStyle name="Comma 4 2 4 3" xfId="1284" xr:uid="{00000000-0005-0000-0000-000020050000}"/>
    <cellStyle name="Comma 4 2 4 3 2" xfId="1285" xr:uid="{00000000-0005-0000-0000-000021050000}"/>
    <cellStyle name="Comma 4 2 4 4" xfId="1286" xr:uid="{00000000-0005-0000-0000-000022050000}"/>
    <cellStyle name="Comma 4 2 4 4 2" xfId="1287" xr:uid="{00000000-0005-0000-0000-000023050000}"/>
    <cellStyle name="Comma 4 2 4 5" xfId="1288" xr:uid="{00000000-0005-0000-0000-000024050000}"/>
    <cellStyle name="Comma 4 2 5" xfId="1289" xr:uid="{00000000-0005-0000-0000-000025050000}"/>
    <cellStyle name="Comma 4 2 5 2" xfId="1290" xr:uid="{00000000-0005-0000-0000-000026050000}"/>
    <cellStyle name="Comma 4 2 5 2 2" xfId="1291" xr:uid="{00000000-0005-0000-0000-000027050000}"/>
    <cellStyle name="Comma 4 2 5 2 2 2" xfId="1292" xr:uid="{00000000-0005-0000-0000-000028050000}"/>
    <cellStyle name="Comma 4 2 5 2 3" xfId="1293" xr:uid="{00000000-0005-0000-0000-000029050000}"/>
    <cellStyle name="Comma 4 2 5 2 3 2" xfId="1294" xr:uid="{00000000-0005-0000-0000-00002A050000}"/>
    <cellStyle name="Comma 4 2 5 2 4" xfId="1295" xr:uid="{00000000-0005-0000-0000-00002B050000}"/>
    <cellStyle name="Comma 4 2 5 3" xfId="1296" xr:uid="{00000000-0005-0000-0000-00002C050000}"/>
    <cellStyle name="Comma 4 2 5 3 2" xfId="1297" xr:uid="{00000000-0005-0000-0000-00002D050000}"/>
    <cellStyle name="Comma 4 2 5 4" xfId="1298" xr:uid="{00000000-0005-0000-0000-00002E050000}"/>
    <cellStyle name="Comma 4 2 5 4 2" xfId="1299" xr:uid="{00000000-0005-0000-0000-00002F050000}"/>
    <cellStyle name="Comma 4 2 5 5" xfId="1300" xr:uid="{00000000-0005-0000-0000-000030050000}"/>
    <cellStyle name="Comma 4 2 6" xfId="1301" xr:uid="{00000000-0005-0000-0000-000031050000}"/>
    <cellStyle name="Comma 4 2 6 2" xfId="1302" xr:uid="{00000000-0005-0000-0000-000032050000}"/>
    <cellStyle name="Comma 4 2 6 2 2" xfId="1303" xr:uid="{00000000-0005-0000-0000-000033050000}"/>
    <cellStyle name="Comma 4 2 6 3" xfId="1304" xr:uid="{00000000-0005-0000-0000-000034050000}"/>
    <cellStyle name="Comma 4 2 6 3 2" xfId="1305" xr:uid="{00000000-0005-0000-0000-000035050000}"/>
    <cellStyle name="Comma 4 2 6 4" xfId="1306" xr:uid="{00000000-0005-0000-0000-000036050000}"/>
    <cellStyle name="Comma 4 2 7" xfId="1307" xr:uid="{00000000-0005-0000-0000-000037050000}"/>
    <cellStyle name="Comma 4 2 7 2" xfId="1308" xr:uid="{00000000-0005-0000-0000-000038050000}"/>
    <cellStyle name="Comma 4 2 8" xfId="1309" xr:uid="{00000000-0005-0000-0000-000039050000}"/>
    <cellStyle name="Comma 4 2 8 2" xfId="1310" xr:uid="{00000000-0005-0000-0000-00003A050000}"/>
    <cellStyle name="Comma 4 2 9" xfId="1311" xr:uid="{00000000-0005-0000-0000-00003B050000}"/>
    <cellStyle name="Comma 4 3" xfId="1312" xr:uid="{00000000-0005-0000-0000-00003C050000}"/>
    <cellStyle name="Comma 4 3 2" xfId="1313" xr:uid="{00000000-0005-0000-0000-00003D050000}"/>
    <cellStyle name="Comma 4 3 2 2" xfId="1314" xr:uid="{00000000-0005-0000-0000-00003E050000}"/>
    <cellStyle name="Comma 4 3 2 2 2" xfId="1315" xr:uid="{00000000-0005-0000-0000-00003F050000}"/>
    <cellStyle name="Comma 4 3 2 3" xfId="1316" xr:uid="{00000000-0005-0000-0000-000040050000}"/>
    <cellStyle name="Comma 4 3 2 3 2" xfId="1317" xr:uid="{00000000-0005-0000-0000-000041050000}"/>
    <cellStyle name="Comma 4 3 2 4" xfId="1318" xr:uid="{00000000-0005-0000-0000-000042050000}"/>
    <cellStyle name="Comma 4 3 3" xfId="1319" xr:uid="{00000000-0005-0000-0000-000043050000}"/>
    <cellStyle name="Comma 4 3 3 2" xfId="1320" xr:uid="{00000000-0005-0000-0000-000044050000}"/>
    <cellStyle name="Comma 4 3 4" xfId="1321" xr:uid="{00000000-0005-0000-0000-000045050000}"/>
    <cellStyle name="Comma 4 3 4 2" xfId="1322" xr:uid="{00000000-0005-0000-0000-000046050000}"/>
    <cellStyle name="Comma 4 3 5" xfId="1323" xr:uid="{00000000-0005-0000-0000-000047050000}"/>
    <cellStyle name="Comma 4 4" xfId="1324" xr:uid="{00000000-0005-0000-0000-000048050000}"/>
    <cellStyle name="Comma 4 4 2" xfId="1325" xr:uid="{00000000-0005-0000-0000-000049050000}"/>
    <cellStyle name="Comma 4 4 2 2" xfId="1326" xr:uid="{00000000-0005-0000-0000-00004A050000}"/>
    <cellStyle name="Comma 4 4 2 2 2" xfId="1327" xr:uid="{00000000-0005-0000-0000-00004B050000}"/>
    <cellStyle name="Comma 4 4 2 3" xfId="1328" xr:uid="{00000000-0005-0000-0000-00004C050000}"/>
    <cellStyle name="Comma 4 4 2 3 2" xfId="1329" xr:uid="{00000000-0005-0000-0000-00004D050000}"/>
    <cellStyle name="Comma 4 4 2 4" xfId="1330" xr:uid="{00000000-0005-0000-0000-00004E050000}"/>
    <cellStyle name="Comma 4 4 3" xfId="1331" xr:uid="{00000000-0005-0000-0000-00004F050000}"/>
    <cellStyle name="Comma 4 4 3 2" xfId="1332" xr:uid="{00000000-0005-0000-0000-000050050000}"/>
    <cellStyle name="Comma 4 4 4" xfId="1333" xr:uid="{00000000-0005-0000-0000-000051050000}"/>
    <cellStyle name="Comma 4 4 4 2" xfId="1334" xr:uid="{00000000-0005-0000-0000-000052050000}"/>
    <cellStyle name="Comma 4 4 5" xfId="1335" xr:uid="{00000000-0005-0000-0000-000053050000}"/>
    <cellStyle name="Comma 4 5" xfId="1336" xr:uid="{00000000-0005-0000-0000-000054050000}"/>
    <cellStyle name="Comma 4 5 2" xfId="1337" xr:uid="{00000000-0005-0000-0000-000055050000}"/>
    <cellStyle name="Comma 4 5 2 2" xfId="1338" xr:uid="{00000000-0005-0000-0000-000056050000}"/>
    <cellStyle name="Comma 4 5 2 2 2" xfId="1339" xr:uid="{00000000-0005-0000-0000-000057050000}"/>
    <cellStyle name="Comma 4 5 2 3" xfId="1340" xr:uid="{00000000-0005-0000-0000-000058050000}"/>
    <cellStyle name="Comma 4 5 2 3 2" xfId="1341" xr:uid="{00000000-0005-0000-0000-000059050000}"/>
    <cellStyle name="Comma 4 5 2 4" xfId="1342" xr:uid="{00000000-0005-0000-0000-00005A050000}"/>
    <cellStyle name="Comma 4 5 3" xfId="1343" xr:uid="{00000000-0005-0000-0000-00005B050000}"/>
    <cellStyle name="Comma 4 5 3 2" xfId="1344" xr:uid="{00000000-0005-0000-0000-00005C050000}"/>
    <cellStyle name="Comma 4 5 4" xfId="1345" xr:uid="{00000000-0005-0000-0000-00005D050000}"/>
    <cellStyle name="Comma 4 5 4 2" xfId="1346" xr:uid="{00000000-0005-0000-0000-00005E050000}"/>
    <cellStyle name="Comma 4 5 5" xfId="1347" xr:uid="{00000000-0005-0000-0000-00005F050000}"/>
    <cellStyle name="Comma 4 6" xfId="1348" xr:uid="{00000000-0005-0000-0000-000060050000}"/>
    <cellStyle name="Comma 4 6 2" xfId="1349" xr:uid="{00000000-0005-0000-0000-000061050000}"/>
    <cellStyle name="Comma 4 6 2 2" xfId="1350" xr:uid="{00000000-0005-0000-0000-000062050000}"/>
    <cellStyle name="Comma 4 6 2 2 2" xfId="1351" xr:uid="{00000000-0005-0000-0000-000063050000}"/>
    <cellStyle name="Comma 4 6 2 3" xfId="1352" xr:uid="{00000000-0005-0000-0000-000064050000}"/>
    <cellStyle name="Comma 4 6 2 3 2" xfId="1353" xr:uid="{00000000-0005-0000-0000-000065050000}"/>
    <cellStyle name="Comma 4 6 2 4" xfId="1354" xr:uid="{00000000-0005-0000-0000-000066050000}"/>
    <cellStyle name="Comma 4 6 3" xfId="1355" xr:uid="{00000000-0005-0000-0000-000067050000}"/>
    <cellStyle name="Comma 4 6 3 2" xfId="1356" xr:uid="{00000000-0005-0000-0000-000068050000}"/>
    <cellStyle name="Comma 4 6 4" xfId="1357" xr:uid="{00000000-0005-0000-0000-000069050000}"/>
    <cellStyle name="Comma 4 6 4 2" xfId="1358" xr:uid="{00000000-0005-0000-0000-00006A050000}"/>
    <cellStyle name="Comma 4 6 5" xfId="1359" xr:uid="{00000000-0005-0000-0000-00006B050000}"/>
    <cellStyle name="Comma 4 7" xfId="1360" xr:uid="{00000000-0005-0000-0000-00006C050000}"/>
    <cellStyle name="Comma 4 7 2" xfId="1361" xr:uid="{00000000-0005-0000-0000-00006D050000}"/>
    <cellStyle name="Comma 4 7 2 2" xfId="1362" xr:uid="{00000000-0005-0000-0000-00006E050000}"/>
    <cellStyle name="Comma 4 7 3" xfId="1363" xr:uid="{00000000-0005-0000-0000-00006F050000}"/>
    <cellStyle name="Comma 4 7 3 2" xfId="1364" xr:uid="{00000000-0005-0000-0000-000070050000}"/>
    <cellStyle name="Comma 4 7 4" xfId="1365" xr:uid="{00000000-0005-0000-0000-000071050000}"/>
    <cellStyle name="Comma 4 8" xfId="1366" xr:uid="{00000000-0005-0000-0000-000072050000}"/>
    <cellStyle name="Comma 4 8 2" xfId="1367" xr:uid="{00000000-0005-0000-0000-000073050000}"/>
    <cellStyle name="Comma 4 9" xfId="1368" xr:uid="{00000000-0005-0000-0000-000074050000}"/>
    <cellStyle name="Comma 4 9 2" xfId="1369" xr:uid="{00000000-0005-0000-0000-000075050000}"/>
    <cellStyle name="Comma 5" xfId="82" xr:uid="{00000000-0005-0000-0000-000076050000}"/>
    <cellStyle name="Comma 5 2" xfId="2359" xr:uid="{00000000-0005-0000-0000-000077050000}"/>
    <cellStyle name="Comma 5 2 2" xfId="2360" xr:uid="{00000000-0005-0000-0000-000078050000}"/>
    <cellStyle name="Comma 5 3" xfId="2361" xr:uid="{00000000-0005-0000-0000-000079050000}"/>
    <cellStyle name="Comma 6" xfId="108" xr:uid="{00000000-0005-0000-0000-00007A050000}"/>
    <cellStyle name="Comma 6 2" xfId="1370" xr:uid="{00000000-0005-0000-0000-00007B050000}"/>
    <cellStyle name="Comma 6 2 2" xfId="1371" xr:uid="{00000000-0005-0000-0000-00007C050000}"/>
    <cellStyle name="Comma 6 2 2 2" xfId="1372" xr:uid="{00000000-0005-0000-0000-00007D050000}"/>
    <cellStyle name="Comma 6 2 3" xfId="1373" xr:uid="{00000000-0005-0000-0000-00007E050000}"/>
    <cellStyle name="Comma 6 2 3 2" xfId="1374" xr:uid="{00000000-0005-0000-0000-00007F050000}"/>
    <cellStyle name="Comma 6 2 4" xfId="1375" xr:uid="{00000000-0005-0000-0000-000080050000}"/>
    <cellStyle name="Comma 6 3" xfId="1376" xr:uid="{00000000-0005-0000-0000-000081050000}"/>
    <cellStyle name="Comma 6 3 2" xfId="1377" xr:uid="{00000000-0005-0000-0000-000082050000}"/>
    <cellStyle name="Comma 6 4" xfId="1378" xr:uid="{00000000-0005-0000-0000-000083050000}"/>
    <cellStyle name="Comma 6 4 2" xfId="1379" xr:uid="{00000000-0005-0000-0000-000084050000}"/>
    <cellStyle name="Comma 6 5" xfId="1380" xr:uid="{00000000-0005-0000-0000-000085050000}"/>
    <cellStyle name="Comma 7" xfId="1381" xr:uid="{00000000-0005-0000-0000-000086050000}"/>
    <cellStyle name="Comma 7 2" xfId="1382" xr:uid="{00000000-0005-0000-0000-000087050000}"/>
    <cellStyle name="Comma 7 2 2" xfId="1383" xr:uid="{00000000-0005-0000-0000-000088050000}"/>
    <cellStyle name="Comma 7 2 2 2" xfId="1384" xr:uid="{00000000-0005-0000-0000-000089050000}"/>
    <cellStyle name="Comma 7 2 3" xfId="1385" xr:uid="{00000000-0005-0000-0000-00008A050000}"/>
    <cellStyle name="Comma 7 2 3 2" xfId="1386" xr:uid="{00000000-0005-0000-0000-00008B050000}"/>
    <cellStyle name="Comma 7 2 4" xfId="1387" xr:uid="{00000000-0005-0000-0000-00008C050000}"/>
    <cellStyle name="Comma 7 3" xfId="1388" xr:uid="{00000000-0005-0000-0000-00008D050000}"/>
    <cellStyle name="Comma 7 3 2" xfId="1389" xr:uid="{00000000-0005-0000-0000-00008E050000}"/>
    <cellStyle name="Comma 7 4" xfId="1390" xr:uid="{00000000-0005-0000-0000-00008F050000}"/>
    <cellStyle name="Comma 7 4 2" xfId="1391" xr:uid="{00000000-0005-0000-0000-000090050000}"/>
    <cellStyle name="Comma 7 5" xfId="1392" xr:uid="{00000000-0005-0000-0000-000091050000}"/>
    <cellStyle name="Comma 8" xfId="1393" xr:uid="{00000000-0005-0000-0000-000092050000}"/>
    <cellStyle name="Comma 8 2" xfId="2362" xr:uid="{00000000-0005-0000-0000-000093050000}"/>
    <cellStyle name="Comma 9" xfId="1394" xr:uid="{00000000-0005-0000-0000-000094050000}"/>
    <cellStyle name="Comma 9 2" xfId="1395" xr:uid="{00000000-0005-0000-0000-000095050000}"/>
    <cellStyle name="Currency 2" xfId="84" xr:uid="{00000000-0005-0000-0000-000096050000}"/>
    <cellStyle name="Currency 2 2" xfId="91" xr:uid="{00000000-0005-0000-0000-000097050000}"/>
    <cellStyle name="Currency 3" xfId="87" xr:uid="{00000000-0005-0000-0000-000098050000}"/>
    <cellStyle name="Currency 3 2" xfId="2712" xr:uid="{81EF447F-A803-4D88-ABA4-3EB2C270A26D}"/>
    <cellStyle name="Currency 4" xfId="107" xr:uid="{00000000-0005-0000-0000-000099050000}"/>
    <cellStyle name="Currency 5" xfId="109" xr:uid="{00000000-0005-0000-0000-00009A050000}"/>
    <cellStyle name="Currency 6" xfId="2710" xr:uid="{794FA793-6381-428D-9267-7C41826CA095}"/>
    <cellStyle name="Currency-Denomination" xfId="2363" xr:uid="{00000000-0005-0000-0000-00009B050000}"/>
    <cellStyle name="DATA Amount" xfId="2364" xr:uid="{00000000-0005-0000-0000-00009C050000}"/>
    <cellStyle name="DATA Amount [1]" xfId="2365" xr:uid="{00000000-0005-0000-0000-00009D050000}"/>
    <cellStyle name="DATA Amount [2]" xfId="2366" xr:uid="{00000000-0005-0000-0000-00009E050000}"/>
    <cellStyle name="DATA Currency" xfId="2367" xr:uid="{00000000-0005-0000-0000-00009F050000}"/>
    <cellStyle name="DATA Currency [1]" xfId="2368" xr:uid="{00000000-0005-0000-0000-0000A0050000}"/>
    <cellStyle name="DATA Currency [2]" xfId="2369" xr:uid="{00000000-0005-0000-0000-0000A1050000}"/>
    <cellStyle name="DATA Date Long" xfId="2370" xr:uid="{00000000-0005-0000-0000-0000A2050000}"/>
    <cellStyle name="DATA Date Short" xfId="2371" xr:uid="{00000000-0005-0000-0000-0000A3050000}"/>
    <cellStyle name="DATA List" xfId="2372" xr:uid="{00000000-0005-0000-0000-0000A4050000}"/>
    <cellStyle name="DATA Percent" xfId="2373" xr:uid="{00000000-0005-0000-0000-0000A5050000}"/>
    <cellStyle name="DATA Percent [1]" xfId="2374" xr:uid="{00000000-0005-0000-0000-0000A6050000}"/>
    <cellStyle name="DATA Percent [2]" xfId="2375" xr:uid="{00000000-0005-0000-0000-0000A7050000}"/>
    <cellStyle name="DATA Text" xfId="2376" xr:uid="{00000000-0005-0000-0000-0000A8050000}"/>
    <cellStyle name="Decimal_0dp" xfId="2377" xr:uid="{00000000-0005-0000-0000-0000A9050000}"/>
    <cellStyle name="Euro" xfId="2378" xr:uid="{00000000-0005-0000-0000-0000AA050000}"/>
    <cellStyle name="Euro 2" xfId="2379" xr:uid="{00000000-0005-0000-0000-0000AB050000}"/>
    <cellStyle name="Euro 2 2" xfId="2380" xr:uid="{00000000-0005-0000-0000-0000AC050000}"/>
    <cellStyle name="Euro 3" xfId="2381" xr:uid="{00000000-0005-0000-0000-0000AD050000}"/>
    <cellStyle name="Euro 3 2" xfId="2382" xr:uid="{00000000-0005-0000-0000-0000AE050000}"/>
    <cellStyle name="Explanatory Text 2" xfId="32" xr:uid="{00000000-0005-0000-0000-0000AF050000}"/>
    <cellStyle name="Explanatory Text 2 2" xfId="2383" xr:uid="{00000000-0005-0000-0000-0000B0050000}"/>
    <cellStyle name="Explanatory Text 3" xfId="2384" xr:uid="{00000000-0005-0000-0000-0000B1050000}"/>
    <cellStyle name="Forecast Cell Column Heading" xfId="2385" xr:uid="{00000000-0005-0000-0000-0000B2050000}"/>
    <cellStyle name="Good 2" xfId="33" xr:uid="{00000000-0005-0000-0000-0000B3050000}"/>
    <cellStyle name="Good 2 2" xfId="2386" xr:uid="{00000000-0005-0000-0000-0000B4050000}"/>
    <cellStyle name="Good 3" xfId="2387" xr:uid="{00000000-0005-0000-0000-0000B5050000}"/>
    <cellStyle name="Grey" xfId="2388" xr:uid="{00000000-0005-0000-0000-0000B6050000}"/>
    <cellStyle name="Grey 2" xfId="2389" xr:uid="{00000000-0005-0000-0000-0000B7050000}"/>
    <cellStyle name="Grey 2 2" xfId="2390" xr:uid="{00000000-0005-0000-0000-0000B8050000}"/>
    <cellStyle name="Grey 3" xfId="2391" xr:uid="{00000000-0005-0000-0000-0000B9050000}"/>
    <cellStyle name="Grey 3 2" xfId="2392" xr:uid="{00000000-0005-0000-0000-0000BA050000}"/>
    <cellStyle name="Heading 1 10" xfId="2393" xr:uid="{00000000-0005-0000-0000-0000BB050000}"/>
    <cellStyle name="Heading 1 2" xfId="34" xr:uid="{00000000-0005-0000-0000-0000BC050000}"/>
    <cellStyle name="Heading 1 2 2" xfId="2394" xr:uid="{00000000-0005-0000-0000-0000BD050000}"/>
    <cellStyle name="Heading 1 3" xfId="2395" xr:uid="{00000000-0005-0000-0000-0000BE050000}"/>
    <cellStyle name="HEADING 1 4" xfId="2396" xr:uid="{00000000-0005-0000-0000-0000BF050000}"/>
    <cellStyle name="HEADING 1 5" xfId="2397" xr:uid="{00000000-0005-0000-0000-0000C0050000}"/>
    <cellStyle name="HEADING 1 6" xfId="2398" xr:uid="{00000000-0005-0000-0000-0000C1050000}"/>
    <cellStyle name="HEADING 1 7" xfId="2399" xr:uid="{00000000-0005-0000-0000-0000C2050000}"/>
    <cellStyle name="HEADING 1 8" xfId="2400" xr:uid="{00000000-0005-0000-0000-0000C3050000}"/>
    <cellStyle name="HEADING 1 9" xfId="2401" xr:uid="{00000000-0005-0000-0000-0000C4050000}"/>
    <cellStyle name="Heading 2 10" xfId="2402" xr:uid="{00000000-0005-0000-0000-0000C5050000}"/>
    <cellStyle name="Heading 2 2" xfId="35" xr:uid="{00000000-0005-0000-0000-0000C6050000}"/>
    <cellStyle name="Heading 2 2 2" xfId="2403" xr:uid="{00000000-0005-0000-0000-0000C7050000}"/>
    <cellStyle name="Heading 2 3" xfId="2404" xr:uid="{00000000-0005-0000-0000-0000C8050000}"/>
    <cellStyle name="HEADING 2 4" xfId="2405" xr:uid="{00000000-0005-0000-0000-0000C9050000}"/>
    <cellStyle name="HEADING 2 5" xfId="2406" xr:uid="{00000000-0005-0000-0000-0000CA050000}"/>
    <cellStyle name="HEADING 2 6" xfId="2407" xr:uid="{00000000-0005-0000-0000-0000CB050000}"/>
    <cellStyle name="HEADING 2 7" xfId="2408" xr:uid="{00000000-0005-0000-0000-0000CC050000}"/>
    <cellStyle name="HEADING 2 8" xfId="2409" xr:uid="{00000000-0005-0000-0000-0000CD050000}"/>
    <cellStyle name="HEADING 2 9" xfId="2410" xr:uid="{00000000-0005-0000-0000-0000CE050000}"/>
    <cellStyle name="Heading 3 10" xfId="2411" xr:uid="{00000000-0005-0000-0000-0000CF050000}"/>
    <cellStyle name="Heading 3 2" xfId="36" xr:uid="{00000000-0005-0000-0000-0000D0050000}"/>
    <cellStyle name="Heading 3 2 2" xfId="2412" xr:uid="{00000000-0005-0000-0000-0000D1050000}"/>
    <cellStyle name="Heading 3 2 3" xfId="2413" xr:uid="{00000000-0005-0000-0000-0000D2050000}"/>
    <cellStyle name="Heading 3 2 3 2" xfId="2414" xr:uid="{00000000-0005-0000-0000-0000D3050000}"/>
    <cellStyle name="Heading 3 2 4" xfId="2415" xr:uid="{00000000-0005-0000-0000-0000D4050000}"/>
    <cellStyle name="Heading 3 3" xfId="2416" xr:uid="{00000000-0005-0000-0000-0000D5050000}"/>
    <cellStyle name="HEADING 3 4" xfId="2417" xr:uid="{00000000-0005-0000-0000-0000D6050000}"/>
    <cellStyle name="HEADING 3 5" xfId="2418" xr:uid="{00000000-0005-0000-0000-0000D7050000}"/>
    <cellStyle name="HEADING 3 6" xfId="2419" xr:uid="{00000000-0005-0000-0000-0000D8050000}"/>
    <cellStyle name="HEADING 3 7" xfId="2420" xr:uid="{00000000-0005-0000-0000-0000D9050000}"/>
    <cellStyle name="HEADING 3 8" xfId="2421" xr:uid="{00000000-0005-0000-0000-0000DA050000}"/>
    <cellStyle name="HEADING 3 9" xfId="2422" xr:uid="{00000000-0005-0000-0000-0000DB050000}"/>
    <cellStyle name="Heading 4 2" xfId="37" xr:uid="{00000000-0005-0000-0000-0000DC050000}"/>
    <cellStyle name="Heading 4 2 2" xfId="2423" xr:uid="{00000000-0005-0000-0000-0000DD050000}"/>
    <cellStyle name="Heading 4 3" xfId="2424" xr:uid="{00000000-0005-0000-0000-0000DE050000}"/>
    <cellStyle name="Hyperlink" xfId="2708" builtinId="8"/>
    <cellStyle name="Hyperlink 2" xfId="2425" xr:uid="{00000000-0005-0000-0000-0000DF050000}"/>
    <cellStyle name="Input 2" xfId="38" xr:uid="{00000000-0005-0000-0000-0000E0050000}"/>
    <cellStyle name="Input 2 2" xfId="2426" xr:uid="{00000000-0005-0000-0000-0000E1050000}"/>
    <cellStyle name="Input 3" xfId="2427" xr:uid="{00000000-0005-0000-0000-0000E2050000}"/>
    <cellStyle name="LABEL Normal" xfId="2428" xr:uid="{00000000-0005-0000-0000-0000E3050000}"/>
    <cellStyle name="LABEL Normal 2" xfId="2429" xr:uid="{00000000-0005-0000-0000-0000E4050000}"/>
    <cellStyle name="LABEL Note" xfId="2430" xr:uid="{00000000-0005-0000-0000-0000E5050000}"/>
    <cellStyle name="LABEL Units" xfId="2431" xr:uid="{00000000-0005-0000-0000-0000E6050000}"/>
    <cellStyle name="Line rows" xfId="2432" xr:uid="{00000000-0005-0000-0000-0000E7050000}"/>
    <cellStyle name="Line rows 2" xfId="2433" xr:uid="{00000000-0005-0000-0000-0000E8050000}"/>
    <cellStyle name="Line rows 2 2" xfId="2434" xr:uid="{00000000-0005-0000-0000-0000E9050000}"/>
    <cellStyle name="Line rows 3" xfId="2435" xr:uid="{00000000-0005-0000-0000-0000EA050000}"/>
    <cellStyle name="Line rows 3 2" xfId="2436" xr:uid="{00000000-0005-0000-0000-0000EB050000}"/>
    <cellStyle name="Linked Cell 2" xfId="39" xr:uid="{00000000-0005-0000-0000-0000EC050000}"/>
    <cellStyle name="Linked Cell 2 2" xfId="2437" xr:uid="{00000000-0005-0000-0000-0000ED050000}"/>
    <cellStyle name="Linked Cell 3" xfId="2438" xr:uid="{00000000-0005-0000-0000-0000EE050000}"/>
    <cellStyle name="LTM Cell Column Heading" xfId="2439" xr:uid="{00000000-0005-0000-0000-0000EF050000}"/>
    <cellStyle name="Multiple Cell Column Heading" xfId="2440" xr:uid="{00000000-0005-0000-0000-0000F0050000}"/>
    <cellStyle name="Neutral 2" xfId="40" xr:uid="{00000000-0005-0000-0000-0000F1050000}"/>
    <cellStyle name="Neutral 2 2" xfId="2441" xr:uid="{00000000-0005-0000-0000-0000F2050000}"/>
    <cellStyle name="Neutral 3" xfId="2442" xr:uid="{00000000-0005-0000-0000-0000F3050000}"/>
    <cellStyle name="Normal" xfId="0" builtinId="0"/>
    <cellStyle name="Normal 10" xfId="41" xr:uid="{00000000-0005-0000-0000-0000F5050000}"/>
    <cellStyle name="Normal 10 2" xfId="1396" xr:uid="{00000000-0005-0000-0000-0000F6050000}"/>
    <cellStyle name="Normal 10 2 2" xfId="1397" xr:uid="{00000000-0005-0000-0000-0000F7050000}"/>
    <cellStyle name="Normal 10 2 2 2" xfId="1398" xr:uid="{00000000-0005-0000-0000-0000F8050000}"/>
    <cellStyle name="Normal 10 2 3" xfId="1399" xr:uid="{00000000-0005-0000-0000-0000F9050000}"/>
    <cellStyle name="Normal 10 2 3 2" xfId="1400" xr:uid="{00000000-0005-0000-0000-0000FA050000}"/>
    <cellStyle name="Normal 10 2 4" xfId="1401" xr:uid="{00000000-0005-0000-0000-0000FB050000}"/>
    <cellStyle name="Normal 10 3" xfId="1402" xr:uid="{00000000-0005-0000-0000-0000FC050000}"/>
    <cellStyle name="Normal 10 3 2" xfId="1403" xr:uid="{00000000-0005-0000-0000-0000FD050000}"/>
    <cellStyle name="Normal 10 4" xfId="1404" xr:uid="{00000000-0005-0000-0000-0000FE050000}"/>
    <cellStyle name="Normal 10 4 2" xfId="1405" xr:uid="{00000000-0005-0000-0000-0000FF050000}"/>
    <cellStyle name="Normal 10 5" xfId="1406" xr:uid="{00000000-0005-0000-0000-000000060000}"/>
    <cellStyle name="Normal 11" xfId="42" xr:uid="{00000000-0005-0000-0000-000001060000}"/>
    <cellStyle name="Normal 11 2" xfId="92" xr:uid="{00000000-0005-0000-0000-000002060000}"/>
    <cellStyle name="Normal 11 2 2" xfId="1407" xr:uid="{00000000-0005-0000-0000-000003060000}"/>
    <cellStyle name="Normal 11 2 2 2" xfId="1408" xr:uid="{00000000-0005-0000-0000-000004060000}"/>
    <cellStyle name="Normal 11 2 3" xfId="1409" xr:uid="{00000000-0005-0000-0000-000005060000}"/>
    <cellStyle name="Normal 11 2 3 2" xfId="1410" xr:uid="{00000000-0005-0000-0000-000006060000}"/>
    <cellStyle name="Normal 11 2 4" xfId="1411" xr:uid="{00000000-0005-0000-0000-000007060000}"/>
    <cellStyle name="Normal 11 3" xfId="1412" xr:uid="{00000000-0005-0000-0000-000008060000}"/>
    <cellStyle name="Normal 11 3 2" xfId="1413" xr:uid="{00000000-0005-0000-0000-000009060000}"/>
    <cellStyle name="Normal 11 4" xfId="1414" xr:uid="{00000000-0005-0000-0000-00000A060000}"/>
    <cellStyle name="Normal 11 4 2" xfId="1415" xr:uid="{00000000-0005-0000-0000-00000B060000}"/>
    <cellStyle name="Normal 11 5" xfId="1416" xr:uid="{00000000-0005-0000-0000-00000C060000}"/>
    <cellStyle name="Normal 12" xfId="43" xr:uid="{00000000-0005-0000-0000-00000D060000}"/>
    <cellStyle name="Normal 12 2" xfId="93" xr:uid="{00000000-0005-0000-0000-00000E060000}"/>
    <cellStyle name="Normal 12 2 2" xfId="1417" xr:uid="{00000000-0005-0000-0000-00000F060000}"/>
    <cellStyle name="Normal 12 2 2 2" xfId="1418" xr:uid="{00000000-0005-0000-0000-000010060000}"/>
    <cellStyle name="Normal 12 2 3" xfId="1419" xr:uid="{00000000-0005-0000-0000-000011060000}"/>
    <cellStyle name="Normal 12 2 3 2" xfId="1420" xr:uid="{00000000-0005-0000-0000-000012060000}"/>
    <cellStyle name="Normal 12 2 4" xfId="1421" xr:uid="{00000000-0005-0000-0000-000013060000}"/>
    <cellStyle name="Normal 12 3" xfId="1422" xr:uid="{00000000-0005-0000-0000-000014060000}"/>
    <cellStyle name="Normal 12 3 2" xfId="1423" xr:uid="{00000000-0005-0000-0000-000015060000}"/>
    <cellStyle name="Normal 12 4" xfId="1424" xr:uid="{00000000-0005-0000-0000-000016060000}"/>
    <cellStyle name="Normal 12 4 2" xfId="1425" xr:uid="{00000000-0005-0000-0000-000017060000}"/>
    <cellStyle name="Normal 12 5" xfId="1426" xr:uid="{00000000-0005-0000-0000-000018060000}"/>
    <cellStyle name="Normal 13" xfId="44" xr:uid="{00000000-0005-0000-0000-000019060000}"/>
    <cellStyle name="Normal 13 2" xfId="94" xr:uid="{00000000-0005-0000-0000-00001A060000}"/>
    <cellStyle name="Normal 13 2 2" xfId="1427" xr:uid="{00000000-0005-0000-0000-00001B060000}"/>
    <cellStyle name="Normal 13 2 2 2" xfId="1428" xr:uid="{00000000-0005-0000-0000-00001C060000}"/>
    <cellStyle name="Normal 13 2 3" xfId="1429" xr:uid="{00000000-0005-0000-0000-00001D060000}"/>
    <cellStyle name="Normal 13 2 3 2" xfId="1430" xr:uid="{00000000-0005-0000-0000-00001E060000}"/>
    <cellStyle name="Normal 13 2 4" xfId="1431" xr:uid="{00000000-0005-0000-0000-00001F060000}"/>
    <cellStyle name="Normal 13 3" xfId="1432" xr:uid="{00000000-0005-0000-0000-000020060000}"/>
    <cellStyle name="Normal 13 3 2" xfId="1433" xr:uid="{00000000-0005-0000-0000-000021060000}"/>
    <cellStyle name="Normal 13 4" xfId="1434" xr:uid="{00000000-0005-0000-0000-000022060000}"/>
    <cellStyle name="Normal 13 4 2" xfId="1435" xr:uid="{00000000-0005-0000-0000-000023060000}"/>
    <cellStyle name="Normal 13 5" xfId="1436" xr:uid="{00000000-0005-0000-0000-000024060000}"/>
    <cellStyle name="Normal 14" xfId="80" xr:uid="{00000000-0005-0000-0000-000025060000}"/>
    <cellStyle name="Normal 14 2" xfId="95" xr:uid="{00000000-0005-0000-0000-000026060000}"/>
    <cellStyle name="Normal 14 2 2" xfId="1437" xr:uid="{00000000-0005-0000-0000-000027060000}"/>
    <cellStyle name="Normal 14 2 2 2" xfId="1438" xr:uid="{00000000-0005-0000-0000-000028060000}"/>
    <cellStyle name="Normal 14 2 3" xfId="1439" xr:uid="{00000000-0005-0000-0000-000029060000}"/>
    <cellStyle name="Normal 14 2 3 2" xfId="1440" xr:uid="{00000000-0005-0000-0000-00002A060000}"/>
    <cellStyle name="Normal 14 2 4" xfId="1441" xr:uid="{00000000-0005-0000-0000-00002B060000}"/>
    <cellStyle name="Normal 14 3" xfId="1442" xr:uid="{00000000-0005-0000-0000-00002C060000}"/>
    <cellStyle name="Normal 14 3 2" xfId="1443" xr:uid="{00000000-0005-0000-0000-00002D060000}"/>
    <cellStyle name="Normal 14 4" xfId="1444" xr:uid="{00000000-0005-0000-0000-00002E060000}"/>
    <cellStyle name="Normal 14 4 2" xfId="1445" xr:uid="{00000000-0005-0000-0000-00002F060000}"/>
    <cellStyle name="Normal 14 5" xfId="1446" xr:uid="{00000000-0005-0000-0000-000030060000}"/>
    <cellStyle name="Normal 15" xfId="83" xr:uid="{00000000-0005-0000-0000-000031060000}"/>
    <cellStyle name="Normal 15 2" xfId="96" xr:uid="{00000000-0005-0000-0000-000032060000}"/>
    <cellStyle name="Normal 15 2 2" xfId="1447" xr:uid="{00000000-0005-0000-0000-000033060000}"/>
    <cellStyle name="Normal 15 2 2 2" xfId="1448" xr:uid="{00000000-0005-0000-0000-000034060000}"/>
    <cellStyle name="Normal 15 2 3" xfId="1449" xr:uid="{00000000-0005-0000-0000-000035060000}"/>
    <cellStyle name="Normal 15 2 3 2" xfId="1450" xr:uid="{00000000-0005-0000-0000-000036060000}"/>
    <cellStyle name="Normal 15 2 4" xfId="1451" xr:uid="{00000000-0005-0000-0000-000037060000}"/>
    <cellStyle name="Normal 15 3" xfId="1452" xr:uid="{00000000-0005-0000-0000-000038060000}"/>
    <cellStyle name="Normal 15 3 2" xfId="1453" xr:uid="{00000000-0005-0000-0000-000039060000}"/>
    <cellStyle name="Normal 15 4" xfId="1454" xr:uid="{00000000-0005-0000-0000-00003A060000}"/>
    <cellStyle name="Normal 15 4 2" xfId="1455" xr:uid="{00000000-0005-0000-0000-00003B060000}"/>
    <cellStyle name="Normal 15 5" xfId="1456" xr:uid="{00000000-0005-0000-0000-00003C060000}"/>
    <cellStyle name="Normal 16" xfId="86" xr:uid="{00000000-0005-0000-0000-00003D060000}"/>
    <cellStyle name="Normal 16 2" xfId="97" xr:uid="{00000000-0005-0000-0000-00003E060000}"/>
    <cellStyle name="Normal 16 2 2" xfId="1457" xr:uid="{00000000-0005-0000-0000-00003F060000}"/>
    <cellStyle name="Normal 16 2 2 2" xfId="1458" xr:uid="{00000000-0005-0000-0000-000040060000}"/>
    <cellStyle name="Normal 16 2 3" xfId="1459" xr:uid="{00000000-0005-0000-0000-000041060000}"/>
    <cellStyle name="Normal 16 2 3 2" xfId="1460" xr:uid="{00000000-0005-0000-0000-000042060000}"/>
    <cellStyle name="Normal 16 2 4" xfId="1461" xr:uid="{00000000-0005-0000-0000-000043060000}"/>
    <cellStyle name="Normal 16 3" xfId="1462" xr:uid="{00000000-0005-0000-0000-000044060000}"/>
    <cellStyle name="Normal 16 3 2" xfId="1463" xr:uid="{00000000-0005-0000-0000-000045060000}"/>
    <cellStyle name="Normal 16 3 2 2" xfId="2443" xr:uid="{00000000-0005-0000-0000-000046060000}"/>
    <cellStyle name="Normal 16 3 2 2 2" xfId="2444" xr:uid="{00000000-0005-0000-0000-000047060000}"/>
    <cellStyle name="Normal 16 3 2 3" xfId="2445" xr:uid="{00000000-0005-0000-0000-000048060000}"/>
    <cellStyle name="Normal 16 3 3" xfId="2446" xr:uid="{00000000-0005-0000-0000-000049060000}"/>
    <cellStyle name="Normal 16 3 3 2" xfId="2447" xr:uid="{00000000-0005-0000-0000-00004A060000}"/>
    <cellStyle name="Normal 16 3 4" xfId="2448" xr:uid="{00000000-0005-0000-0000-00004B060000}"/>
    <cellStyle name="Normal 16 4" xfId="1464" xr:uid="{00000000-0005-0000-0000-00004C060000}"/>
    <cellStyle name="Normal 16 4 2" xfId="1465" xr:uid="{00000000-0005-0000-0000-00004D060000}"/>
    <cellStyle name="Normal 16 5" xfId="1466" xr:uid="{00000000-0005-0000-0000-00004E060000}"/>
    <cellStyle name="Normal 16 6" xfId="2709" xr:uid="{56047B44-B960-41FF-99B1-D8848AB1CC2E}"/>
    <cellStyle name="Normal 17" xfId="106" xr:uid="{00000000-0005-0000-0000-00004F060000}"/>
    <cellStyle name="Normal 17 2" xfId="1467" xr:uid="{00000000-0005-0000-0000-000050060000}"/>
    <cellStyle name="Normal 17 2 2" xfId="1468" xr:uid="{00000000-0005-0000-0000-000051060000}"/>
    <cellStyle name="Normal 17 2 2 2" xfId="1469" xr:uid="{00000000-0005-0000-0000-000052060000}"/>
    <cellStyle name="Normal 17 2 3" xfId="1470" xr:uid="{00000000-0005-0000-0000-000053060000}"/>
    <cellStyle name="Normal 17 2 3 2" xfId="1471" xr:uid="{00000000-0005-0000-0000-000054060000}"/>
    <cellStyle name="Normal 17 2 4" xfId="1472" xr:uid="{00000000-0005-0000-0000-000055060000}"/>
    <cellStyle name="Normal 17 3" xfId="1473" xr:uid="{00000000-0005-0000-0000-000056060000}"/>
    <cellStyle name="Normal 17 3 2" xfId="1474" xr:uid="{00000000-0005-0000-0000-000057060000}"/>
    <cellStyle name="Normal 17 3 2 2" xfId="2449" xr:uid="{00000000-0005-0000-0000-000058060000}"/>
    <cellStyle name="Normal 17 3 3" xfId="2450" xr:uid="{00000000-0005-0000-0000-000059060000}"/>
    <cellStyle name="Normal 17 3 3 2" xfId="2451" xr:uid="{00000000-0005-0000-0000-00005A060000}"/>
    <cellStyle name="Normal 17 3 4" xfId="2452" xr:uid="{00000000-0005-0000-0000-00005B060000}"/>
    <cellStyle name="Normal 17 4" xfId="1475" xr:uid="{00000000-0005-0000-0000-00005C060000}"/>
    <cellStyle name="Normal 17 4 2" xfId="1476" xr:uid="{00000000-0005-0000-0000-00005D060000}"/>
    <cellStyle name="Normal 17 5" xfId="1477" xr:uid="{00000000-0005-0000-0000-00005E060000}"/>
    <cellStyle name="Normal 18" xfId="1478" xr:uid="{00000000-0005-0000-0000-00005F060000}"/>
    <cellStyle name="Normal 18 2" xfId="2453" xr:uid="{00000000-0005-0000-0000-000060060000}"/>
    <cellStyle name="Normal 19" xfId="1479" xr:uid="{00000000-0005-0000-0000-000061060000}"/>
    <cellStyle name="Normal 19 2" xfId="1480" xr:uid="{00000000-0005-0000-0000-000062060000}"/>
    <cellStyle name="Normal 19 2 2" xfId="1481" xr:uid="{00000000-0005-0000-0000-000063060000}"/>
    <cellStyle name="Normal 19 3" xfId="1482" xr:uid="{00000000-0005-0000-0000-000064060000}"/>
    <cellStyle name="Normal 19 3 2" xfId="1483" xr:uid="{00000000-0005-0000-0000-000065060000}"/>
    <cellStyle name="Normal 19 4" xfId="1484" xr:uid="{00000000-0005-0000-0000-000066060000}"/>
    <cellStyle name="Normal 2" xfId="45" xr:uid="{00000000-0005-0000-0000-000067060000}"/>
    <cellStyle name="Normal 2 2" xfId="46" xr:uid="{00000000-0005-0000-0000-000068060000}"/>
    <cellStyle name="Normal 2 2 2" xfId="98" xr:uid="{00000000-0005-0000-0000-000069060000}"/>
    <cellStyle name="Normal 2 2 2 2" xfId="2454" xr:uid="{00000000-0005-0000-0000-00006A060000}"/>
    <cellStyle name="Normal 2 2 3" xfId="2455" xr:uid="{00000000-0005-0000-0000-00006B060000}"/>
    <cellStyle name="Normal 2 2 4" xfId="2456" xr:uid="{00000000-0005-0000-0000-00006C060000}"/>
    <cellStyle name="Normal 2 3" xfId="99" xr:uid="{00000000-0005-0000-0000-00006D060000}"/>
    <cellStyle name="Normal 2 3 2" xfId="2457" xr:uid="{00000000-0005-0000-0000-00006E060000}"/>
    <cellStyle name="Normal 2 4" xfId="100" xr:uid="{00000000-0005-0000-0000-00006F060000}"/>
    <cellStyle name="Normal 20" xfId="1485" xr:uid="{00000000-0005-0000-0000-000070060000}"/>
    <cellStyle name="Normal 20 2" xfId="1486" xr:uid="{00000000-0005-0000-0000-000071060000}"/>
    <cellStyle name="Normal 20 2 2" xfId="1487" xr:uid="{00000000-0005-0000-0000-000072060000}"/>
    <cellStyle name="Normal 20 3" xfId="1488" xr:uid="{00000000-0005-0000-0000-000073060000}"/>
    <cellStyle name="Normal 20 3 2" xfId="1489" xr:uid="{00000000-0005-0000-0000-000074060000}"/>
    <cellStyle name="Normal 20 4" xfId="1490" xr:uid="{00000000-0005-0000-0000-000075060000}"/>
    <cellStyle name="Normal 21" xfId="1491" xr:uid="{00000000-0005-0000-0000-000076060000}"/>
    <cellStyle name="Normal 21 2" xfId="1492" xr:uid="{00000000-0005-0000-0000-000077060000}"/>
    <cellStyle name="Normal 21 2 2" xfId="1493" xr:uid="{00000000-0005-0000-0000-000078060000}"/>
    <cellStyle name="Normal 21 3" xfId="1494" xr:uid="{00000000-0005-0000-0000-000079060000}"/>
    <cellStyle name="Normal 21 3 2" xfId="1495" xr:uid="{00000000-0005-0000-0000-00007A060000}"/>
    <cellStyle name="Normal 21 4" xfId="1496" xr:uid="{00000000-0005-0000-0000-00007B060000}"/>
    <cellStyle name="Normal 22" xfId="1497" xr:uid="{00000000-0005-0000-0000-00007C060000}"/>
    <cellStyle name="Normal 22 2" xfId="1498" xr:uid="{00000000-0005-0000-0000-00007D060000}"/>
    <cellStyle name="Normal 23" xfId="1499" xr:uid="{00000000-0005-0000-0000-00007E060000}"/>
    <cellStyle name="Normal 23 2" xfId="2458" xr:uid="{00000000-0005-0000-0000-00007F060000}"/>
    <cellStyle name="Normal 23 3" xfId="2459" xr:uid="{00000000-0005-0000-0000-000080060000}"/>
    <cellStyle name="Normal 24" xfId="1500" xr:uid="{00000000-0005-0000-0000-000081060000}"/>
    <cellStyle name="Normal 25" xfId="1501" xr:uid="{00000000-0005-0000-0000-000082060000}"/>
    <cellStyle name="Normal 25 2" xfId="2460" xr:uid="{00000000-0005-0000-0000-000083060000}"/>
    <cellStyle name="Normal 25 3" xfId="2461" xr:uid="{00000000-0005-0000-0000-000084060000}"/>
    <cellStyle name="Normal 26" xfId="2462" xr:uid="{00000000-0005-0000-0000-000085060000}"/>
    <cellStyle name="Normal 27" xfId="2463" xr:uid="{00000000-0005-0000-0000-000086060000}"/>
    <cellStyle name="Normal 28" xfId="2464" xr:uid="{00000000-0005-0000-0000-000087060000}"/>
    <cellStyle name="Normal 29" xfId="2465" xr:uid="{00000000-0005-0000-0000-000088060000}"/>
    <cellStyle name="Normal 3" xfId="47" xr:uid="{00000000-0005-0000-0000-000089060000}"/>
    <cellStyle name="Normal 3 2" xfId="48" xr:uid="{00000000-0005-0000-0000-00008A060000}"/>
    <cellStyle name="Normal 3 2 10" xfId="1502" xr:uid="{00000000-0005-0000-0000-00008B060000}"/>
    <cellStyle name="Normal 3 2 10 2" xfId="1503" xr:uid="{00000000-0005-0000-0000-00008C060000}"/>
    <cellStyle name="Normal 3 2 11" xfId="1504" xr:uid="{00000000-0005-0000-0000-00008D060000}"/>
    <cellStyle name="Normal 3 2 2" xfId="49" xr:uid="{00000000-0005-0000-0000-00008E060000}"/>
    <cellStyle name="Normal 3 2 2 2" xfId="1505" xr:uid="{00000000-0005-0000-0000-00008F060000}"/>
    <cellStyle name="Normal 3 2 2 2 2" xfId="1506" xr:uid="{00000000-0005-0000-0000-000090060000}"/>
    <cellStyle name="Normal 3 2 2 2 2 2" xfId="1507" xr:uid="{00000000-0005-0000-0000-000091060000}"/>
    <cellStyle name="Normal 3 2 2 2 2 2 2" xfId="1508" xr:uid="{00000000-0005-0000-0000-000092060000}"/>
    <cellStyle name="Normal 3 2 2 2 2 3" xfId="1509" xr:uid="{00000000-0005-0000-0000-000093060000}"/>
    <cellStyle name="Normal 3 2 2 2 2 3 2" xfId="1510" xr:uid="{00000000-0005-0000-0000-000094060000}"/>
    <cellStyle name="Normal 3 2 2 2 2 4" xfId="1511" xr:uid="{00000000-0005-0000-0000-000095060000}"/>
    <cellStyle name="Normal 3 2 2 2 3" xfId="1512" xr:uid="{00000000-0005-0000-0000-000096060000}"/>
    <cellStyle name="Normal 3 2 2 2 3 2" xfId="1513" xr:uid="{00000000-0005-0000-0000-000097060000}"/>
    <cellStyle name="Normal 3 2 2 2 4" xfId="1514" xr:uid="{00000000-0005-0000-0000-000098060000}"/>
    <cellStyle name="Normal 3 2 2 2 4 2" xfId="1515" xr:uid="{00000000-0005-0000-0000-000099060000}"/>
    <cellStyle name="Normal 3 2 2 2 5" xfId="1516" xr:uid="{00000000-0005-0000-0000-00009A060000}"/>
    <cellStyle name="Normal 3 2 2 3" xfId="1517" xr:uid="{00000000-0005-0000-0000-00009B060000}"/>
    <cellStyle name="Normal 3 2 2 3 2" xfId="1518" xr:uid="{00000000-0005-0000-0000-00009C060000}"/>
    <cellStyle name="Normal 3 2 2 3 2 2" xfId="1519" xr:uid="{00000000-0005-0000-0000-00009D060000}"/>
    <cellStyle name="Normal 3 2 2 3 2 2 2" xfId="1520" xr:uid="{00000000-0005-0000-0000-00009E060000}"/>
    <cellStyle name="Normal 3 2 2 3 2 3" xfId="1521" xr:uid="{00000000-0005-0000-0000-00009F060000}"/>
    <cellStyle name="Normal 3 2 2 3 2 3 2" xfId="1522" xr:uid="{00000000-0005-0000-0000-0000A0060000}"/>
    <cellStyle name="Normal 3 2 2 3 2 4" xfId="1523" xr:uid="{00000000-0005-0000-0000-0000A1060000}"/>
    <cellStyle name="Normal 3 2 2 3 3" xfId="1524" xr:uid="{00000000-0005-0000-0000-0000A2060000}"/>
    <cellStyle name="Normal 3 2 2 3 3 2" xfId="1525" xr:uid="{00000000-0005-0000-0000-0000A3060000}"/>
    <cellStyle name="Normal 3 2 2 3 4" xfId="1526" xr:uid="{00000000-0005-0000-0000-0000A4060000}"/>
    <cellStyle name="Normal 3 2 2 3 4 2" xfId="1527" xr:uid="{00000000-0005-0000-0000-0000A5060000}"/>
    <cellStyle name="Normal 3 2 2 3 5" xfId="1528" xr:uid="{00000000-0005-0000-0000-0000A6060000}"/>
    <cellStyle name="Normal 3 2 2 4" xfId="1529" xr:uid="{00000000-0005-0000-0000-0000A7060000}"/>
    <cellStyle name="Normal 3 2 2 4 2" xfId="1530" xr:uid="{00000000-0005-0000-0000-0000A8060000}"/>
    <cellStyle name="Normal 3 2 2 4 2 2" xfId="1531" xr:uid="{00000000-0005-0000-0000-0000A9060000}"/>
    <cellStyle name="Normal 3 2 2 4 2 2 2" xfId="1532" xr:uid="{00000000-0005-0000-0000-0000AA060000}"/>
    <cellStyle name="Normal 3 2 2 4 2 3" xfId="1533" xr:uid="{00000000-0005-0000-0000-0000AB060000}"/>
    <cellStyle name="Normal 3 2 2 4 2 3 2" xfId="1534" xr:uid="{00000000-0005-0000-0000-0000AC060000}"/>
    <cellStyle name="Normal 3 2 2 4 2 4" xfId="1535" xr:uid="{00000000-0005-0000-0000-0000AD060000}"/>
    <cellStyle name="Normal 3 2 2 4 3" xfId="1536" xr:uid="{00000000-0005-0000-0000-0000AE060000}"/>
    <cellStyle name="Normal 3 2 2 4 3 2" xfId="1537" xr:uid="{00000000-0005-0000-0000-0000AF060000}"/>
    <cellStyle name="Normal 3 2 2 4 4" xfId="1538" xr:uid="{00000000-0005-0000-0000-0000B0060000}"/>
    <cellStyle name="Normal 3 2 2 4 4 2" xfId="1539" xr:uid="{00000000-0005-0000-0000-0000B1060000}"/>
    <cellStyle name="Normal 3 2 2 4 5" xfId="1540" xr:uid="{00000000-0005-0000-0000-0000B2060000}"/>
    <cellStyle name="Normal 3 2 2 5" xfId="1541" xr:uid="{00000000-0005-0000-0000-0000B3060000}"/>
    <cellStyle name="Normal 3 2 2 5 2" xfId="1542" xr:uid="{00000000-0005-0000-0000-0000B4060000}"/>
    <cellStyle name="Normal 3 2 2 5 2 2" xfId="1543" xr:uid="{00000000-0005-0000-0000-0000B5060000}"/>
    <cellStyle name="Normal 3 2 2 5 2 2 2" xfId="1544" xr:uid="{00000000-0005-0000-0000-0000B6060000}"/>
    <cellStyle name="Normal 3 2 2 5 2 3" xfId="1545" xr:uid="{00000000-0005-0000-0000-0000B7060000}"/>
    <cellStyle name="Normal 3 2 2 5 2 3 2" xfId="1546" xr:uid="{00000000-0005-0000-0000-0000B8060000}"/>
    <cellStyle name="Normal 3 2 2 5 2 4" xfId="1547" xr:uid="{00000000-0005-0000-0000-0000B9060000}"/>
    <cellStyle name="Normal 3 2 2 5 3" xfId="1548" xr:uid="{00000000-0005-0000-0000-0000BA060000}"/>
    <cellStyle name="Normal 3 2 2 5 3 2" xfId="1549" xr:uid="{00000000-0005-0000-0000-0000BB060000}"/>
    <cellStyle name="Normal 3 2 2 5 4" xfId="1550" xr:uid="{00000000-0005-0000-0000-0000BC060000}"/>
    <cellStyle name="Normal 3 2 2 5 4 2" xfId="1551" xr:uid="{00000000-0005-0000-0000-0000BD060000}"/>
    <cellStyle name="Normal 3 2 2 5 5" xfId="1552" xr:uid="{00000000-0005-0000-0000-0000BE060000}"/>
    <cellStyle name="Normal 3 2 2 6" xfId="1553" xr:uid="{00000000-0005-0000-0000-0000BF060000}"/>
    <cellStyle name="Normal 3 2 2 6 2" xfId="1554" xr:uid="{00000000-0005-0000-0000-0000C0060000}"/>
    <cellStyle name="Normal 3 2 2 6 2 2" xfId="1555" xr:uid="{00000000-0005-0000-0000-0000C1060000}"/>
    <cellStyle name="Normal 3 2 2 6 3" xfId="1556" xr:uid="{00000000-0005-0000-0000-0000C2060000}"/>
    <cellStyle name="Normal 3 2 2 6 3 2" xfId="1557" xr:uid="{00000000-0005-0000-0000-0000C3060000}"/>
    <cellStyle name="Normal 3 2 2 6 4" xfId="1558" xr:uid="{00000000-0005-0000-0000-0000C4060000}"/>
    <cellStyle name="Normal 3 2 2 7" xfId="1559" xr:uid="{00000000-0005-0000-0000-0000C5060000}"/>
    <cellStyle name="Normal 3 2 2 7 2" xfId="1560" xr:uid="{00000000-0005-0000-0000-0000C6060000}"/>
    <cellStyle name="Normal 3 2 2 8" xfId="1561" xr:uid="{00000000-0005-0000-0000-0000C7060000}"/>
    <cellStyle name="Normal 3 2 2 8 2" xfId="1562" xr:uid="{00000000-0005-0000-0000-0000C8060000}"/>
    <cellStyle name="Normal 3 2 2 9" xfId="1563" xr:uid="{00000000-0005-0000-0000-0000C9060000}"/>
    <cellStyle name="Normal 3 2 3" xfId="101" xr:uid="{00000000-0005-0000-0000-0000CA060000}"/>
    <cellStyle name="Normal 3 2 3 2" xfId="1564" xr:uid="{00000000-0005-0000-0000-0000CB060000}"/>
    <cellStyle name="Normal 3 2 3 2 2" xfId="1565" xr:uid="{00000000-0005-0000-0000-0000CC060000}"/>
    <cellStyle name="Normal 3 2 3 2 2 2" xfId="1566" xr:uid="{00000000-0005-0000-0000-0000CD060000}"/>
    <cellStyle name="Normal 3 2 3 2 3" xfId="1567" xr:uid="{00000000-0005-0000-0000-0000CE060000}"/>
    <cellStyle name="Normal 3 2 3 2 3 2" xfId="1568" xr:uid="{00000000-0005-0000-0000-0000CF060000}"/>
    <cellStyle name="Normal 3 2 3 2 4" xfId="1569" xr:uid="{00000000-0005-0000-0000-0000D0060000}"/>
    <cellStyle name="Normal 3 2 3 3" xfId="1570" xr:uid="{00000000-0005-0000-0000-0000D1060000}"/>
    <cellStyle name="Normal 3 2 3 3 2" xfId="1571" xr:uid="{00000000-0005-0000-0000-0000D2060000}"/>
    <cellStyle name="Normal 3 2 3 4" xfId="1572" xr:uid="{00000000-0005-0000-0000-0000D3060000}"/>
    <cellStyle name="Normal 3 2 3 4 2" xfId="1573" xr:uid="{00000000-0005-0000-0000-0000D4060000}"/>
    <cellStyle name="Normal 3 2 3 5" xfId="1574" xr:uid="{00000000-0005-0000-0000-0000D5060000}"/>
    <cellStyle name="Normal 3 2 4" xfId="1575" xr:uid="{00000000-0005-0000-0000-0000D6060000}"/>
    <cellStyle name="Normal 3 2 4 2" xfId="1576" xr:uid="{00000000-0005-0000-0000-0000D7060000}"/>
    <cellStyle name="Normal 3 2 4 2 2" xfId="1577" xr:uid="{00000000-0005-0000-0000-0000D8060000}"/>
    <cellStyle name="Normal 3 2 4 2 2 2" xfId="1578" xr:uid="{00000000-0005-0000-0000-0000D9060000}"/>
    <cellStyle name="Normal 3 2 4 2 3" xfId="1579" xr:uid="{00000000-0005-0000-0000-0000DA060000}"/>
    <cellStyle name="Normal 3 2 4 2 3 2" xfId="1580" xr:uid="{00000000-0005-0000-0000-0000DB060000}"/>
    <cellStyle name="Normal 3 2 4 2 4" xfId="1581" xr:uid="{00000000-0005-0000-0000-0000DC060000}"/>
    <cellStyle name="Normal 3 2 4 3" xfId="1582" xr:uid="{00000000-0005-0000-0000-0000DD060000}"/>
    <cellStyle name="Normal 3 2 4 3 2" xfId="1583" xr:uid="{00000000-0005-0000-0000-0000DE060000}"/>
    <cellStyle name="Normal 3 2 4 4" xfId="1584" xr:uid="{00000000-0005-0000-0000-0000DF060000}"/>
    <cellStyle name="Normal 3 2 4 4 2" xfId="1585" xr:uid="{00000000-0005-0000-0000-0000E0060000}"/>
    <cellStyle name="Normal 3 2 4 5" xfId="1586" xr:uid="{00000000-0005-0000-0000-0000E1060000}"/>
    <cellStyle name="Normal 3 2 5" xfId="1587" xr:uid="{00000000-0005-0000-0000-0000E2060000}"/>
    <cellStyle name="Normal 3 2 5 2" xfId="1588" xr:uid="{00000000-0005-0000-0000-0000E3060000}"/>
    <cellStyle name="Normal 3 2 5 2 2" xfId="1589" xr:uid="{00000000-0005-0000-0000-0000E4060000}"/>
    <cellStyle name="Normal 3 2 5 2 2 2" xfId="1590" xr:uid="{00000000-0005-0000-0000-0000E5060000}"/>
    <cellStyle name="Normal 3 2 5 2 3" xfId="1591" xr:uid="{00000000-0005-0000-0000-0000E6060000}"/>
    <cellStyle name="Normal 3 2 5 2 3 2" xfId="1592" xr:uid="{00000000-0005-0000-0000-0000E7060000}"/>
    <cellStyle name="Normal 3 2 5 2 4" xfId="1593" xr:uid="{00000000-0005-0000-0000-0000E8060000}"/>
    <cellStyle name="Normal 3 2 5 3" xfId="1594" xr:uid="{00000000-0005-0000-0000-0000E9060000}"/>
    <cellStyle name="Normal 3 2 5 3 2" xfId="1595" xr:uid="{00000000-0005-0000-0000-0000EA060000}"/>
    <cellStyle name="Normal 3 2 5 4" xfId="1596" xr:uid="{00000000-0005-0000-0000-0000EB060000}"/>
    <cellStyle name="Normal 3 2 5 4 2" xfId="1597" xr:uid="{00000000-0005-0000-0000-0000EC060000}"/>
    <cellStyle name="Normal 3 2 5 5" xfId="1598" xr:uid="{00000000-0005-0000-0000-0000ED060000}"/>
    <cellStyle name="Normal 3 2 6" xfId="1599" xr:uid="{00000000-0005-0000-0000-0000EE060000}"/>
    <cellStyle name="Normal 3 2 6 2" xfId="1600" xr:uid="{00000000-0005-0000-0000-0000EF060000}"/>
    <cellStyle name="Normal 3 2 6 2 2" xfId="1601" xr:uid="{00000000-0005-0000-0000-0000F0060000}"/>
    <cellStyle name="Normal 3 2 6 2 2 2" xfId="1602" xr:uid="{00000000-0005-0000-0000-0000F1060000}"/>
    <cellStyle name="Normal 3 2 6 2 3" xfId="1603" xr:uid="{00000000-0005-0000-0000-0000F2060000}"/>
    <cellStyle name="Normal 3 2 6 2 3 2" xfId="1604" xr:uid="{00000000-0005-0000-0000-0000F3060000}"/>
    <cellStyle name="Normal 3 2 6 2 4" xfId="1605" xr:uid="{00000000-0005-0000-0000-0000F4060000}"/>
    <cellStyle name="Normal 3 2 6 3" xfId="1606" xr:uid="{00000000-0005-0000-0000-0000F5060000}"/>
    <cellStyle name="Normal 3 2 6 3 2" xfId="1607" xr:uid="{00000000-0005-0000-0000-0000F6060000}"/>
    <cellStyle name="Normal 3 2 6 4" xfId="1608" xr:uid="{00000000-0005-0000-0000-0000F7060000}"/>
    <cellStyle name="Normal 3 2 6 4 2" xfId="1609" xr:uid="{00000000-0005-0000-0000-0000F8060000}"/>
    <cellStyle name="Normal 3 2 6 5" xfId="1610" xr:uid="{00000000-0005-0000-0000-0000F9060000}"/>
    <cellStyle name="Normal 3 2 7" xfId="1611" xr:uid="{00000000-0005-0000-0000-0000FA060000}"/>
    <cellStyle name="Normal 3 2 7 2" xfId="1612" xr:uid="{00000000-0005-0000-0000-0000FB060000}"/>
    <cellStyle name="Normal 3 2 7 2 2" xfId="1613" xr:uid="{00000000-0005-0000-0000-0000FC060000}"/>
    <cellStyle name="Normal 3 2 7 3" xfId="1614" xr:uid="{00000000-0005-0000-0000-0000FD060000}"/>
    <cellStyle name="Normal 3 2 7 3 2" xfId="1615" xr:uid="{00000000-0005-0000-0000-0000FE060000}"/>
    <cellStyle name="Normal 3 2 7 4" xfId="1616" xr:uid="{00000000-0005-0000-0000-0000FF060000}"/>
    <cellStyle name="Normal 3 2 8" xfId="1617" xr:uid="{00000000-0005-0000-0000-000000070000}"/>
    <cellStyle name="Normal 3 2 8 2" xfId="1618" xr:uid="{00000000-0005-0000-0000-000001070000}"/>
    <cellStyle name="Normal 3 2 8 2 2" xfId="1619" xr:uid="{00000000-0005-0000-0000-000002070000}"/>
    <cellStyle name="Normal 3 2 8 3" xfId="1620" xr:uid="{00000000-0005-0000-0000-000003070000}"/>
    <cellStyle name="Normal 3 2 8 3 2" xfId="1621" xr:uid="{00000000-0005-0000-0000-000004070000}"/>
    <cellStyle name="Normal 3 2 8 4" xfId="1622" xr:uid="{00000000-0005-0000-0000-000005070000}"/>
    <cellStyle name="Normal 3 2 9" xfId="1623" xr:uid="{00000000-0005-0000-0000-000006070000}"/>
    <cellStyle name="Normal 3 2 9 2" xfId="1624" xr:uid="{00000000-0005-0000-0000-000007070000}"/>
    <cellStyle name="Normal 3 3" xfId="50" xr:uid="{00000000-0005-0000-0000-000008070000}"/>
    <cellStyle name="Normal 3 3 2" xfId="102" xr:uid="{00000000-0005-0000-0000-000009070000}"/>
    <cellStyle name="Normal 3 4" xfId="2466" xr:uid="{00000000-0005-0000-0000-00000A070000}"/>
    <cellStyle name="Normal 3 4 2" xfId="2467" xr:uid="{00000000-0005-0000-0000-00000B070000}"/>
    <cellStyle name="Normal 3 5" xfId="2468" xr:uid="{00000000-0005-0000-0000-00000C070000}"/>
    <cellStyle name="Normal 30" xfId="2469" xr:uid="{00000000-0005-0000-0000-00000D070000}"/>
    <cellStyle name="Normal 31" xfId="2470" xr:uid="{00000000-0005-0000-0000-00000E070000}"/>
    <cellStyle name="Normal 32" xfId="2471" xr:uid="{00000000-0005-0000-0000-00000F070000}"/>
    <cellStyle name="Normal 33" xfId="2472" xr:uid="{00000000-0005-0000-0000-000010070000}"/>
    <cellStyle name="Normal 34" xfId="2473" xr:uid="{00000000-0005-0000-0000-000011070000}"/>
    <cellStyle name="Normal 35" xfId="2474" xr:uid="{00000000-0005-0000-0000-000012070000}"/>
    <cellStyle name="Normal 36" xfId="2475" xr:uid="{00000000-0005-0000-0000-000013070000}"/>
    <cellStyle name="Normal 37" xfId="2476" xr:uid="{00000000-0005-0000-0000-000014070000}"/>
    <cellStyle name="Normal 38" xfId="2477" xr:uid="{00000000-0005-0000-0000-000015070000}"/>
    <cellStyle name="Normal 39" xfId="2478" xr:uid="{00000000-0005-0000-0000-000016070000}"/>
    <cellStyle name="Normal 4" xfId="51" xr:uid="{00000000-0005-0000-0000-000017070000}"/>
    <cellStyle name="Normal 4 10" xfId="1625" xr:uid="{00000000-0005-0000-0000-000018070000}"/>
    <cellStyle name="Normal 4 10 2" xfId="1626" xr:uid="{00000000-0005-0000-0000-000019070000}"/>
    <cellStyle name="Normal 4 10 2 2" xfId="1627" xr:uid="{00000000-0005-0000-0000-00001A070000}"/>
    <cellStyle name="Normal 4 10 3" xfId="1628" xr:uid="{00000000-0005-0000-0000-00001B070000}"/>
    <cellStyle name="Normal 4 10 3 2" xfId="1629" xr:uid="{00000000-0005-0000-0000-00001C070000}"/>
    <cellStyle name="Normal 4 10 4" xfId="1630" xr:uid="{00000000-0005-0000-0000-00001D070000}"/>
    <cellStyle name="Normal 4 11" xfId="1631" xr:uid="{00000000-0005-0000-0000-00001E070000}"/>
    <cellStyle name="Normal 4 11 2" xfId="1632" xr:uid="{00000000-0005-0000-0000-00001F070000}"/>
    <cellStyle name="Normal 4 12" xfId="1633" xr:uid="{00000000-0005-0000-0000-000020070000}"/>
    <cellStyle name="Normal 4 12 2" xfId="1634" xr:uid="{00000000-0005-0000-0000-000021070000}"/>
    <cellStyle name="Normal 4 13" xfId="1635" xr:uid="{00000000-0005-0000-0000-000022070000}"/>
    <cellStyle name="Normal 4 2" xfId="52" xr:uid="{00000000-0005-0000-0000-000023070000}"/>
    <cellStyle name="Normal 4 2 10" xfId="1636" xr:uid="{00000000-0005-0000-0000-000024070000}"/>
    <cellStyle name="Normal 4 2 2" xfId="1637" xr:uid="{00000000-0005-0000-0000-000025070000}"/>
    <cellStyle name="Normal 4 2 2 2" xfId="1638" xr:uid="{00000000-0005-0000-0000-000026070000}"/>
    <cellStyle name="Normal 4 2 2 2 2" xfId="1639" xr:uid="{00000000-0005-0000-0000-000027070000}"/>
    <cellStyle name="Normal 4 2 2 2 2 2" xfId="1640" xr:uid="{00000000-0005-0000-0000-000028070000}"/>
    <cellStyle name="Normal 4 2 2 2 2 2 2" xfId="1641" xr:uid="{00000000-0005-0000-0000-000029070000}"/>
    <cellStyle name="Normal 4 2 2 2 2 3" xfId="1642" xr:uid="{00000000-0005-0000-0000-00002A070000}"/>
    <cellStyle name="Normal 4 2 2 2 2 3 2" xfId="1643" xr:uid="{00000000-0005-0000-0000-00002B070000}"/>
    <cellStyle name="Normal 4 2 2 2 2 4" xfId="1644" xr:uid="{00000000-0005-0000-0000-00002C070000}"/>
    <cellStyle name="Normal 4 2 2 2 3" xfId="1645" xr:uid="{00000000-0005-0000-0000-00002D070000}"/>
    <cellStyle name="Normal 4 2 2 2 3 2" xfId="1646" xr:uid="{00000000-0005-0000-0000-00002E070000}"/>
    <cellStyle name="Normal 4 2 2 2 4" xfId="1647" xr:uid="{00000000-0005-0000-0000-00002F070000}"/>
    <cellStyle name="Normal 4 2 2 2 4 2" xfId="1648" xr:uid="{00000000-0005-0000-0000-000030070000}"/>
    <cellStyle name="Normal 4 2 2 2 5" xfId="1649" xr:uid="{00000000-0005-0000-0000-000031070000}"/>
    <cellStyle name="Normal 4 2 2 3" xfId="1650" xr:uid="{00000000-0005-0000-0000-000032070000}"/>
    <cellStyle name="Normal 4 2 2 3 2" xfId="1651" xr:uid="{00000000-0005-0000-0000-000033070000}"/>
    <cellStyle name="Normal 4 2 2 3 2 2" xfId="1652" xr:uid="{00000000-0005-0000-0000-000034070000}"/>
    <cellStyle name="Normal 4 2 2 3 2 2 2" xfId="1653" xr:uid="{00000000-0005-0000-0000-000035070000}"/>
    <cellStyle name="Normal 4 2 2 3 2 3" xfId="1654" xr:uid="{00000000-0005-0000-0000-000036070000}"/>
    <cellStyle name="Normal 4 2 2 3 2 3 2" xfId="1655" xr:uid="{00000000-0005-0000-0000-000037070000}"/>
    <cellStyle name="Normal 4 2 2 3 2 4" xfId="1656" xr:uid="{00000000-0005-0000-0000-000038070000}"/>
    <cellStyle name="Normal 4 2 2 3 3" xfId="1657" xr:uid="{00000000-0005-0000-0000-000039070000}"/>
    <cellStyle name="Normal 4 2 2 3 3 2" xfId="1658" xr:uid="{00000000-0005-0000-0000-00003A070000}"/>
    <cellStyle name="Normal 4 2 2 3 4" xfId="1659" xr:uid="{00000000-0005-0000-0000-00003B070000}"/>
    <cellStyle name="Normal 4 2 2 3 4 2" xfId="1660" xr:uid="{00000000-0005-0000-0000-00003C070000}"/>
    <cellStyle name="Normal 4 2 2 3 5" xfId="1661" xr:uid="{00000000-0005-0000-0000-00003D070000}"/>
    <cellStyle name="Normal 4 2 2 4" xfId="1662" xr:uid="{00000000-0005-0000-0000-00003E070000}"/>
    <cellStyle name="Normal 4 2 2 4 2" xfId="1663" xr:uid="{00000000-0005-0000-0000-00003F070000}"/>
    <cellStyle name="Normal 4 2 2 4 2 2" xfId="1664" xr:uid="{00000000-0005-0000-0000-000040070000}"/>
    <cellStyle name="Normal 4 2 2 4 2 2 2" xfId="1665" xr:uid="{00000000-0005-0000-0000-000041070000}"/>
    <cellStyle name="Normal 4 2 2 4 2 3" xfId="1666" xr:uid="{00000000-0005-0000-0000-000042070000}"/>
    <cellStyle name="Normal 4 2 2 4 2 3 2" xfId="1667" xr:uid="{00000000-0005-0000-0000-000043070000}"/>
    <cellStyle name="Normal 4 2 2 4 2 4" xfId="1668" xr:uid="{00000000-0005-0000-0000-000044070000}"/>
    <cellStyle name="Normal 4 2 2 4 3" xfId="1669" xr:uid="{00000000-0005-0000-0000-000045070000}"/>
    <cellStyle name="Normal 4 2 2 4 3 2" xfId="1670" xr:uid="{00000000-0005-0000-0000-000046070000}"/>
    <cellStyle name="Normal 4 2 2 4 4" xfId="1671" xr:uid="{00000000-0005-0000-0000-000047070000}"/>
    <cellStyle name="Normal 4 2 2 4 4 2" xfId="1672" xr:uid="{00000000-0005-0000-0000-000048070000}"/>
    <cellStyle name="Normal 4 2 2 4 5" xfId="1673" xr:uid="{00000000-0005-0000-0000-000049070000}"/>
    <cellStyle name="Normal 4 2 2 5" xfId="1674" xr:uid="{00000000-0005-0000-0000-00004A070000}"/>
    <cellStyle name="Normal 4 2 2 5 2" xfId="1675" xr:uid="{00000000-0005-0000-0000-00004B070000}"/>
    <cellStyle name="Normal 4 2 2 5 2 2" xfId="1676" xr:uid="{00000000-0005-0000-0000-00004C070000}"/>
    <cellStyle name="Normal 4 2 2 5 2 2 2" xfId="1677" xr:uid="{00000000-0005-0000-0000-00004D070000}"/>
    <cellStyle name="Normal 4 2 2 5 2 3" xfId="1678" xr:uid="{00000000-0005-0000-0000-00004E070000}"/>
    <cellStyle name="Normal 4 2 2 5 2 3 2" xfId="1679" xr:uid="{00000000-0005-0000-0000-00004F070000}"/>
    <cellStyle name="Normal 4 2 2 5 2 4" xfId="1680" xr:uid="{00000000-0005-0000-0000-000050070000}"/>
    <cellStyle name="Normal 4 2 2 5 3" xfId="1681" xr:uid="{00000000-0005-0000-0000-000051070000}"/>
    <cellStyle name="Normal 4 2 2 5 3 2" xfId="1682" xr:uid="{00000000-0005-0000-0000-000052070000}"/>
    <cellStyle name="Normal 4 2 2 5 4" xfId="1683" xr:uid="{00000000-0005-0000-0000-000053070000}"/>
    <cellStyle name="Normal 4 2 2 5 4 2" xfId="1684" xr:uid="{00000000-0005-0000-0000-000054070000}"/>
    <cellStyle name="Normal 4 2 2 5 5" xfId="1685" xr:uid="{00000000-0005-0000-0000-000055070000}"/>
    <cellStyle name="Normal 4 2 2 6" xfId="1686" xr:uid="{00000000-0005-0000-0000-000056070000}"/>
    <cellStyle name="Normal 4 2 2 6 2" xfId="1687" xr:uid="{00000000-0005-0000-0000-000057070000}"/>
    <cellStyle name="Normal 4 2 2 6 2 2" xfId="1688" xr:uid="{00000000-0005-0000-0000-000058070000}"/>
    <cellStyle name="Normal 4 2 2 6 3" xfId="1689" xr:uid="{00000000-0005-0000-0000-000059070000}"/>
    <cellStyle name="Normal 4 2 2 6 3 2" xfId="1690" xr:uid="{00000000-0005-0000-0000-00005A070000}"/>
    <cellStyle name="Normal 4 2 2 6 4" xfId="1691" xr:uid="{00000000-0005-0000-0000-00005B070000}"/>
    <cellStyle name="Normal 4 2 2 7" xfId="1692" xr:uid="{00000000-0005-0000-0000-00005C070000}"/>
    <cellStyle name="Normal 4 2 2 7 2" xfId="1693" xr:uid="{00000000-0005-0000-0000-00005D070000}"/>
    <cellStyle name="Normal 4 2 2 8" xfId="1694" xr:uid="{00000000-0005-0000-0000-00005E070000}"/>
    <cellStyle name="Normal 4 2 2 8 2" xfId="1695" xr:uid="{00000000-0005-0000-0000-00005F070000}"/>
    <cellStyle name="Normal 4 2 2 9" xfId="1696" xr:uid="{00000000-0005-0000-0000-000060070000}"/>
    <cellStyle name="Normal 4 2 3" xfId="1697" xr:uid="{00000000-0005-0000-0000-000061070000}"/>
    <cellStyle name="Normal 4 2 3 2" xfId="1698" xr:uid="{00000000-0005-0000-0000-000062070000}"/>
    <cellStyle name="Normal 4 2 3 2 2" xfId="1699" xr:uid="{00000000-0005-0000-0000-000063070000}"/>
    <cellStyle name="Normal 4 2 3 2 2 2" xfId="1700" xr:uid="{00000000-0005-0000-0000-000064070000}"/>
    <cellStyle name="Normal 4 2 3 2 3" xfId="1701" xr:uid="{00000000-0005-0000-0000-000065070000}"/>
    <cellStyle name="Normal 4 2 3 2 3 2" xfId="1702" xr:uid="{00000000-0005-0000-0000-000066070000}"/>
    <cellStyle name="Normal 4 2 3 2 4" xfId="1703" xr:uid="{00000000-0005-0000-0000-000067070000}"/>
    <cellStyle name="Normal 4 2 3 3" xfId="1704" xr:uid="{00000000-0005-0000-0000-000068070000}"/>
    <cellStyle name="Normal 4 2 3 3 2" xfId="1705" xr:uid="{00000000-0005-0000-0000-000069070000}"/>
    <cellStyle name="Normal 4 2 3 4" xfId="1706" xr:uid="{00000000-0005-0000-0000-00006A070000}"/>
    <cellStyle name="Normal 4 2 3 4 2" xfId="1707" xr:uid="{00000000-0005-0000-0000-00006B070000}"/>
    <cellStyle name="Normal 4 2 3 5" xfId="1708" xr:uid="{00000000-0005-0000-0000-00006C070000}"/>
    <cellStyle name="Normal 4 2 4" xfId="1709" xr:uid="{00000000-0005-0000-0000-00006D070000}"/>
    <cellStyle name="Normal 4 2 4 2" xfId="1710" xr:uid="{00000000-0005-0000-0000-00006E070000}"/>
    <cellStyle name="Normal 4 2 4 2 2" xfId="1711" xr:uid="{00000000-0005-0000-0000-00006F070000}"/>
    <cellStyle name="Normal 4 2 4 2 2 2" xfId="1712" xr:uid="{00000000-0005-0000-0000-000070070000}"/>
    <cellStyle name="Normal 4 2 4 2 3" xfId="1713" xr:uid="{00000000-0005-0000-0000-000071070000}"/>
    <cellStyle name="Normal 4 2 4 2 3 2" xfId="1714" xr:uid="{00000000-0005-0000-0000-000072070000}"/>
    <cellStyle name="Normal 4 2 4 2 4" xfId="1715" xr:uid="{00000000-0005-0000-0000-000073070000}"/>
    <cellStyle name="Normal 4 2 4 3" xfId="1716" xr:uid="{00000000-0005-0000-0000-000074070000}"/>
    <cellStyle name="Normal 4 2 4 3 2" xfId="1717" xr:uid="{00000000-0005-0000-0000-000075070000}"/>
    <cellStyle name="Normal 4 2 4 4" xfId="1718" xr:uid="{00000000-0005-0000-0000-000076070000}"/>
    <cellStyle name="Normal 4 2 4 4 2" xfId="1719" xr:uid="{00000000-0005-0000-0000-000077070000}"/>
    <cellStyle name="Normal 4 2 4 5" xfId="1720" xr:uid="{00000000-0005-0000-0000-000078070000}"/>
    <cellStyle name="Normal 4 2 5" xfId="1721" xr:uid="{00000000-0005-0000-0000-000079070000}"/>
    <cellStyle name="Normal 4 2 5 2" xfId="1722" xr:uid="{00000000-0005-0000-0000-00007A070000}"/>
    <cellStyle name="Normal 4 2 5 2 2" xfId="1723" xr:uid="{00000000-0005-0000-0000-00007B070000}"/>
    <cellStyle name="Normal 4 2 5 2 2 2" xfId="1724" xr:uid="{00000000-0005-0000-0000-00007C070000}"/>
    <cellStyle name="Normal 4 2 5 2 3" xfId="1725" xr:uid="{00000000-0005-0000-0000-00007D070000}"/>
    <cellStyle name="Normal 4 2 5 2 3 2" xfId="1726" xr:uid="{00000000-0005-0000-0000-00007E070000}"/>
    <cellStyle name="Normal 4 2 5 2 4" xfId="1727" xr:uid="{00000000-0005-0000-0000-00007F070000}"/>
    <cellStyle name="Normal 4 2 5 3" xfId="1728" xr:uid="{00000000-0005-0000-0000-000080070000}"/>
    <cellStyle name="Normal 4 2 5 3 2" xfId="1729" xr:uid="{00000000-0005-0000-0000-000081070000}"/>
    <cellStyle name="Normal 4 2 5 4" xfId="1730" xr:uid="{00000000-0005-0000-0000-000082070000}"/>
    <cellStyle name="Normal 4 2 5 4 2" xfId="1731" xr:uid="{00000000-0005-0000-0000-000083070000}"/>
    <cellStyle name="Normal 4 2 5 5" xfId="1732" xr:uid="{00000000-0005-0000-0000-000084070000}"/>
    <cellStyle name="Normal 4 2 6" xfId="1733" xr:uid="{00000000-0005-0000-0000-000085070000}"/>
    <cellStyle name="Normal 4 2 6 2" xfId="1734" xr:uid="{00000000-0005-0000-0000-000086070000}"/>
    <cellStyle name="Normal 4 2 6 2 2" xfId="1735" xr:uid="{00000000-0005-0000-0000-000087070000}"/>
    <cellStyle name="Normal 4 2 6 2 2 2" xfId="1736" xr:uid="{00000000-0005-0000-0000-000088070000}"/>
    <cellStyle name="Normal 4 2 6 2 3" xfId="1737" xr:uid="{00000000-0005-0000-0000-000089070000}"/>
    <cellStyle name="Normal 4 2 6 2 3 2" xfId="1738" xr:uid="{00000000-0005-0000-0000-00008A070000}"/>
    <cellStyle name="Normal 4 2 6 2 4" xfId="1739" xr:uid="{00000000-0005-0000-0000-00008B070000}"/>
    <cellStyle name="Normal 4 2 6 3" xfId="1740" xr:uid="{00000000-0005-0000-0000-00008C070000}"/>
    <cellStyle name="Normal 4 2 6 3 2" xfId="1741" xr:uid="{00000000-0005-0000-0000-00008D070000}"/>
    <cellStyle name="Normal 4 2 6 4" xfId="1742" xr:uid="{00000000-0005-0000-0000-00008E070000}"/>
    <cellStyle name="Normal 4 2 6 4 2" xfId="1743" xr:uid="{00000000-0005-0000-0000-00008F070000}"/>
    <cellStyle name="Normal 4 2 6 5" xfId="1744" xr:uid="{00000000-0005-0000-0000-000090070000}"/>
    <cellStyle name="Normal 4 2 7" xfId="1745" xr:uid="{00000000-0005-0000-0000-000091070000}"/>
    <cellStyle name="Normal 4 2 7 2" xfId="1746" xr:uid="{00000000-0005-0000-0000-000092070000}"/>
    <cellStyle name="Normal 4 2 7 2 2" xfId="1747" xr:uid="{00000000-0005-0000-0000-000093070000}"/>
    <cellStyle name="Normal 4 2 7 3" xfId="1748" xr:uid="{00000000-0005-0000-0000-000094070000}"/>
    <cellStyle name="Normal 4 2 7 3 2" xfId="1749" xr:uid="{00000000-0005-0000-0000-000095070000}"/>
    <cellStyle name="Normal 4 2 7 4" xfId="1750" xr:uid="{00000000-0005-0000-0000-000096070000}"/>
    <cellStyle name="Normal 4 2 8" xfId="1751" xr:uid="{00000000-0005-0000-0000-000097070000}"/>
    <cellStyle name="Normal 4 2 8 2" xfId="1752" xr:uid="{00000000-0005-0000-0000-000098070000}"/>
    <cellStyle name="Normal 4 2 9" xfId="1753" xr:uid="{00000000-0005-0000-0000-000099070000}"/>
    <cellStyle name="Normal 4 2 9 2" xfId="1754" xr:uid="{00000000-0005-0000-0000-00009A070000}"/>
    <cellStyle name="Normal 4 3" xfId="53" xr:uid="{00000000-0005-0000-0000-00009B070000}"/>
    <cellStyle name="Normal 4 3 2" xfId="1755" xr:uid="{00000000-0005-0000-0000-00009C070000}"/>
    <cellStyle name="Normal 4 3 2 2" xfId="1756" xr:uid="{00000000-0005-0000-0000-00009D070000}"/>
    <cellStyle name="Normal 4 3 2 2 2" xfId="1757" xr:uid="{00000000-0005-0000-0000-00009E070000}"/>
    <cellStyle name="Normal 4 3 2 2 2 2" xfId="1758" xr:uid="{00000000-0005-0000-0000-00009F070000}"/>
    <cellStyle name="Normal 4 3 2 2 3" xfId="1759" xr:uid="{00000000-0005-0000-0000-0000A0070000}"/>
    <cellStyle name="Normal 4 3 2 2 3 2" xfId="1760" xr:uid="{00000000-0005-0000-0000-0000A1070000}"/>
    <cellStyle name="Normal 4 3 2 2 4" xfId="1761" xr:uid="{00000000-0005-0000-0000-0000A2070000}"/>
    <cellStyle name="Normal 4 3 2 3" xfId="1762" xr:uid="{00000000-0005-0000-0000-0000A3070000}"/>
    <cellStyle name="Normal 4 3 2 3 2" xfId="1763" xr:uid="{00000000-0005-0000-0000-0000A4070000}"/>
    <cellStyle name="Normal 4 3 2 4" xfId="1764" xr:uid="{00000000-0005-0000-0000-0000A5070000}"/>
    <cellStyle name="Normal 4 3 2 4 2" xfId="1765" xr:uid="{00000000-0005-0000-0000-0000A6070000}"/>
    <cellStyle name="Normal 4 3 2 5" xfId="1766" xr:uid="{00000000-0005-0000-0000-0000A7070000}"/>
    <cellStyle name="Normal 4 3 3" xfId="1767" xr:uid="{00000000-0005-0000-0000-0000A8070000}"/>
    <cellStyle name="Normal 4 3 3 2" xfId="1768" xr:uid="{00000000-0005-0000-0000-0000A9070000}"/>
    <cellStyle name="Normal 4 3 3 2 2" xfId="1769" xr:uid="{00000000-0005-0000-0000-0000AA070000}"/>
    <cellStyle name="Normal 4 3 3 2 2 2" xfId="1770" xr:uid="{00000000-0005-0000-0000-0000AB070000}"/>
    <cellStyle name="Normal 4 3 3 2 3" xfId="1771" xr:uid="{00000000-0005-0000-0000-0000AC070000}"/>
    <cellStyle name="Normal 4 3 3 2 3 2" xfId="1772" xr:uid="{00000000-0005-0000-0000-0000AD070000}"/>
    <cellStyle name="Normal 4 3 3 2 4" xfId="1773" xr:uid="{00000000-0005-0000-0000-0000AE070000}"/>
    <cellStyle name="Normal 4 3 3 3" xfId="1774" xr:uid="{00000000-0005-0000-0000-0000AF070000}"/>
    <cellStyle name="Normal 4 3 3 3 2" xfId="1775" xr:uid="{00000000-0005-0000-0000-0000B0070000}"/>
    <cellStyle name="Normal 4 3 3 4" xfId="1776" xr:uid="{00000000-0005-0000-0000-0000B1070000}"/>
    <cellStyle name="Normal 4 3 3 4 2" xfId="1777" xr:uid="{00000000-0005-0000-0000-0000B2070000}"/>
    <cellStyle name="Normal 4 3 3 5" xfId="1778" xr:uid="{00000000-0005-0000-0000-0000B3070000}"/>
    <cellStyle name="Normal 4 3 4" xfId="1779" xr:uid="{00000000-0005-0000-0000-0000B4070000}"/>
    <cellStyle name="Normal 4 3 4 2" xfId="1780" xr:uid="{00000000-0005-0000-0000-0000B5070000}"/>
    <cellStyle name="Normal 4 3 4 2 2" xfId="1781" xr:uid="{00000000-0005-0000-0000-0000B6070000}"/>
    <cellStyle name="Normal 4 3 4 2 2 2" xfId="1782" xr:uid="{00000000-0005-0000-0000-0000B7070000}"/>
    <cellStyle name="Normal 4 3 4 2 3" xfId="1783" xr:uid="{00000000-0005-0000-0000-0000B8070000}"/>
    <cellStyle name="Normal 4 3 4 2 3 2" xfId="1784" xr:uid="{00000000-0005-0000-0000-0000B9070000}"/>
    <cellStyle name="Normal 4 3 4 2 4" xfId="1785" xr:uid="{00000000-0005-0000-0000-0000BA070000}"/>
    <cellStyle name="Normal 4 3 4 3" xfId="1786" xr:uid="{00000000-0005-0000-0000-0000BB070000}"/>
    <cellStyle name="Normal 4 3 4 3 2" xfId="1787" xr:uid="{00000000-0005-0000-0000-0000BC070000}"/>
    <cellStyle name="Normal 4 3 4 4" xfId="1788" xr:uid="{00000000-0005-0000-0000-0000BD070000}"/>
    <cellStyle name="Normal 4 3 4 4 2" xfId="1789" xr:uid="{00000000-0005-0000-0000-0000BE070000}"/>
    <cellStyle name="Normal 4 3 4 5" xfId="1790" xr:uid="{00000000-0005-0000-0000-0000BF070000}"/>
    <cellStyle name="Normal 4 3 5" xfId="1791" xr:uid="{00000000-0005-0000-0000-0000C0070000}"/>
    <cellStyle name="Normal 4 3 5 2" xfId="1792" xr:uid="{00000000-0005-0000-0000-0000C1070000}"/>
    <cellStyle name="Normal 4 3 5 2 2" xfId="1793" xr:uid="{00000000-0005-0000-0000-0000C2070000}"/>
    <cellStyle name="Normal 4 3 5 2 2 2" xfId="1794" xr:uid="{00000000-0005-0000-0000-0000C3070000}"/>
    <cellStyle name="Normal 4 3 5 2 3" xfId="1795" xr:uid="{00000000-0005-0000-0000-0000C4070000}"/>
    <cellStyle name="Normal 4 3 5 2 3 2" xfId="1796" xr:uid="{00000000-0005-0000-0000-0000C5070000}"/>
    <cellStyle name="Normal 4 3 5 2 4" xfId="1797" xr:uid="{00000000-0005-0000-0000-0000C6070000}"/>
    <cellStyle name="Normal 4 3 5 3" xfId="1798" xr:uid="{00000000-0005-0000-0000-0000C7070000}"/>
    <cellStyle name="Normal 4 3 5 3 2" xfId="1799" xr:uid="{00000000-0005-0000-0000-0000C8070000}"/>
    <cellStyle name="Normal 4 3 5 4" xfId="1800" xr:uid="{00000000-0005-0000-0000-0000C9070000}"/>
    <cellStyle name="Normal 4 3 5 4 2" xfId="1801" xr:uid="{00000000-0005-0000-0000-0000CA070000}"/>
    <cellStyle name="Normal 4 3 5 5" xfId="1802" xr:uid="{00000000-0005-0000-0000-0000CB070000}"/>
    <cellStyle name="Normal 4 3 6" xfId="1803" xr:uid="{00000000-0005-0000-0000-0000CC070000}"/>
    <cellStyle name="Normal 4 3 6 2" xfId="1804" xr:uid="{00000000-0005-0000-0000-0000CD070000}"/>
    <cellStyle name="Normal 4 3 6 2 2" xfId="1805" xr:uid="{00000000-0005-0000-0000-0000CE070000}"/>
    <cellStyle name="Normal 4 3 6 3" xfId="1806" xr:uid="{00000000-0005-0000-0000-0000CF070000}"/>
    <cellStyle name="Normal 4 3 6 3 2" xfId="1807" xr:uid="{00000000-0005-0000-0000-0000D0070000}"/>
    <cellStyle name="Normal 4 3 6 4" xfId="1808" xr:uid="{00000000-0005-0000-0000-0000D1070000}"/>
    <cellStyle name="Normal 4 3 7" xfId="1809" xr:uid="{00000000-0005-0000-0000-0000D2070000}"/>
    <cellStyle name="Normal 4 3 7 2" xfId="1810" xr:uid="{00000000-0005-0000-0000-0000D3070000}"/>
    <cellStyle name="Normal 4 3 8" xfId="1811" xr:uid="{00000000-0005-0000-0000-0000D4070000}"/>
    <cellStyle name="Normal 4 3 8 2" xfId="1812" xr:uid="{00000000-0005-0000-0000-0000D5070000}"/>
    <cellStyle name="Normal 4 3 9" xfId="1813" xr:uid="{00000000-0005-0000-0000-0000D6070000}"/>
    <cellStyle name="Normal 4 4" xfId="1814" xr:uid="{00000000-0005-0000-0000-0000D7070000}"/>
    <cellStyle name="Normal 4 4 2" xfId="1815" xr:uid="{00000000-0005-0000-0000-0000D8070000}"/>
    <cellStyle name="Normal 4 4 2 2" xfId="1816" xr:uid="{00000000-0005-0000-0000-0000D9070000}"/>
    <cellStyle name="Normal 4 4 2 2 2" xfId="1817" xr:uid="{00000000-0005-0000-0000-0000DA070000}"/>
    <cellStyle name="Normal 4 4 2 3" xfId="1818" xr:uid="{00000000-0005-0000-0000-0000DB070000}"/>
    <cellStyle name="Normal 4 4 2 3 2" xfId="1819" xr:uid="{00000000-0005-0000-0000-0000DC070000}"/>
    <cellStyle name="Normal 4 4 2 4" xfId="1820" xr:uid="{00000000-0005-0000-0000-0000DD070000}"/>
    <cellStyle name="Normal 4 4 3" xfId="1821" xr:uid="{00000000-0005-0000-0000-0000DE070000}"/>
    <cellStyle name="Normal 4 4 3 2" xfId="1822" xr:uid="{00000000-0005-0000-0000-0000DF070000}"/>
    <cellStyle name="Normal 4 4 4" xfId="1823" xr:uid="{00000000-0005-0000-0000-0000E0070000}"/>
    <cellStyle name="Normal 4 4 4 2" xfId="1824" xr:uid="{00000000-0005-0000-0000-0000E1070000}"/>
    <cellStyle name="Normal 4 4 5" xfId="1825" xr:uid="{00000000-0005-0000-0000-0000E2070000}"/>
    <cellStyle name="Normal 4 5" xfId="1826" xr:uid="{00000000-0005-0000-0000-0000E3070000}"/>
    <cellStyle name="Normal 4 5 2" xfId="1827" xr:uid="{00000000-0005-0000-0000-0000E4070000}"/>
    <cellStyle name="Normal 4 5 2 2" xfId="1828" xr:uid="{00000000-0005-0000-0000-0000E5070000}"/>
    <cellStyle name="Normal 4 5 2 2 2" xfId="1829" xr:uid="{00000000-0005-0000-0000-0000E6070000}"/>
    <cellStyle name="Normal 4 5 2 3" xfId="1830" xr:uid="{00000000-0005-0000-0000-0000E7070000}"/>
    <cellStyle name="Normal 4 5 2 3 2" xfId="1831" xr:uid="{00000000-0005-0000-0000-0000E8070000}"/>
    <cellStyle name="Normal 4 5 2 4" xfId="1832" xr:uid="{00000000-0005-0000-0000-0000E9070000}"/>
    <cellStyle name="Normal 4 5 3" xfId="1833" xr:uid="{00000000-0005-0000-0000-0000EA070000}"/>
    <cellStyle name="Normal 4 5 3 2" xfId="1834" xr:uid="{00000000-0005-0000-0000-0000EB070000}"/>
    <cellStyle name="Normal 4 5 4" xfId="1835" xr:uid="{00000000-0005-0000-0000-0000EC070000}"/>
    <cellStyle name="Normal 4 5 4 2" xfId="1836" xr:uid="{00000000-0005-0000-0000-0000ED070000}"/>
    <cellStyle name="Normal 4 5 5" xfId="1837" xr:uid="{00000000-0005-0000-0000-0000EE070000}"/>
    <cellStyle name="Normal 4 6" xfId="1838" xr:uid="{00000000-0005-0000-0000-0000EF070000}"/>
    <cellStyle name="Normal 4 6 2" xfId="1839" xr:uid="{00000000-0005-0000-0000-0000F0070000}"/>
    <cellStyle name="Normal 4 6 2 2" xfId="1840" xr:uid="{00000000-0005-0000-0000-0000F1070000}"/>
    <cellStyle name="Normal 4 6 2 2 2" xfId="1841" xr:uid="{00000000-0005-0000-0000-0000F2070000}"/>
    <cellStyle name="Normal 4 6 2 3" xfId="1842" xr:uid="{00000000-0005-0000-0000-0000F3070000}"/>
    <cellStyle name="Normal 4 6 2 3 2" xfId="1843" xr:uid="{00000000-0005-0000-0000-0000F4070000}"/>
    <cellStyle name="Normal 4 6 2 4" xfId="1844" xr:uid="{00000000-0005-0000-0000-0000F5070000}"/>
    <cellStyle name="Normal 4 6 3" xfId="1845" xr:uid="{00000000-0005-0000-0000-0000F6070000}"/>
    <cellStyle name="Normal 4 6 3 2" xfId="1846" xr:uid="{00000000-0005-0000-0000-0000F7070000}"/>
    <cellStyle name="Normal 4 6 4" xfId="1847" xr:uid="{00000000-0005-0000-0000-0000F8070000}"/>
    <cellStyle name="Normal 4 6 4 2" xfId="1848" xr:uid="{00000000-0005-0000-0000-0000F9070000}"/>
    <cellStyle name="Normal 4 6 5" xfId="1849" xr:uid="{00000000-0005-0000-0000-0000FA070000}"/>
    <cellStyle name="Normal 4 7" xfId="1850" xr:uid="{00000000-0005-0000-0000-0000FB070000}"/>
    <cellStyle name="Normal 4 7 2" xfId="1851" xr:uid="{00000000-0005-0000-0000-0000FC070000}"/>
    <cellStyle name="Normal 4 7 2 2" xfId="1852" xr:uid="{00000000-0005-0000-0000-0000FD070000}"/>
    <cellStyle name="Normal 4 7 2 2 2" xfId="1853" xr:uid="{00000000-0005-0000-0000-0000FE070000}"/>
    <cellStyle name="Normal 4 7 2 3" xfId="1854" xr:uid="{00000000-0005-0000-0000-0000FF070000}"/>
    <cellStyle name="Normal 4 7 2 3 2" xfId="1855" xr:uid="{00000000-0005-0000-0000-000000080000}"/>
    <cellStyle name="Normal 4 7 2 4" xfId="1856" xr:uid="{00000000-0005-0000-0000-000001080000}"/>
    <cellStyle name="Normal 4 7 3" xfId="1857" xr:uid="{00000000-0005-0000-0000-000002080000}"/>
    <cellStyle name="Normal 4 7 3 2" xfId="1858" xr:uid="{00000000-0005-0000-0000-000003080000}"/>
    <cellStyle name="Normal 4 7 4" xfId="1859" xr:uid="{00000000-0005-0000-0000-000004080000}"/>
    <cellStyle name="Normal 4 7 4 2" xfId="1860" xr:uid="{00000000-0005-0000-0000-000005080000}"/>
    <cellStyle name="Normal 4 7 5" xfId="1861" xr:uid="{00000000-0005-0000-0000-000006080000}"/>
    <cellStyle name="Normal 4 8" xfId="1862" xr:uid="{00000000-0005-0000-0000-000007080000}"/>
    <cellStyle name="Normal 4 8 2" xfId="1863" xr:uid="{00000000-0005-0000-0000-000008080000}"/>
    <cellStyle name="Normal 4 8 2 2" xfId="1864" xr:uid="{00000000-0005-0000-0000-000009080000}"/>
    <cellStyle name="Normal 4 8 2 2 2" xfId="1865" xr:uid="{00000000-0005-0000-0000-00000A080000}"/>
    <cellStyle name="Normal 4 8 2 3" xfId="1866" xr:uid="{00000000-0005-0000-0000-00000B080000}"/>
    <cellStyle name="Normal 4 8 2 3 2" xfId="1867" xr:uid="{00000000-0005-0000-0000-00000C080000}"/>
    <cellStyle name="Normal 4 8 2 4" xfId="1868" xr:uid="{00000000-0005-0000-0000-00000D080000}"/>
    <cellStyle name="Normal 4 8 3" xfId="1869" xr:uid="{00000000-0005-0000-0000-00000E080000}"/>
    <cellStyle name="Normal 4 8 3 2" xfId="1870" xr:uid="{00000000-0005-0000-0000-00000F080000}"/>
    <cellStyle name="Normal 4 8 4" xfId="1871" xr:uid="{00000000-0005-0000-0000-000010080000}"/>
    <cellStyle name="Normal 4 8 4 2" xfId="1872" xr:uid="{00000000-0005-0000-0000-000011080000}"/>
    <cellStyle name="Normal 4 8 5" xfId="1873" xr:uid="{00000000-0005-0000-0000-000012080000}"/>
    <cellStyle name="Normal 4 9" xfId="1874" xr:uid="{00000000-0005-0000-0000-000013080000}"/>
    <cellStyle name="Normal 4 9 2" xfId="1875" xr:uid="{00000000-0005-0000-0000-000014080000}"/>
    <cellStyle name="Normal 4 9 2 2" xfId="1876" xr:uid="{00000000-0005-0000-0000-000015080000}"/>
    <cellStyle name="Normal 4 9 2 2 2" xfId="1877" xr:uid="{00000000-0005-0000-0000-000016080000}"/>
    <cellStyle name="Normal 4 9 2 3" xfId="1878" xr:uid="{00000000-0005-0000-0000-000017080000}"/>
    <cellStyle name="Normal 4 9 2 3 2" xfId="1879" xr:uid="{00000000-0005-0000-0000-000018080000}"/>
    <cellStyle name="Normal 4 9 2 4" xfId="1880" xr:uid="{00000000-0005-0000-0000-000019080000}"/>
    <cellStyle name="Normal 4 9 3" xfId="1881" xr:uid="{00000000-0005-0000-0000-00001A080000}"/>
    <cellStyle name="Normal 4 9 3 2" xfId="1882" xr:uid="{00000000-0005-0000-0000-00001B080000}"/>
    <cellStyle name="Normal 4 9 4" xfId="1883" xr:uid="{00000000-0005-0000-0000-00001C080000}"/>
    <cellStyle name="Normal 4 9 4 2" xfId="1884" xr:uid="{00000000-0005-0000-0000-00001D080000}"/>
    <cellStyle name="Normal 4 9 5" xfId="1885" xr:uid="{00000000-0005-0000-0000-00001E080000}"/>
    <cellStyle name="Normal 40" xfId="2479" xr:uid="{00000000-0005-0000-0000-00001F080000}"/>
    <cellStyle name="Normal 41" xfId="2480" xr:uid="{00000000-0005-0000-0000-000020080000}"/>
    <cellStyle name="Normal 42" xfId="2481" xr:uid="{00000000-0005-0000-0000-000021080000}"/>
    <cellStyle name="Normal 43" xfId="2482" xr:uid="{00000000-0005-0000-0000-000022080000}"/>
    <cellStyle name="Normal 44" xfId="2706" xr:uid="{00000000-0005-0000-0000-000023080000}"/>
    <cellStyle name="Normal 45" xfId="2707" xr:uid="{00000000-0005-0000-0000-000024080000}"/>
    <cellStyle name="Normal 5" xfId="54" xr:uid="{00000000-0005-0000-0000-000025080000}"/>
    <cellStyle name="Normal 5 10" xfId="1886" xr:uid="{00000000-0005-0000-0000-000026080000}"/>
    <cellStyle name="Normal 5 2" xfId="55" xr:uid="{00000000-0005-0000-0000-000027080000}"/>
    <cellStyle name="Normal 5 2 2" xfId="1887" xr:uid="{00000000-0005-0000-0000-000028080000}"/>
    <cellStyle name="Normal 5 2 2 2" xfId="1888" xr:uid="{00000000-0005-0000-0000-000029080000}"/>
    <cellStyle name="Normal 5 2 2 2 2" xfId="1889" xr:uid="{00000000-0005-0000-0000-00002A080000}"/>
    <cellStyle name="Normal 5 2 2 2 2 2" xfId="1890" xr:uid="{00000000-0005-0000-0000-00002B080000}"/>
    <cellStyle name="Normal 5 2 2 2 3" xfId="1891" xr:uid="{00000000-0005-0000-0000-00002C080000}"/>
    <cellStyle name="Normal 5 2 2 2 3 2" xfId="1892" xr:uid="{00000000-0005-0000-0000-00002D080000}"/>
    <cellStyle name="Normal 5 2 2 2 4" xfId="1893" xr:uid="{00000000-0005-0000-0000-00002E080000}"/>
    <cellStyle name="Normal 5 2 2 3" xfId="1894" xr:uid="{00000000-0005-0000-0000-00002F080000}"/>
    <cellStyle name="Normal 5 2 2 3 2" xfId="1895" xr:uid="{00000000-0005-0000-0000-000030080000}"/>
    <cellStyle name="Normal 5 2 2 4" xfId="1896" xr:uid="{00000000-0005-0000-0000-000031080000}"/>
    <cellStyle name="Normal 5 2 2 4 2" xfId="1897" xr:uid="{00000000-0005-0000-0000-000032080000}"/>
    <cellStyle name="Normal 5 2 2 5" xfId="1898" xr:uid="{00000000-0005-0000-0000-000033080000}"/>
    <cellStyle name="Normal 5 2 3" xfId="1899" xr:uid="{00000000-0005-0000-0000-000034080000}"/>
    <cellStyle name="Normal 5 2 3 2" xfId="1900" xr:uid="{00000000-0005-0000-0000-000035080000}"/>
    <cellStyle name="Normal 5 2 3 2 2" xfId="1901" xr:uid="{00000000-0005-0000-0000-000036080000}"/>
    <cellStyle name="Normal 5 2 3 2 2 2" xfId="1902" xr:uid="{00000000-0005-0000-0000-000037080000}"/>
    <cellStyle name="Normal 5 2 3 2 3" xfId="1903" xr:uid="{00000000-0005-0000-0000-000038080000}"/>
    <cellStyle name="Normal 5 2 3 2 3 2" xfId="1904" xr:uid="{00000000-0005-0000-0000-000039080000}"/>
    <cellStyle name="Normal 5 2 3 2 4" xfId="1905" xr:uid="{00000000-0005-0000-0000-00003A080000}"/>
    <cellStyle name="Normal 5 2 3 3" xfId="1906" xr:uid="{00000000-0005-0000-0000-00003B080000}"/>
    <cellStyle name="Normal 5 2 3 3 2" xfId="1907" xr:uid="{00000000-0005-0000-0000-00003C080000}"/>
    <cellStyle name="Normal 5 2 3 4" xfId="1908" xr:uid="{00000000-0005-0000-0000-00003D080000}"/>
    <cellStyle name="Normal 5 2 3 4 2" xfId="1909" xr:uid="{00000000-0005-0000-0000-00003E080000}"/>
    <cellStyle name="Normal 5 2 3 5" xfId="1910" xr:uid="{00000000-0005-0000-0000-00003F080000}"/>
    <cellStyle name="Normal 5 2 4" xfId="1911" xr:uid="{00000000-0005-0000-0000-000040080000}"/>
    <cellStyle name="Normal 5 2 4 2" xfId="1912" xr:uid="{00000000-0005-0000-0000-000041080000}"/>
    <cellStyle name="Normal 5 2 4 2 2" xfId="1913" xr:uid="{00000000-0005-0000-0000-000042080000}"/>
    <cellStyle name="Normal 5 2 4 2 2 2" xfId="1914" xr:uid="{00000000-0005-0000-0000-000043080000}"/>
    <cellStyle name="Normal 5 2 4 2 3" xfId="1915" xr:uid="{00000000-0005-0000-0000-000044080000}"/>
    <cellStyle name="Normal 5 2 4 2 3 2" xfId="1916" xr:uid="{00000000-0005-0000-0000-000045080000}"/>
    <cellStyle name="Normal 5 2 4 2 4" xfId="1917" xr:uid="{00000000-0005-0000-0000-000046080000}"/>
    <cellStyle name="Normal 5 2 4 3" xfId="1918" xr:uid="{00000000-0005-0000-0000-000047080000}"/>
    <cellStyle name="Normal 5 2 4 3 2" xfId="1919" xr:uid="{00000000-0005-0000-0000-000048080000}"/>
    <cellStyle name="Normal 5 2 4 4" xfId="1920" xr:uid="{00000000-0005-0000-0000-000049080000}"/>
    <cellStyle name="Normal 5 2 4 4 2" xfId="1921" xr:uid="{00000000-0005-0000-0000-00004A080000}"/>
    <cellStyle name="Normal 5 2 4 5" xfId="1922" xr:uid="{00000000-0005-0000-0000-00004B080000}"/>
    <cellStyle name="Normal 5 2 5" xfId="1923" xr:uid="{00000000-0005-0000-0000-00004C080000}"/>
    <cellStyle name="Normal 5 2 5 2" xfId="1924" xr:uid="{00000000-0005-0000-0000-00004D080000}"/>
    <cellStyle name="Normal 5 2 5 2 2" xfId="1925" xr:uid="{00000000-0005-0000-0000-00004E080000}"/>
    <cellStyle name="Normal 5 2 5 2 2 2" xfId="1926" xr:uid="{00000000-0005-0000-0000-00004F080000}"/>
    <cellStyle name="Normal 5 2 5 2 3" xfId="1927" xr:uid="{00000000-0005-0000-0000-000050080000}"/>
    <cellStyle name="Normal 5 2 5 2 3 2" xfId="1928" xr:uid="{00000000-0005-0000-0000-000051080000}"/>
    <cellStyle name="Normal 5 2 5 2 4" xfId="1929" xr:uid="{00000000-0005-0000-0000-000052080000}"/>
    <cellStyle name="Normal 5 2 5 3" xfId="1930" xr:uid="{00000000-0005-0000-0000-000053080000}"/>
    <cellStyle name="Normal 5 2 5 3 2" xfId="1931" xr:uid="{00000000-0005-0000-0000-000054080000}"/>
    <cellStyle name="Normal 5 2 5 4" xfId="1932" xr:uid="{00000000-0005-0000-0000-000055080000}"/>
    <cellStyle name="Normal 5 2 5 4 2" xfId="1933" xr:uid="{00000000-0005-0000-0000-000056080000}"/>
    <cellStyle name="Normal 5 2 5 5" xfId="1934" xr:uid="{00000000-0005-0000-0000-000057080000}"/>
    <cellStyle name="Normal 5 2 6" xfId="1935" xr:uid="{00000000-0005-0000-0000-000058080000}"/>
    <cellStyle name="Normal 5 2 6 2" xfId="1936" xr:uid="{00000000-0005-0000-0000-000059080000}"/>
    <cellStyle name="Normal 5 2 6 2 2" xfId="1937" xr:uid="{00000000-0005-0000-0000-00005A080000}"/>
    <cellStyle name="Normal 5 2 6 3" xfId="1938" xr:uid="{00000000-0005-0000-0000-00005B080000}"/>
    <cellStyle name="Normal 5 2 6 3 2" xfId="1939" xr:uid="{00000000-0005-0000-0000-00005C080000}"/>
    <cellStyle name="Normal 5 2 6 4" xfId="1940" xr:uid="{00000000-0005-0000-0000-00005D080000}"/>
    <cellStyle name="Normal 5 2 7" xfId="1941" xr:uid="{00000000-0005-0000-0000-00005E080000}"/>
    <cellStyle name="Normal 5 2 7 2" xfId="1942" xr:uid="{00000000-0005-0000-0000-00005F080000}"/>
    <cellStyle name="Normal 5 2 8" xfId="1943" xr:uid="{00000000-0005-0000-0000-000060080000}"/>
    <cellStyle name="Normal 5 2 8 2" xfId="1944" xr:uid="{00000000-0005-0000-0000-000061080000}"/>
    <cellStyle name="Normal 5 2 9" xfId="1945" xr:uid="{00000000-0005-0000-0000-000062080000}"/>
    <cellStyle name="Normal 5 3" xfId="56" xr:uid="{00000000-0005-0000-0000-000063080000}"/>
    <cellStyle name="Normal 5 3 2" xfId="1946" xr:uid="{00000000-0005-0000-0000-000064080000}"/>
    <cellStyle name="Normal 5 3 2 2" xfId="1947" xr:uid="{00000000-0005-0000-0000-000065080000}"/>
    <cellStyle name="Normal 5 3 2 2 2" xfId="1948" xr:uid="{00000000-0005-0000-0000-000066080000}"/>
    <cellStyle name="Normal 5 3 2 3" xfId="1949" xr:uid="{00000000-0005-0000-0000-000067080000}"/>
    <cellStyle name="Normal 5 3 2 3 2" xfId="1950" xr:uid="{00000000-0005-0000-0000-000068080000}"/>
    <cellStyle name="Normal 5 3 2 4" xfId="1951" xr:uid="{00000000-0005-0000-0000-000069080000}"/>
    <cellStyle name="Normal 5 3 3" xfId="1952" xr:uid="{00000000-0005-0000-0000-00006A080000}"/>
    <cellStyle name="Normal 5 3 3 2" xfId="1953" xr:uid="{00000000-0005-0000-0000-00006B080000}"/>
    <cellStyle name="Normal 5 3 4" xfId="1954" xr:uid="{00000000-0005-0000-0000-00006C080000}"/>
    <cellStyle name="Normal 5 3 4 2" xfId="1955" xr:uid="{00000000-0005-0000-0000-00006D080000}"/>
    <cellStyle name="Normal 5 3 5" xfId="1956" xr:uid="{00000000-0005-0000-0000-00006E080000}"/>
    <cellStyle name="Normal 5 4" xfId="1957" xr:uid="{00000000-0005-0000-0000-00006F080000}"/>
    <cellStyle name="Normal 5 4 2" xfId="1958" xr:uid="{00000000-0005-0000-0000-000070080000}"/>
    <cellStyle name="Normal 5 4 2 2" xfId="1959" xr:uid="{00000000-0005-0000-0000-000071080000}"/>
    <cellStyle name="Normal 5 4 2 2 2" xfId="1960" xr:uid="{00000000-0005-0000-0000-000072080000}"/>
    <cellStyle name="Normal 5 4 2 3" xfId="1961" xr:uid="{00000000-0005-0000-0000-000073080000}"/>
    <cellStyle name="Normal 5 4 2 3 2" xfId="1962" xr:uid="{00000000-0005-0000-0000-000074080000}"/>
    <cellStyle name="Normal 5 4 2 4" xfId="1963" xr:uid="{00000000-0005-0000-0000-000075080000}"/>
    <cellStyle name="Normal 5 4 3" xfId="1964" xr:uid="{00000000-0005-0000-0000-000076080000}"/>
    <cellStyle name="Normal 5 4 3 2" xfId="1965" xr:uid="{00000000-0005-0000-0000-000077080000}"/>
    <cellStyle name="Normal 5 4 4" xfId="1966" xr:uid="{00000000-0005-0000-0000-000078080000}"/>
    <cellStyle name="Normal 5 4 4 2" xfId="1967" xr:uid="{00000000-0005-0000-0000-000079080000}"/>
    <cellStyle name="Normal 5 4 5" xfId="1968" xr:uid="{00000000-0005-0000-0000-00007A080000}"/>
    <cellStyle name="Normal 5 5" xfId="1969" xr:uid="{00000000-0005-0000-0000-00007B080000}"/>
    <cellStyle name="Normal 5 5 2" xfId="1970" xr:uid="{00000000-0005-0000-0000-00007C080000}"/>
    <cellStyle name="Normal 5 5 2 2" xfId="1971" xr:uid="{00000000-0005-0000-0000-00007D080000}"/>
    <cellStyle name="Normal 5 5 2 2 2" xfId="1972" xr:uid="{00000000-0005-0000-0000-00007E080000}"/>
    <cellStyle name="Normal 5 5 2 3" xfId="1973" xr:uid="{00000000-0005-0000-0000-00007F080000}"/>
    <cellStyle name="Normal 5 5 2 3 2" xfId="1974" xr:uid="{00000000-0005-0000-0000-000080080000}"/>
    <cellStyle name="Normal 5 5 2 4" xfId="1975" xr:uid="{00000000-0005-0000-0000-000081080000}"/>
    <cellStyle name="Normal 5 5 3" xfId="1976" xr:uid="{00000000-0005-0000-0000-000082080000}"/>
    <cellStyle name="Normal 5 5 3 2" xfId="1977" xr:uid="{00000000-0005-0000-0000-000083080000}"/>
    <cellStyle name="Normal 5 5 4" xfId="1978" xr:uid="{00000000-0005-0000-0000-000084080000}"/>
    <cellStyle name="Normal 5 5 4 2" xfId="1979" xr:uid="{00000000-0005-0000-0000-000085080000}"/>
    <cellStyle name="Normal 5 5 5" xfId="1980" xr:uid="{00000000-0005-0000-0000-000086080000}"/>
    <cellStyle name="Normal 5 6" xfId="1981" xr:uid="{00000000-0005-0000-0000-000087080000}"/>
    <cellStyle name="Normal 5 6 2" xfId="1982" xr:uid="{00000000-0005-0000-0000-000088080000}"/>
    <cellStyle name="Normal 5 6 2 2" xfId="1983" xr:uid="{00000000-0005-0000-0000-000089080000}"/>
    <cellStyle name="Normal 5 6 2 2 2" xfId="1984" xr:uid="{00000000-0005-0000-0000-00008A080000}"/>
    <cellStyle name="Normal 5 6 2 3" xfId="1985" xr:uid="{00000000-0005-0000-0000-00008B080000}"/>
    <cellStyle name="Normal 5 6 2 3 2" xfId="1986" xr:uid="{00000000-0005-0000-0000-00008C080000}"/>
    <cellStyle name="Normal 5 6 2 4" xfId="1987" xr:uid="{00000000-0005-0000-0000-00008D080000}"/>
    <cellStyle name="Normal 5 6 3" xfId="1988" xr:uid="{00000000-0005-0000-0000-00008E080000}"/>
    <cellStyle name="Normal 5 6 3 2" xfId="1989" xr:uid="{00000000-0005-0000-0000-00008F080000}"/>
    <cellStyle name="Normal 5 6 4" xfId="1990" xr:uid="{00000000-0005-0000-0000-000090080000}"/>
    <cellStyle name="Normal 5 6 4 2" xfId="1991" xr:uid="{00000000-0005-0000-0000-000091080000}"/>
    <cellStyle name="Normal 5 6 5" xfId="1992" xr:uid="{00000000-0005-0000-0000-000092080000}"/>
    <cellStyle name="Normal 5 7" xfId="1993" xr:uid="{00000000-0005-0000-0000-000093080000}"/>
    <cellStyle name="Normal 5 7 2" xfId="1994" xr:uid="{00000000-0005-0000-0000-000094080000}"/>
    <cellStyle name="Normal 5 7 2 2" xfId="1995" xr:uid="{00000000-0005-0000-0000-000095080000}"/>
    <cellStyle name="Normal 5 7 3" xfId="1996" xr:uid="{00000000-0005-0000-0000-000096080000}"/>
    <cellStyle name="Normal 5 7 3 2" xfId="1997" xr:uid="{00000000-0005-0000-0000-000097080000}"/>
    <cellStyle name="Normal 5 7 4" xfId="1998" xr:uid="{00000000-0005-0000-0000-000098080000}"/>
    <cellStyle name="Normal 5 8" xfId="1999" xr:uid="{00000000-0005-0000-0000-000099080000}"/>
    <cellStyle name="Normal 5 8 2" xfId="2000" xr:uid="{00000000-0005-0000-0000-00009A080000}"/>
    <cellStyle name="Normal 5 9" xfId="2001" xr:uid="{00000000-0005-0000-0000-00009B080000}"/>
    <cellStyle name="Normal 5 9 2" xfId="2002" xr:uid="{00000000-0005-0000-0000-00009C080000}"/>
    <cellStyle name="Normal 6" xfId="57" xr:uid="{00000000-0005-0000-0000-00009D080000}"/>
    <cellStyle name="Normal 6 2" xfId="58" xr:uid="{00000000-0005-0000-0000-00009E080000}"/>
    <cellStyle name="Normal 6 2 2" xfId="2483" xr:uid="{00000000-0005-0000-0000-00009F080000}"/>
    <cellStyle name="Normal 6 3" xfId="59" xr:uid="{00000000-0005-0000-0000-0000A0080000}"/>
    <cellStyle name="Normal 6 4" xfId="103" xr:uid="{00000000-0005-0000-0000-0000A1080000}"/>
    <cellStyle name="Normal 7" xfId="1" xr:uid="{00000000-0005-0000-0000-0000A2080000}"/>
    <cellStyle name="Normal 7 10" xfId="2003" xr:uid="{00000000-0005-0000-0000-0000A3080000}"/>
    <cellStyle name="Normal 7 2" xfId="60" xr:uid="{00000000-0005-0000-0000-0000A4080000}"/>
    <cellStyle name="Normal 7 2 2" xfId="2004" xr:uid="{00000000-0005-0000-0000-0000A5080000}"/>
    <cellStyle name="Normal 7 2 2 2" xfId="2005" xr:uid="{00000000-0005-0000-0000-0000A6080000}"/>
    <cellStyle name="Normal 7 2 2 2 2" xfId="2006" xr:uid="{00000000-0005-0000-0000-0000A7080000}"/>
    <cellStyle name="Normal 7 2 2 2 2 2" xfId="2007" xr:uid="{00000000-0005-0000-0000-0000A8080000}"/>
    <cellStyle name="Normal 7 2 2 2 3" xfId="2008" xr:uid="{00000000-0005-0000-0000-0000A9080000}"/>
    <cellStyle name="Normal 7 2 2 2 3 2" xfId="2009" xr:uid="{00000000-0005-0000-0000-0000AA080000}"/>
    <cellStyle name="Normal 7 2 2 2 4" xfId="2010" xr:uid="{00000000-0005-0000-0000-0000AB080000}"/>
    <cellStyle name="Normal 7 2 2 3" xfId="2011" xr:uid="{00000000-0005-0000-0000-0000AC080000}"/>
    <cellStyle name="Normal 7 2 2 3 2" xfId="2012" xr:uid="{00000000-0005-0000-0000-0000AD080000}"/>
    <cellStyle name="Normal 7 2 2 4" xfId="2013" xr:uid="{00000000-0005-0000-0000-0000AE080000}"/>
    <cellStyle name="Normal 7 2 2 4 2" xfId="2014" xr:uid="{00000000-0005-0000-0000-0000AF080000}"/>
    <cellStyle name="Normal 7 2 2 5" xfId="2015" xr:uid="{00000000-0005-0000-0000-0000B0080000}"/>
    <cellStyle name="Normal 7 2 3" xfId="2016" xr:uid="{00000000-0005-0000-0000-0000B1080000}"/>
    <cellStyle name="Normal 7 2 3 2" xfId="2017" xr:uid="{00000000-0005-0000-0000-0000B2080000}"/>
    <cellStyle name="Normal 7 2 3 2 2" xfId="2018" xr:uid="{00000000-0005-0000-0000-0000B3080000}"/>
    <cellStyle name="Normal 7 2 3 2 2 2" xfId="2019" xr:uid="{00000000-0005-0000-0000-0000B4080000}"/>
    <cellStyle name="Normal 7 2 3 2 3" xfId="2020" xr:uid="{00000000-0005-0000-0000-0000B5080000}"/>
    <cellStyle name="Normal 7 2 3 2 3 2" xfId="2021" xr:uid="{00000000-0005-0000-0000-0000B6080000}"/>
    <cellStyle name="Normal 7 2 3 2 4" xfId="2022" xr:uid="{00000000-0005-0000-0000-0000B7080000}"/>
    <cellStyle name="Normal 7 2 3 3" xfId="2023" xr:uid="{00000000-0005-0000-0000-0000B8080000}"/>
    <cellStyle name="Normal 7 2 3 3 2" xfId="2024" xr:uid="{00000000-0005-0000-0000-0000B9080000}"/>
    <cellStyle name="Normal 7 2 3 4" xfId="2025" xr:uid="{00000000-0005-0000-0000-0000BA080000}"/>
    <cellStyle name="Normal 7 2 3 4 2" xfId="2026" xr:uid="{00000000-0005-0000-0000-0000BB080000}"/>
    <cellStyle name="Normal 7 2 3 5" xfId="2027" xr:uid="{00000000-0005-0000-0000-0000BC080000}"/>
    <cellStyle name="Normal 7 2 4" xfId="2028" xr:uid="{00000000-0005-0000-0000-0000BD080000}"/>
    <cellStyle name="Normal 7 2 4 2" xfId="2029" xr:uid="{00000000-0005-0000-0000-0000BE080000}"/>
    <cellStyle name="Normal 7 2 4 2 2" xfId="2030" xr:uid="{00000000-0005-0000-0000-0000BF080000}"/>
    <cellStyle name="Normal 7 2 4 2 2 2" xfId="2031" xr:uid="{00000000-0005-0000-0000-0000C0080000}"/>
    <cellStyle name="Normal 7 2 4 2 3" xfId="2032" xr:uid="{00000000-0005-0000-0000-0000C1080000}"/>
    <cellStyle name="Normal 7 2 4 2 3 2" xfId="2033" xr:uid="{00000000-0005-0000-0000-0000C2080000}"/>
    <cellStyle name="Normal 7 2 4 2 4" xfId="2034" xr:uid="{00000000-0005-0000-0000-0000C3080000}"/>
    <cellStyle name="Normal 7 2 4 3" xfId="2035" xr:uid="{00000000-0005-0000-0000-0000C4080000}"/>
    <cellStyle name="Normal 7 2 4 3 2" xfId="2036" xr:uid="{00000000-0005-0000-0000-0000C5080000}"/>
    <cellStyle name="Normal 7 2 4 4" xfId="2037" xr:uid="{00000000-0005-0000-0000-0000C6080000}"/>
    <cellStyle name="Normal 7 2 4 4 2" xfId="2038" xr:uid="{00000000-0005-0000-0000-0000C7080000}"/>
    <cellStyle name="Normal 7 2 4 5" xfId="2039" xr:uid="{00000000-0005-0000-0000-0000C8080000}"/>
    <cellStyle name="Normal 7 2 5" xfId="2040" xr:uid="{00000000-0005-0000-0000-0000C9080000}"/>
    <cellStyle name="Normal 7 2 5 2" xfId="2041" xr:uid="{00000000-0005-0000-0000-0000CA080000}"/>
    <cellStyle name="Normal 7 2 5 2 2" xfId="2042" xr:uid="{00000000-0005-0000-0000-0000CB080000}"/>
    <cellStyle name="Normal 7 2 5 2 2 2" xfId="2043" xr:uid="{00000000-0005-0000-0000-0000CC080000}"/>
    <cellStyle name="Normal 7 2 5 2 3" xfId="2044" xr:uid="{00000000-0005-0000-0000-0000CD080000}"/>
    <cellStyle name="Normal 7 2 5 2 3 2" xfId="2045" xr:uid="{00000000-0005-0000-0000-0000CE080000}"/>
    <cellStyle name="Normal 7 2 5 2 4" xfId="2046" xr:uid="{00000000-0005-0000-0000-0000CF080000}"/>
    <cellStyle name="Normal 7 2 5 3" xfId="2047" xr:uid="{00000000-0005-0000-0000-0000D0080000}"/>
    <cellStyle name="Normal 7 2 5 3 2" xfId="2048" xr:uid="{00000000-0005-0000-0000-0000D1080000}"/>
    <cellStyle name="Normal 7 2 5 4" xfId="2049" xr:uid="{00000000-0005-0000-0000-0000D2080000}"/>
    <cellStyle name="Normal 7 2 5 4 2" xfId="2050" xr:uid="{00000000-0005-0000-0000-0000D3080000}"/>
    <cellStyle name="Normal 7 2 5 5" xfId="2051" xr:uid="{00000000-0005-0000-0000-0000D4080000}"/>
    <cellStyle name="Normal 7 2 6" xfId="2052" xr:uid="{00000000-0005-0000-0000-0000D5080000}"/>
    <cellStyle name="Normal 7 2 6 2" xfId="2053" xr:uid="{00000000-0005-0000-0000-0000D6080000}"/>
    <cellStyle name="Normal 7 2 6 2 2" xfId="2054" xr:uid="{00000000-0005-0000-0000-0000D7080000}"/>
    <cellStyle name="Normal 7 2 6 3" xfId="2055" xr:uid="{00000000-0005-0000-0000-0000D8080000}"/>
    <cellStyle name="Normal 7 2 6 3 2" xfId="2056" xr:uid="{00000000-0005-0000-0000-0000D9080000}"/>
    <cellStyle name="Normal 7 2 6 4" xfId="2057" xr:uid="{00000000-0005-0000-0000-0000DA080000}"/>
    <cellStyle name="Normal 7 2 7" xfId="2058" xr:uid="{00000000-0005-0000-0000-0000DB080000}"/>
    <cellStyle name="Normal 7 2 7 2" xfId="2059" xr:uid="{00000000-0005-0000-0000-0000DC080000}"/>
    <cellStyle name="Normal 7 2 8" xfId="2060" xr:uid="{00000000-0005-0000-0000-0000DD080000}"/>
    <cellStyle name="Normal 7 2 8 2" xfId="2061" xr:uid="{00000000-0005-0000-0000-0000DE080000}"/>
    <cellStyle name="Normal 7 2 9" xfId="2062" xr:uid="{00000000-0005-0000-0000-0000DF080000}"/>
    <cellStyle name="Normal 7 3" xfId="61" xr:uid="{00000000-0005-0000-0000-0000E0080000}"/>
    <cellStyle name="Normal 7 3 2" xfId="2063" xr:uid="{00000000-0005-0000-0000-0000E1080000}"/>
    <cellStyle name="Normal 7 3 2 2" xfId="2064" xr:uid="{00000000-0005-0000-0000-0000E2080000}"/>
    <cellStyle name="Normal 7 3 2 2 2" xfId="2065" xr:uid="{00000000-0005-0000-0000-0000E3080000}"/>
    <cellStyle name="Normal 7 3 2 3" xfId="2066" xr:uid="{00000000-0005-0000-0000-0000E4080000}"/>
    <cellStyle name="Normal 7 3 2 3 2" xfId="2067" xr:uid="{00000000-0005-0000-0000-0000E5080000}"/>
    <cellStyle name="Normal 7 3 2 4" xfId="2068" xr:uid="{00000000-0005-0000-0000-0000E6080000}"/>
    <cellStyle name="Normal 7 3 3" xfId="2069" xr:uid="{00000000-0005-0000-0000-0000E7080000}"/>
    <cellStyle name="Normal 7 3 3 2" xfId="2070" xr:uid="{00000000-0005-0000-0000-0000E8080000}"/>
    <cellStyle name="Normal 7 3 4" xfId="2071" xr:uid="{00000000-0005-0000-0000-0000E9080000}"/>
    <cellStyle name="Normal 7 3 4 2" xfId="2072" xr:uid="{00000000-0005-0000-0000-0000EA080000}"/>
    <cellStyle name="Normal 7 3 5" xfId="2073" xr:uid="{00000000-0005-0000-0000-0000EB080000}"/>
    <cellStyle name="Normal 7 4" xfId="62" xr:uid="{00000000-0005-0000-0000-0000EC080000}"/>
    <cellStyle name="Normal 7 4 2" xfId="2074" xr:uid="{00000000-0005-0000-0000-0000ED080000}"/>
    <cellStyle name="Normal 7 4 2 2" xfId="2075" xr:uid="{00000000-0005-0000-0000-0000EE080000}"/>
    <cellStyle name="Normal 7 4 2 2 2" xfId="2076" xr:uid="{00000000-0005-0000-0000-0000EF080000}"/>
    <cellStyle name="Normal 7 4 2 3" xfId="2077" xr:uid="{00000000-0005-0000-0000-0000F0080000}"/>
    <cellStyle name="Normal 7 4 2 3 2" xfId="2078" xr:uid="{00000000-0005-0000-0000-0000F1080000}"/>
    <cellStyle name="Normal 7 4 2 4" xfId="2079" xr:uid="{00000000-0005-0000-0000-0000F2080000}"/>
    <cellStyle name="Normal 7 4 3" xfId="2080" xr:uid="{00000000-0005-0000-0000-0000F3080000}"/>
    <cellStyle name="Normal 7 4 3 2" xfId="2081" xr:uid="{00000000-0005-0000-0000-0000F4080000}"/>
    <cellStyle name="Normal 7 4 4" xfId="2082" xr:uid="{00000000-0005-0000-0000-0000F5080000}"/>
    <cellStyle name="Normal 7 4 4 2" xfId="2083" xr:uid="{00000000-0005-0000-0000-0000F6080000}"/>
    <cellStyle name="Normal 7 4 5" xfId="2084" xr:uid="{00000000-0005-0000-0000-0000F7080000}"/>
    <cellStyle name="Normal 7 5" xfId="2085" xr:uid="{00000000-0005-0000-0000-0000F8080000}"/>
    <cellStyle name="Normal 7 5 2" xfId="2086" xr:uid="{00000000-0005-0000-0000-0000F9080000}"/>
    <cellStyle name="Normal 7 5 2 2" xfId="2087" xr:uid="{00000000-0005-0000-0000-0000FA080000}"/>
    <cellStyle name="Normal 7 5 2 2 2" xfId="2088" xr:uid="{00000000-0005-0000-0000-0000FB080000}"/>
    <cellStyle name="Normal 7 5 2 3" xfId="2089" xr:uid="{00000000-0005-0000-0000-0000FC080000}"/>
    <cellStyle name="Normal 7 5 2 3 2" xfId="2090" xr:uid="{00000000-0005-0000-0000-0000FD080000}"/>
    <cellStyle name="Normal 7 5 2 4" xfId="2091" xr:uid="{00000000-0005-0000-0000-0000FE080000}"/>
    <cellStyle name="Normal 7 5 3" xfId="2092" xr:uid="{00000000-0005-0000-0000-0000FF080000}"/>
    <cellStyle name="Normal 7 5 3 2" xfId="2093" xr:uid="{00000000-0005-0000-0000-000000090000}"/>
    <cellStyle name="Normal 7 5 4" xfId="2094" xr:uid="{00000000-0005-0000-0000-000001090000}"/>
    <cellStyle name="Normal 7 5 4 2" xfId="2095" xr:uid="{00000000-0005-0000-0000-000002090000}"/>
    <cellStyle name="Normal 7 5 5" xfId="2096" xr:uid="{00000000-0005-0000-0000-000003090000}"/>
    <cellStyle name="Normal 7 6" xfId="2097" xr:uid="{00000000-0005-0000-0000-000004090000}"/>
    <cellStyle name="Normal 7 6 2" xfId="2098" xr:uid="{00000000-0005-0000-0000-000005090000}"/>
    <cellStyle name="Normal 7 6 2 2" xfId="2099" xr:uid="{00000000-0005-0000-0000-000006090000}"/>
    <cellStyle name="Normal 7 6 2 2 2" xfId="2100" xr:uid="{00000000-0005-0000-0000-000007090000}"/>
    <cellStyle name="Normal 7 6 2 3" xfId="2101" xr:uid="{00000000-0005-0000-0000-000008090000}"/>
    <cellStyle name="Normal 7 6 2 3 2" xfId="2102" xr:uid="{00000000-0005-0000-0000-000009090000}"/>
    <cellStyle name="Normal 7 6 2 4" xfId="2103" xr:uid="{00000000-0005-0000-0000-00000A090000}"/>
    <cellStyle name="Normal 7 6 3" xfId="2104" xr:uid="{00000000-0005-0000-0000-00000B090000}"/>
    <cellStyle name="Normal 7 6 3 2" xfId="2105" xr:uid="{00000000-0005-0000-0000-00000C090000}"/>
    <cellStyle name="Normal 7 6 4" xfId="2106" xr:uid="{00000000-0005-0000-0000-00000D090000}"/>
    <cellStyle name="Normal 7 6 4 2" xfId="2107" xr:uid="{00000000-0005-0000-0000-00000E090000}"/>
    <cellStyle name="Normal 7 6 5" xfId="2108" xr:uid="{00000000-0005-0000-0000-00000F090000}"/>
    <cellStyle name="Normal 7 7" xfId="2109" xr:uid="{00000000-0005-0000-0000-000010090000}"/>
    <cellStyle name="Normal 7 7 2" xfId="2110" xr:uid="{00000000-0005-0000-0000-000011090000}"/>
    <cellStyle name="Normal 7 7 2 2" xfId="2111" xr:uid="{00000000-0005-0000-0000-000012090000}"/>
    <cellStyle name="Normal 7 7 3" xfId="2112" xr:uid="{00000000-0005-0000-0000-000013090000}"/>
    <cellStyle name="Normal 7 7 3 2" xfId="2113" xr:uid="{00000000-0005-0000-0000-000014090000}"/>
    <cellStyle name="Normal 7 7 4" xfId="2114" xr:uid="{00000000-0005-0000-0000-000015090000}"/>
    <cellStyle name="Normal 7 8" xfId="2115" xr:uid="{00000000-0005-0000-0000-000016090000}"/>
    <cellStyle name="Normal 7 8 2" xfId="2116" xr:uid="{00000000-0005-0000-0000-000017090000}"/>
    <cellStyle name="Normal 7 9" xfId="2117" xr:uid="{00000000-0005-0000-0000-000018090000}"/>
    <cellStyle name="Normal 7 9 2" xfId="2118" xr:uid="{00000000-0005-0000-0000-000019090000}"/>
    <cellStyle name="Normal 8" xfId="63" xr:uid="{00000000-0005-0000-0000-00001A090000}"/>
    <cellStyle name="Normal 8 2" xfId="2484" xr:uid="{00000000-0005-0000-0000-00001B090000}"/>
    <cellStyle name="Normal 9" xfId="2" xr:uid="{00000000-0005-0000-0000-00001C090000}"/>
    <cellStyle name="Normal 9 2" xfId="65" xr:uid="{00000000-0005-0000-0000-00001D090000}"/>
    <cellStyle name="Normal 9 2 2" xfId="2119" xr:uid="{00000000-0005-0000-0000-00001E090000}"/>
    <cellStyle name="Normal 9 2 2 2" xfId="2120" xr:uid="{00000000-0005-0000-0000-00001F090000}"/>
    <cellStyle name="Normal 9 2 2 2 2" xfId="2121" xr:uid="{00000000-0005-0000-0000-000020090000}"/>
    <cellStyle name="Normal 9 2 2 3" xfId="2122" xr:uid="{00000000-0005-0000-0000-000021090000}"/>
    <cellStyle name="Normal 9 2 2 3 2" xfId="2123" xr:uid="{00000000-0005-0000-0000-000022090000}"/>
    <cellStyle name="Normal 9 2 2 4" xfId="2124" xr:uid="{00000000-0005-0000-0000-000023090000}"/>
    <cellStyle name="Normal 9 2 3" xfId="2125" xr:uid="{00000000-0005-0000-0000-000024090000}"/>
    <cellStyle name="Normal 9 2 3 2" xfId="2126" xr:uid="{00000000-0005-0000-0000-000025090000}"/>
    <cellStyle name="Normal 9 2 4" xfId="2127" xr:uid="{00000000-0005-0000-0000-000026090000}"/>
    <cellStyle name="Normal 9 2 4 2" xfId="2128" xr:uid="{00000000-0005-0000-0000-000027090000}"/>
    <cellStyle name="Normal 9 2 5" xfId="2129" xr:uid="{00000000-0005-0000-0000-000028090000}"/>
    <cellStyle name="Normal 9 3" xfId="66" xr:uid="{00000000-0005-0000-0000-000029090000}"/>
    <cellStyle name="Normal 9 3 2" xfId="67" xr:uid="{00000000-0005-0000-0000-00002A090000}"/>
    <cellStyle name="Normal 9 3 2 2" xfId="2130" xr:uid="{00000000-0005-0000-0000-00002B090000}"/>
    <cellStyle name="Normal 9 3 2 2 2" xfId="2131" xr:uid="{00000000-0005-0000-0000-00002C090000}"/>
    <cellStyle name="Normal 9 3 2 3" xfId="2132" xr:uid="{00000000-0005-0000-0000-00002D090000}"/>
    <cellStyle name="Normal 9 3 2 3 2" xfId="2133" xr:uid="{00000000-0005-0000-0000-00002E090000}"/>
    <cellStyle name="Normal 9 3 2 4" xfId="2134" xr:uid="{00000000-0005-0000-0000-00002F090000}"/>
    <cellStyle name="Normal 9 3 3" xfId="2135" xr:uid="{00000000-0005-0000-0000-000030090000}"/>
    <cellStyle name="Normal 9 3 3 2" xfId="2136" xr:uid="{00000000-0005-0000-0000-000031090000}"/>
    <cellStyle name="Normal 9 3 4" xfId="2137" xr:uid="{00000000-0005-0000-0000-000032090000}"/>
    <cellStyle name="Normal 9 3 4 2" xfId="2138" xr:uid="{00000000-0005-0000-0000-000033090000}"/>
    <cellStyle name="Normal 9 3 5" xfId="2139" xr:uid="{00000000-0005-0000-0000-000034090000}"/>
    <cellStyle name="Normal 9 4" xfId="68" xr:uid="{00000000-0005-0000-0000-000035090000}"/>
    <cellStyle name="Normal 9 4 2" xfId="104" xr:uid="{00000000-0005-0000-0000-000036090000}"/>
    <cellStyle name="Normal 9 4 2 2" xfId="2140" xr:uid="{00000000-0005-0000-0000-000037090000}"/>
    <cellStyle name="Normal 9 4 2 2 2" xfId="2141" xr:uid="{00000000-0005-0000-0000-000038090000}"/>
    <cellStyle name="Normal 9 4 2 3" xfId="2142" xr:uid="{00000000-0005-0000-0000-000039090000}"/>
    <cellStyle name="Normal 9 4 2 3 2" xfId="2143" xr:uid="{00000000-0005-0000-0000-00003A090000}"/>
    <cellStyle name="Normal 9 4 2 4" xfId="2144" xr:uid="{00000000-0005-0000-0000-00003B090000}"/>
    <cellStyle name="Normal 9 4 3" xfId="2145" xr:uid="{00000000-0005-0000-0000-00003C090000}"/>
    <cellStyle name="Normal 9 4 3 2" xfId="2146" xr:uid="{00000000-0005-0000-0000-00003D090000}"/>
    <cellStyle name="Normal 9 4 4" xfId="2147" xr:uid="{00000000-0005-0000-0000-00003E090000}"/>
    <cellStyle name="Normal 9 4 4 2" xfId="2148" xr:uid="{00000000-0005-0000-0000-00003F090000}"/>
    <cellStyle name="Normal 9 4 5" xfId="2149" xr:uid="{00000000-0005-0000-0000-000040090000}"/>
    <cellStyle name="Normal 9 5" xfId="69" xr:uid="{00000000-0005-0000-0000-000041090000}"/>
    <cellStyle name="Normal 9 5 2" xfId="70" xr:uid="{00000000-0005-0000-0000-000042090000}"/>
    <cellStyle name="Normal 9 5 2 2" xfId="2150" xr:uid="{00000000-0005-0000-0000-000043090000}"/>
    <cellStyle name="Normal 9 5 2 2 2" xfId="2151" xr:uid="{00000000-0005-0000-0000-000044090000}"/>
    <cellStyle name="Normal 9 5 2 3" xfId="2152" xr:uid="{00000000-0005-0000-0000-000045090000}"/>
    <cellStyle name="Normal 9 5 2 3 2" xfId="2153" xr:uid="{00000000-0005-0000-0000-000046090000}"/>
    <cellStyle name="Normal 9 5 2 4" xfId="2154" xr:uid="{00000000-0005-0000-0000-000047090000}"/>
    <cellStyle name="Normal 9 5 3" xfId="2155" xr:uid="{00000000-0005-0000-0000-000048090000}"/>
    <cellStyle name="Normal 9 5 3 2" xfId="2156" xr:uid="{00000000-0005-0000-0000-000049090000}"/>
    <cellStyle name="Normal 9 5 4" xfId="2157" xr:uid="{00000000-0005-0000-0000-00004A090000}"/>
    <cellStyle name="Normal 9 5 4 2" xfId="2158" xr:uid="{00000000-0005-0000-0000-00004B090000}"/>
    <cellStyle name="Normal 9 5 5" xfId="2159" xr:uid="{00000000-0005-0000-0000-00004C090000}"/>
    <cellStyle name="Normal 9 6" xfId="71" xr:uid="{00000000-0005-0000-0000-00004D090000}"/>
    <cellStyle name="Normal 9 6 2" xfId="2160" xr:uid="{00000000-0005-0000-0000-00004E090000}"/>
    <cellStyle name="Normal 9 6 2 2" xfId="2161" xr:uid="{00000000-0005-0000-0000-00004F090000}"/>
    <cellStyle name="Normal 9 6 3" xfId="2162" xr:uid="{00000000-0005-0000-0000-000050090000}"/>
    <cellStyle name="Normal 9 6 3 2" xfId="2163" xr:uid="{00000000-0005-0000-0000-000051090000}"/>
    <cellStyle name="Normal 9 6 4" xfId="2164" xr:uid="{00000000-0005-0000-0000-000052090000}"/>
    <cellStyle name="Normal 9 7" xfId="64" xr:uid="{00000000-0005-0000-0000-000053090000}"/>
    <cellStyle name="Normal 9 7 2" xfId="2165" xr:uid="{00000000-0005-0000-0000-000054090000}"/>
    <cellStyle name="Normal 9 8" xfId="2166" xr:uid="{00000000-0005-0000-0000-000055090000}"/>
    <cellStyle name="Normal 9 8 2" xfId="2167" xr:uid="{00000000-0005-0000-0000-000056090000}"/>
    <cellStyle name="Normal 9 9" xfId="2168" xr:uid="{00000000-0005-0000-0000-000057090000}"/>
    <cellStyle name="Note 10" xfId="2169" xr:uid="{00000000-0005-0000-0000-000058090000}"/>
    <cellStyle name="Note 10 2" xfId="2170" xr:uid="{00000000-0005-0000-0000-000059090000}"/>
    <cellStyle name="Note 2" xfId="72" xr:uid="{00000000-0005-0000-0000-00005A090000}"/>
    <cellStyle name="Note 2 2" xfId="2485" xr:uid="{00000000-0005-0000-0000-00005B090000}"/>
    <cellStyle name="Note 2 3" xfId="2486" xr:uid="{00000000-0005-0000-0000-00005C090000}"/>
    <cellStyle name="Note 3" xfId="2171" xr:uid="{00000000-0005-0000-0000-00005D090000}"/>
    <cellStyle name="Note 3 2" xfId="2172" xr:uid="{00000000-0005-0000-0000-00005E090000}"/>
    <cellStyle name="Note 3 2 2" xfId="2173" xr:uid="{00000000-0005-0000-0000-00005F090000}"/>
    <cellStyle name="Note 3 2 2 2" xfId="2174" xr:uid="{00000000-0005-0000-0000-000060090000}"/>
    <cellStyle name="Note 3 2 3" xfId="2175" xr:uid="{00000000-0005-0000-0000-000061090000}"/>
    <cellStyle name="Note 3 2 3 2" xfId="2176" xr:uid="{00000000-0005-0000-0000-000062090000}"/>
    <cellStyle name="Note 3 2 4" xfId="2177" xr:uid="{00000000-0005-0000-0000-000063090000}"/>
    <cellStyle name="Note 3 3" xfId="2178" xr:uid="{00000000-0005-0000-0000-000064090000}"/>
    <cellStyle name="Note 3 3 2" xfId="2179" xr:uid="{00000000-0005-0000-0000-000065090000}"/>
    <cellStyle name="Note 3 4" xfId="2180" xr:uid="{00000000-0005-0000-0000-000066090000}"/>
    <cellStyle name="Note 3 4 2" xfId="2181" xr:uid="{00000000-0005-0000-0000-000067090000}"/>
    <cellStyle name="Note 3 5" xfId="2182" xr:uid="{00000000-0005-0000-0000-000068090000}"/>
    <cellStyle name="Note 4" xfId="2183" xr:uid="{00000000-0005-0000-0000-000069090000}"/>
    <cellStyle name="Note 4 2" xfId="2184" xr:uid="{00000000-0005-0000-0000-00006A090000}"/>
    <cellStyle name="Note 4 2 2" xfId="2185" xr:uid="{00000000-0005-0000-0000-00006B090000}"/>
    <cellStyle name="Note 4 2 2 2" xfId="2186" xr:uid="{00000000-0005-0000-0000-00006C090000}"/>
    <cellStyle name="Note 4 2 3" xfId="2187" xr:uid="{00000000-0005-0000-0000-00006D090000}"/>
    <cellStyle name="Note 4 2 3 2" xfId="2188" xr:uid="{00000000-0005-0000-0000-00006E090000}"/>
    <cellStyle name="Note 4 2 4" xfId="2189" xr:uid="{00000000-0005-0000-0000-00006F090000}"/>
    <cellStyle name="Note 4 3" xfId="2190" xr:uid="{00000000-0005-0000-0000-000070090000}"/>
    <cellStyle name="Note 4 3 2" xfId="2191" xr:uid="{00000000-0005-0000-0000-000071090000}"/>
    <cellStyle name="Note 4 4" xfId="2192" xr:uid="{00000000-0005-0000-0000-000072090000}"/>
    <cellStyle name="Note 4 4 2" xfId="2193" xr:uid="{00000000-0005-0000-0000-000073090000}"/>
    <cellStyle name="Note 4 5" xfId="2194" xr:uid="{00000000-0005-0000-0000-000074090000}"/>
    <cellStyle name="Note 5" xfId="2195" xr:uid="{00000000-0005-0000-0000-000075090000}"/>
    <cellStyle name="Note 5 2" xfId="2196" xr:uid="{00000000-0005-0000-0000-000076090000}"/>
    <cellStyle name="Note 5 2 2" xfId="2197" xr:uid="{00000000-0005-0000-0000-000077090000}"/>
    <cellStyle name="Note 5 2 2 2" xfId="2198" xr:uid="{00000000-0005-0000-0000-000078090000}"/>
    <cellStyle name="Note 5 2 3" xfId="2199" xr:uid="{00000000-0005-0000-0000-000079090000}"/>
    <cellStyle name="Note 5 2 3 2" xfId="2200" xr:uid="{00000000-0005-0000-0000-00007A090000}"/>
    <cellStyle name="Note 5 2 4" xfId="2201" xr:uid="{00000000-0005-0000-0000-00007B090000}"/>
    <cellStyle name="Note 5 3" xfId="2202" xr:uid="{00000000-0005-0000-0000-00007C090000}"/>
    <cellStyle name="Note 5 3 2" xfId="2203" xr:uid="{00000000-0005-0000-0000-00007D090000}"/>
    <cellStyle name="Note 5 4" xfId="2204" xr:uid="{00000000-0005-0000-0000-00007E090000}"/>
    <cellStyle name="Note 5 4 2" xfId="2205" xr:uid="{00000000-0005-0000-0000-00007F090000}"/>
    <cellStyle name="Note 5 5" xfId="2206" xr:uid="{00000000-0005-0000-0000-000080090000}"/>
    <cellStyle name="Note 6" xfId="2207" xr:uid="{00000000-0005-0000-0000-000081090000}"/>
    <cellStyle name="Note 6 2" xfId="2208" xr:uid="{00000000-0005-0000-0000-000082090000}"/>
    <cellStyle name="Note 6 2 2" xfId="2209" xr:uid="{00000000-0005-0000-0000-000083090000}"/>
    <cellStyle name="Note 6 2 2 2" xfId="2210" xr:uid="{00000000-0005-0000-0000-000084090000}"/>
    <cellStyle name="Note 6 2 3" xfId="2211" xr:uid="{00000000-0005-0000-0000-000085090000}"/>
    <cellStyle name="Note 6 2 3 2" xfId="2212" xr:uid="{00000000-0005-0000-0000-000086090000}"/>
    <cellStyle name="Note 6 2 4" xfId="2213" xr:uid="{00000000-0005-0000-0000-000087090000}"/>
    <cellStyle name="Note 6 3" xfId="2214" xr:uid="{00000000-0005-0000-0000-000088090000}"/>
    <cellStyle name="Note 6 3 2" xfId="2215" xr:uid="{00000000-0005-0000-0000-000089090000}"/>
    <cellStyle name="Note 6 4" xfId="2216" xr:uid="{00000000-0005-0000-0000-00008A090000}"/>
    <cellStyle name="Note 6 4 2" xfId="2217" xr:uid="{00000000-0005-0000-0000-00008B090000}"/>
    <cellStyle name="Note 6 5" xfId="2218" xr:uid="{00000000-0005-0000-0000-00008C090000}"/>
    <cellStyle name="Note 7" xfId="2219" xr:uid="{00000000-0005-0000-0000-00008D090000}"/>
    <cellStyle name="Note 7 2" xfId="2220" xr:uid="{00000000-0005-0000-0000-00008E090000}"/>
    <cellStyle name="Note 7 2 2" xfId="2221" xr:uid="{00000000-0005-0000-0000-00008F090000}"/>
    <cellStyle name="Note 7 2 2 2" xfId="2222" xr:uid="{00000000-0005-0000-0000-000090090000}"/>
    <cellStyle name="Note 7 2 3" xfId="2223" xr:uid="{00000000-0005-0000-0000-000091090000}"/>
    <cellStyle name="Note 7 2 3 2" xfId="2224" xr:uid="{00000000-0005-0000-0000-000092090000}"/>
    <cellStyle name="Note 7 2 4" xfId="2225" xr:uid="{00000000-0005-0000-0000-000093090000}"/>
    <cellStyle name="Note 7 3" xfId="2226" xr:uid="{00000000-0005-0000-0000-000094090000}"/>
    <cellStyle name="Note 7 3 2" xfId="2227" xr:uid="{00000000-0005-0000-0000-000095090000}"/>
    <cellStyle name="Note 7 4" xfId="2228" xr:uid="{00000000-0005-0000-0000-000096090000}"/>
    <cellStyle name="Note 7 4 2" xfId="2229" xr:uid="{00000000-0005-0000-0000-000097090000}"/>
    <cellStyle name="Note 7 5" xfId="2230" xr:uid="{00000000-0005-0000-0000-000098090000}"/>
    <cellStyle name="Note 8" xfId="2231" xr:uid="{00000000-0005-0000-0000-000099090000}"/>
    <cellStyle name="Note 8 2" xfId="2232" xr:uid="{00000000-0005-0000-0000-00009A090000}"/>
    <cellStyle name="Note 8 2 2" xfId="2233" xr:uid="{00000000-0005-0000-0000-00009B090000}"/>
    <cellStyle name="Note 8 2 2 2" xfId="2234" xr:uid="{00000000-0005-0000-0000-00009C090000}"/>
    <cellStyle name="Note 8 2 3" xfId="2235" xr:uid="{00000000-0005-0000-0000-00009D090000}"/>
    <cellStyle name="Note 8 2 3 2" xfId="2236" xr:uid="{00000000-0005-0000-0000-00009E090000}"/>
    <cellStyle name="Note 8 2 4" xfId="2237" xr:uid="{00000000-0005-0000-0000-00009F090000}"/>
    <cellStyle name="Note 8 3" xfId="2238" xr:uid="{00000000-0005-0000-0000-0000A0090000}"/>
    <cellStyle name="Note 8 3 2" xfId="2239" xr:uid="{00000000-0005-0000-0000-0000A1090000}"/>
    <cellStyle name="Note 8 4" xfId="2240" xr:uid="{00000000-0005-0000-0000-0000A2090000}"/>
    <cellStyle name="Note 8 4 2" xfId="2241" xr:uid="{00000000-0005-0000-0000-0000A3090000}"/>
    <cellStyle name="Note 8 5" xfId="2242" xr:uid="{00000000-0005-0000-0000-0000A4090000}"/>
    <cellStyle name="Note 9" xfId="2243" xr:uid="{00000000-0005-0000-0000-0000A5090000}"/>
    <cellStyle name="Note 9 2" xfId="2244" xr:uid="{00000000-0005-0000-0000-0000A6090000}"/>
    <cellStyle name="Note 9 2 2" xfId="2245" xr:uid="{00000000-0005-0000-0000-0000A7090000}"/>
    <cellStyle name="Note 9 2 2 2" xfId="2246" xr:uid="{00000000-0005-0000-0000-0000A8090000}"/>
    <cellStyle name="Note 9 2 3" xfId="2247" xr:uid="{00000000-0005-0000-0000-0000A9090000}"/>
    <cellStyle name="Note 9 2 3 2" xfId="2248" xr:uid="{00000000-0005-0000-0000-0000AA090000}"/>
    <cellStyle name="Note 9 2 4" xfId="2249" xr:uid="{00000000-0005-0000-0000-0000AB090000}"/>
    <cellStyle name="Note 9 3" xfId="2250" xr:uid="{00000000-0005-0000-0000-0000AC090000}"/>
    <cellStyle name="Note 9 3 2" xfId="2251" xr:uid="{00000000-0005-0000-0000-0000AD090000}"/>
    <cellStyle name="Note 9 4" xfId="2252" xr:uid="{00000000-0005-0000-0000-0000AE090000}"/>
    <cellStyle name="Note 9 4 2" xfId="2253" xr:uid="{00000000-0005-0000-0000-0000AF090000}"/>
    <cellStyle name="Note 9 5" xfId="2254" xr:uid="{00000000-0005-0000-0000-0000B0090000}"/>
    <cellStyle name="Notes_multi" xfId="2487" xr:uid="{00000000-0005-0000-0000-0000B1090000}"/>
    <cellStyle name="Output 2" xfId="73" xr:uid="{00000000-0005-0000-0000-0000B2090000}"/>
    <cellStyle name="Output 2 2" xfId="2488" xr:uid="{00000000-0005-0000-0000-0000B3090000}"/>
    <cellStyle name="Output 3" xfId="2489" xr:uid="{00000000-0005-0000-0000-0000B4090000}"/>
    <cellStyle name="Percent" xfId="79" builtinId="5"/>
    <cellStyle name="Percent 2" xfId="81" xr:uid="{00000000-0005-0000-0000-0000B6090000}"/>
    <cellStyle name="Percent 2 2" xfId="105" xr:uid="{00000000-0005-0000-0000-0000B7090000}"/>
    <cellStyle name="Percent 2 3" xfId="2490" xr:uid="{00000000-0005-0000-0000-0000B8090000}"/>
    <cellStyle name="Percent 2 3 2" xfId="2491" xr:uid="{00000000-0005-0000-0000-0000B9090000}"/>
    <cellStyle name="Percent 2 4" xfId="2492" xr:uid="{00000000-0005-0000-0000-0000BA090000}"/>
    <cellStyle name="Percent 3" xfId="85" xr:uid="{00000000-0005-0000-0000-0000BB090000}"/>
    <cellStyle name="Percent 3 2" xfId="2493" xr:uid="{00000000-0005-0000-0000-0000BC090000}"/>
    <cellStyle name="Percent 3 2 2" xfId="2494" xr:uid="{00000000-0005-0000-0000-0000BD090000}"/>
    <cellStyle name="Percent 3 3" xfId="2495" xr:uid="{00000000-0005-0000-0000-0000BE090000}"/>
    <cellStyle name="Percent 4" xfId="88" xr:uid="{00000000-0005-0000-0000-0000BF090000}"/>
    <cellStyle name="Percent 4 2" xfId="2496" xr:uid="{00000000-0005-0000-0000-0000C0090000}"/>
    <cellStyle name="Percent 5" xfId="2497" xr:uid="{00000000-0005-0000-0000-0000C1090000}"/>
    <cellStyle name="Percent 5 2" xfId="2498" xr:uid="{00000000-0005-0000-0000-0000C2090000}"/>
    <cellStyle name="Percent 6" xfId="2499" xr:uid="{00000000-0005-0000-0000-0000C3090000}"/>
    <cellStyle name="Percent 7" xfId="2500" xr:uid="{00000000-0005-0000-0000-0000C4090000}"/>
    <cellStyle name="Percent 8" xfId="2501" xr:uid="{00000000-0005-0000-0000-0000C5090000}"/>
    <cellStyle name="Percent 9" xfId="2502" xr:uid="{00000000-0005-0000-0000-0000C6090000}"/>
    <cellStyle name="PSChar" xfId="2503" xr:uid="{00000000-0005-0000-0000-0000C7090000}"/>
    <cellStyle name="PSChar 10" xfId="2504" xr:uid="{00000000-0005-0000-0000-0000C8090000}"/>
    <cellStyle name="PSChar 10 2" xfId="2505" xr:uid="{00000000-0005-0000-0000-0000C9090000}"/>
    <cellStyle name="PSChar 11" xfId="2506" xr:uid="{00000000-0005-0000-0000-0000CA090000}"/>
    <cellStyle name="PSChar 12" xfId="2507" xr:uid="{00000000-0005-0000-0000-0000CB090000}"/>
    <cellStyle name="PSChar 2" xfId="2508" xr:uid="{00000000-0005-0000-0000-0000CC090000}"/>
    <cellStyle name="PSChar 2 2" xfId="2509" xr:uid="{00000000-0005-0000-0000-0000CD090000}"/>
    <cellStyle name="PSChar 3" xfId="2510" xr:uid="{00000000-0005-0000-0000-0000CE090000}"/>
    <cellStyle name="PSChar 3 2" xfId="2511" xr:uid="{00000000-0005-0000-0000-0000CF090000}"/>
    <cellStyle name="PSChar 4" xfId="2512" xr:uid="{00000000-0005-0000-0000-0000D0090000}"/>
    <cellStyle name="PSChar 4 2" xfId="2513" xr:uid="{00000000-0005-0000-0000-0000D1090000}"/>
    <cellStyle name="PSChar 5" xfId="2514" xr:uid="{00000000-0005-0000-0000-0000D2090000}"/>
    <cellStyle name="PSChar 5 2" xfId="2515" xr:uid="{00000000-0005-0000-0000-0000D3090000}"/>
    <cellStyle name="PSChar 6" xfId="2516" xr:uid="{00000000-0005-0000-0000-0000D4090000}"/>
    <cellStyle name="PSChar 6 2" xfId="2517" xr:uid="{00000000-0005-0000-0000-0000D5090000}"/>
    <cellStyle name="PSChar 7" xfId="2518" xr:uid="{00000000-0005-0000-0000-0000D6090000}"/>
    <cellStyle name="PSChar 7 2" xfId="2519" xr:uid="{00000000-0005-0000-0000-0000D7090000}"/>
    <cellStyle name="PSChar 8" xfId="2520" xr:uid="{00000000-0005-0000-0000-0000D8090000}"/>
    <cellStyle name="PSChar 8 2" xfId="2521" xr:uid="{00000000-0005-0000-0000-0000D9090000}"/>
    <cellStyle name="PSChar 9" xfId="2522" xr:uid="{00000000-0005-0000-0000-0000DA090000}"/>
    <cellStyle name="PSChar 9 2" xfId="2523" xr:uid="{00000000-0005-0000-0000-0000DB090000}"/>
    <cellStyle name="PSDate" xfId="2524" xr:uid="{00000000-0005-0000-0000-0000DC090000}"/>
    <cellStyle name="PSDate 10" xfId="2525" xr:uid="{00000000-0005-0000-0000-0000DD090000}"/>
    <cellStyle name="PSDate 10 2" xfId="2526" xr:uid="{00000000-0005-0000-0000-0000DE090000}"/>
    <cellStyle name="PSDate 11" xfId="2527" xr:uid="{00000000-0005-0000-0000-0000DF090000}"/>
    <cellStyle name="PSDate 12" xfId="2528" xr:uid="{00000000-0005-0000-0000-0000E0090000}"/>
    <cellStyle name="PSDate 2" xfId="2529" xr:uid="{00000000-0005-0000-0000-0000E1090000}"/>
    <cellStyle name="PSDate 2 2" xfId="2530" xr:uid="{00000000-0005-0000-0000-0000E2090000}"/>
    <cellStyle name="PSDate 3" xfId="2531" xr:uid="{00000000-0005-0000-0000-0000E3090000}"/>
    <cellStyle name="PSDate 3 2" xfId="2532" xr:uid="{00000000-0005-0000-0000-0000E4090000}"/>
    <cellStyle name="PSDate 4" xfId="2533" xr:uid="{00000000-0005-0000-0000-0000E5090000}"/>
    <cellStyle name="PSDate 4 2" xfId="2534" xr:uid="{00000000-0005-0000-0000-0000E6090000}"/>
    <cellStyle name="PSDate 5" xfId="2535" xr:uid="{00000000-0005-0000-0000-0000E7090000}"/>
    <cellStyle name="PSDate 5 2" xfId="2536" xr:uid="{00000000-0005-0000-0000-0000E8090000}"/>
    <cellStyle name="PSDate 6" xfId="2537" xr:uid="{00000000-0005-0000-0000-0000E9090000}"/>
    <cellStyle name="PSDate 6 2" xfId="2538" xr:uid="{00000000-0005-0000-0000-0000EA090000}"/>
    <cellStyle name="PSDate 7" xfId="2539" xr:uid="{00000000-0005-0000-0000-0000EB090000}"/>
    <cellStyle name="PSDate 7 2" xfId="2540" xr:uid="{00000000-0005-0000-0000-0000EC090000}"/>
    <cellStyle name="PSDate 8" xfId="2541" xr:uid="{00000000-0005-0000-0000-0000ED090000}"/>
    <cellStyle name="PSDate 8 2" xfId="2542" xr:uid="{00000000-0005-0000-0000-0000EE090000}"/>
    <cellStyle name="PSDate 9" xfId="2543" xr:uid="{00000000-0005-0000-0000-0000EF090000}"/>
    <cellStyle name="PSDate 9 2" xfId="2544" xr:uid="{00000000-0005-0000-0000-0000F0090000}"/>
    <cellStyle name="PSDec" xfId="2545" xr:uid="{00000000-0005-0000-0000-0000F1090000}"/>
    <cellStyle name="PSDec 10" xfId="2546" xr:uid="{00000000-0005-0000-0000-0000F2090000}"/>
    <cellStyle name="PSDec 10 2" xfId="2547" xr:uid="{00000000-0005-0000-0000-0000F3090000}"/>
    <cellStyle name="PSDec 11" xfId="2548" xr:uid="{00000000-0005-0000-0000-0000F4090000}"/>
    <cellStyle name="PSDec 12" xfId="2549" xr:uid="{00000000-0005-0000-0000-0000F5090000}"/>
    <cellStyle name="PSDec 2" xfId="2550" xr:uid="{00000000-0005-0000-0000-0000F6090000}"/>
    <cellStyle name="PSDec 2 2" xfId="2551" xr:uid="{00000000-0005-0000-0000-0000F7090000}"/>
    <cellStyle name="PSDec 3" xfId="2552" xr:uid="{00000000-0005-0000-0000-0000F8090000}"/>
    <cellStyle name="PSDec 3 2" xfId="2553" xr:uid="{00000000-0005-0000-0000-0000F9090000}"/>
    <cellStyle name="PSDec 4" xfId="2554" xr:uid="{00000000-0005-0000-0000-0000FA090000}"/>
    <cellStyle name="PSDec 4 2" xfId="2555" xr:uid="{00000000-0005-0000-0000-0000FB090000}"/>
    <cellStyle name="PSDec 5" xfId="2556" xr:uid="{00000000-0005-0000-0000-0000FC090000}"/>
    <cellStyle name="PSDec 5 2" xfId="2557" xr:uid="{00000000-0005-0000-0000-0000FD090000}"/>
    <cellStyle name="PSDec 6" xfId="2558" xr:uid="{00000000-0005-0000-0000-0000FE090000}"/>
    <cellStyle name="PSDec 6 2" xfId="2559" xr:uid="{00000000-0005-0000-0000-0000FF090000}"/>
    <cellStyle name="PSDec 7" xfId="2560" xr:uid="{00000000-0005-0000-0000-0000000A0000}"/>
    <cellStyle name="PSDec 7 2" xfId="2561" xr:uid="{00000000-0005-0000-0000-0000010A0000}"/>
    <cellStyle name="PSDec 8" xfId="2562" xr:uid="{00000000-0005-0000-0000-0000020A0000}"/>
    <cellStyle name="PSDec 8 2" xfId="2563" xr:uid="{00000000-0005-0000-0000-0000030A0000}"/>
    <cellStyle name="PSDec 9" xfId="2564" xr:uid="{00000000-0005-0000-0000-0000040A0000}"/>
    <cellStyle name="PSDec 9 2" xfId="2565" xr:uid="{00000000-0005-0000-0000-0000050A0000}"/>
    <cellStyle name="PSHeading" xfId="2566" xr:uid="{00000000-0005-0000-0000-0000060A0000}"/>
    <cellStyle name="PSHeading 10" xfId="2567" xr:uid="{00000000-0005-0000-0000-0000070A0000}"/>
    <cellStyle name="PSHeading 10 2" xfId="2568" xr:uid="{00000000-0005-0000-0000-0000080A0000}"/>
    <cellStyle name="PSHeading 10 2 2" xfId="2569" xr:uid="{00000000-0005-0000-0000-0000090A0000}"/>
    <cellStyle name="PSHeading 10 2 2 2" xfId="2570" xr:uid="{00000000-0005-0000-0000-00000A0A0000}"/>
    <cellStyle name="PSHeading 10 2 3" xfId="2571" xr:uid="{00000000-0005-0000-0000-00000B0A0000}"/>
    <cellStyle name="PSHeading 10 3" xfId="2572" xr:uid="{00000000-0005-0000-0000-00000C0A0000}"/>
    <cellStyle name="PSHeading 10 3 2" xfId="2573" xr:uid="{00000000-0005-0000-0000-00000D0A0000}"/>
    <cellStyle name="PSHeading 10 4" xfId="2574" xr:uid="{00000000-0005-0000-0000-00000E0A0000}"/>
    <cellStyle name="PSHeading 11" xfId="2575" xr:uid="{00000000-0005-0000-0000-00000F0A0000}"/>
    <cellStyle name="PSHeading 11 2" xfId="2576" xr:uid="{00000000-0005-0000-0000-0000100A0000}"/>
    <cellStyle name="PSHeading 11 2 2" xfId="2577" xr:uid="{00000000-0005-0000-0000-0000110A0000}"/>
    <cellStyle name="PSHeading 11 3" xfId="2578" xr:uid="{00000000-0005-0000-0000-0000120A0000}"/>
    <cellStyle name="PSHeading 12" xfId="2579" xr:uid="{00000000-0005-0000-0000-0000130A0000}"/>
    <cellStyle name="PSHeading 12 2" xfId="2580" xr:uid="{00000000-0005-0000-0000-0000140A0000}"/>
    <cellStyle name="PSHeading 12 2 2" xfId="2581" xr:uid="{00000000-0005-0000-0000-0000150A0000}"/>
    <cellStyle name="PSHeading 12 3" xfId="2582" xr:uid="{00000000-0005-0000-0000-0000160A0000}"/>
    <cellStyle name="PSHeading 13" xfId="2583" xr:uid="{00000000-0005-0000-0000-0000170A0000}"/>
    <cellStyle name="PSHeading 13 2" xfId="2584" xr:uid="{00000000-0005-0000-0000-0000180A0000}"/>
    <cellStyle name="PSHeading 14" xfId="2585" xr:uid="{00000000-0005-0000-0000-0000190A0000}"/>
    <cellStyle name="PSHeading 2" xfId="2586" xr:uid="{00000000-0005-0000-0000-00001A0A0000}"/>
    <cellStyle name="PSHeading 2 2" xfId="2587" xr:uid="{00000000-0005-0000-0000-00001B0A0000}"/>
    <cellStyle name="PSHeading 2 2 2" xfId="2588" xr:uid="{00000000-0005-0000-0000-00001C0A0000}"/>
    <cellStyle name="PSHeading 2 2 2 2" xfId="2589" xr:uid="{00000000-0005-0000-0000-00001D0A0000}"/>
    <cellStyle name="PSHeading 2 2 3" xfId="2590" xr:uid="{00000000-0005-0000-0000-00001E0A0000}"/>
    <cellStyle name="PSHeading 2 3" xfId="2591" xr:uid="{00000000-0005-0000-0000-00001F0A0000}"/>
    <cellStyle name="PSHeading 2 3 2" xfId="2592" xr:uid="{00000000-0005-0000-0000-0000200A0000}"/>
    <cellStyle name="PSHeading 2 4" xfId="2593" xr:uid="{00000000-0005-0000-0000-0000210A0000}"/>
    <cellStyle name="PSHeading 3" xfId="2594" xr:uid="{00000000-0005-0000-0000-0000220A0000}"/>
    <cellStyle name="PSHeading 3 2" xfId="2595" xr:uid="{00000000-0005-0000-0000-0000230A0000}"/>
    <cellStyle name="PSHeading 3 2 2" xfId="2596" xr:uid="{00000000-0005-0000-0000-0000240A0000}"/>
    <cellStyle name="PSHeading 3 2 2 2" xfId="2597" xr:uid="{00000000-0005-0000-0000-0000250A0000}"/>
    <cellStyle name="PSHeading 3 2 3" xfId="2598" xr:uid="{00000000-0005-0000-0000-0000260A0000}"/>
    <cellStyle name="PSHeading 3 3" xfId="2599" xr:uid="{00000000-0005-0000-0000-0000270A0000}"/>
    <cellStyle name="PSHeading 3 3 2" xfId="2600" xr:uid="{00000000-0005-0000-0000-0000280A0000}"/>
    <cellStyle name="PSHeading 3 4" xfId="2601" xr:uid="{00000000-0005-0000-0000-0000290A0000}"/>
    <cellStyle name="PSHeading 4" xfId="2602" xr:uid="{00000000-0005-0000-0000-00002A0A0000}"/>
    <cellStyle name="PSHeading 4 2" xfId="2603" xr:uid="{00000000-0005-0000-0000-00002B0A0000}"/>
    <cellStyle name="PSHeading 4 2 2" xfId="2604" xr:uid="{00000000-0005-0000-0000-00002C0A0000}"/>
    <cellStyle name="PSHeading 4 2 2 2" xfId="2605" xr:uid="{00000000-0005-0000-0000-00002D0A0000}"/>
    <cellStyle name="PSHeading 4 2 3" xfId="2606" xr:uid="{00000000-0005-0000-0000-00002E0A0000}"/>
    <cellStyle name="PSHeading 4 3" xfId="2607" xr:uid="{00000000-0005-0000-0000-00002F0A0000}"/>
    <cellStyle name="PSHeading 4 3 2" xfId="2608" xr:uid="{00000000-0005-0000-0000-0000300A0000}"/>
    <cellStyle name="PSHeading 4 4" xfId="2609" xr:uid="{00000000-0005-0000-0000-0000310A0000}"/>
    <cellStyle name="PSHeading 5" xfId="2610" xr:uid="{00000000-0005-0000-0000-0000320A0000}"/>
    <cellStyle name="PSHeading 5 2" xfId="2611" xr:uid="{00000000-0005-0000-0000-0000330A0000}"/>
    <cellStyle name="PSHeading 5 2 2" xfId="2612" xr:uid="{00000000-0005-0000-0000-0000340A0000}"/>
    <cellStyle name="PSHeading 5 2 2 2" xfId="2613" xr:uid="{00000000-0005-0000-0000-0000350A0000}"/>
    <cellStyle name="PSHeading 5 2 3" xfId="2614" xr:uid="{00000000-0005-0000-0000-0000360A0000}"/>
    <cellStyle name="PSHeading 5 3" xfId="2615" xr:uid="{00000000-0005-0000-0000-0000370A0000}"/>
    <cellStyle name="PSHeading 5 3 2" xfId="2616" xr:uid="{00000000-0005-0000-0000-0000380A0000}"/>
    <cellStyle name="PSHeading 5 4" xfId="2617" xr:uid="{00000000-0005-0000-0000-0000390A0000}"/>
    <cellStyle name="PSHeading 6" xfId="2618" xr:uid="{00000000-0005-0000-0000-00003A0A0000}"/>
    <cellStyle name="PSHeading 6 2" xfId="2619" xr:uid="{00000000-0005-0000-0000-00003B0A0000}"/>
    <cellStyle name="PSHeading 6 2 2" xfId="2620" xr:uid="{00000000-0005-0000-0000-00003C0A0000}"/>
    <cellStyle name="PSHeading 6 2 2 2" xfId="2621" xr:uid="{00000000-0005-0000-0000-00003D0A0000}"/>
    <cellStyle name="PSHeading 6 2 3" xfId="2622" xr:uid="{00000000-0005-0000-0000-00003E0A0000}"/>
    <cellStyle name="PSHeading 6 3" xfId="2623" xr:uid="{00000000-0005-0000-0000-00003F0A0000}"/>
    <cellStyle name="PSHeading 6 3 2" xfId="2624" xr:uid="{00000000-0005-0000-0000-0000400A0000}"/>
    <cellStyle name="PSHeading 6 4" xfId="2625" xr:uid="{00000000-0005-0000-0000-0000410A0000}"/>
    <cellStyle name="PSHeading 7" xfId="2626" xr:uid="{00000000-0005-0000-0000-0000420A0000}"/>
    <cellStyle name="PSHeading 7 2" xfId="2627" xr:uid="{00000000-0005-0000-0000-0000430A0000}"/>
    <cellStyle name="PSHeading 7 2 2" xfId="2628" xr:uid="{00000000-0005-0000-0000-0000440A0000}"/>
    <cellStyle name="PSHeading 7 2 2 2" xfId="2629" xr:uid="{00000000-0005-0000-0000-0000450A0000}"/>
    <cellStyle name="PSHeading 7 2 3" xfId="2630" xr:uid="{00000000-0005-0000-0000-0000460A0000}"/>
    <cellStyle name="PSHeading 7 3" xfId="2631" xr:uid="{00000000-0005-0000-0000-0000470A0000}"/>
    <cellStyle name="PSHeading 7 3 2" xfId="2632" xr:uid="{00000000-0005-0000-0000-0000480A0000}"/>
    <cellStyle name="PSHeading 7 4" xfId="2633" xr:uid="{00000000-0005-0000-0000-0000490A0000}"/>
    <cellStyle name="PSHeading 8" xfId="2634" xr:uid="{00000000-0005-0000-0000-00004A0A0000}"/>
    <cellStyle name="PSHeading 8 2" xfId="2635" xr:uid="{00000000-0005-0000-0000-00004B0A0000}"/>
    <cellStyle name="PSHeading 8 2 2" xfId="2636" xr:uid="{00000000-0005-0000-0000-00004C0A0000}"/>
    <cellStyle name="PSHeading 8 2 2 2" xfId="2637" xr:uid="{00000000-0005-0000-0000-00004D0A0000}"/>
    <cellStyle name="PSHeading 8 2 3" xfId="2638" xr:uid="{00000000-0005-0000-0000-00004E0A0000}"/>
    <cellStyle name="PSHeading 8 3" xfId="2639" xr:uid="{00000000-0005-0000-0000-00004F0A0000}"/>
    <cellStyle name="PSHeading 8 3 2" xfId="2640" xr:uid="{00000000-0005-0000-0000-0000500A0000}"/>
    <cellStyle name="PSHeading 8 4" xfId="2641" xr:uid="{00000000-0005-0000-0000-0000510A0000}"/>
    <cellStyle name="PSHeading 9" xfId="2642" xr:uid="{00000000-0005-0000-0000-0000520A0000}"/>
    <cellStyle name="PSHeading 9 2" xfId="2643" xr:uid="{00000000-0005-0000-0000-0000530A0000}"/>
    <cellStyle name="PSHeading 9 2 2" xfId="2644" xr:uid="{00000000-0005-0000-0000-0000540A0000}"/>
    <cellStyle name="PSHeading 9 2 2 2" xfId="2645" xr:uid="{00000000-0005-0000-0000-0000550A0000}"/>
    <cellStyle name="PSHeading 9 2 3" xfId="2646" xr:uid="{00000000-0005-0000-0000-0000560A0000}"/>
    <cellStyle name="PSHeading 9 3" xfId="2647" xr:uid="{00000000-0005-0000-0000-0000570A0000}"/>
    <cellStyle name="PSHeading 9 3 2" xfId="2648" xr:uid="{00000000-0005-0000-0000-0000580A0000}"/>
    <cellStyle name="PSHeading 9 4" xfId="2649" xr:uid="{00000000-0005-0000-0000-0000590A0000}"/>
    <cellStyle name="PSInt" xfId="2650" xr:uid="{00000000-0005-0000-0000-00005A0A0000}"/>
    <cellStyle name="PSInt 10" xfId="2651" xr:uid="{00000000-0005-0000-0000-00005B0A0000}"/>
    <cellStyle name="PSInt 10 2" xfId="2652" xr:uid="{00000000-0005-0000-0000-00005C0A0000}"/>
    <cellStyle name="PSInt 11" xfId="2653" xr:uid="{00000000-0005-0000-0000-00005D0A0000}"/>
    <cellStyle name="PSInt 12" xfId="2654" xr:uid="{00000000-0005-0000-0000-00005E0A0000}"/>
    <cellStyle name="PSInt 2" xfId="2655" xr:uid="{00000000-0005-0000-0000-00005F0A0000}"/>
    <cellStyle name="PSInt 2 2" xfId="2656" xr:uid="{00000000-0005-0000-0000-0000600A0000}"/>
    <cellStyle name="PSInt 3" xfId="2657" xr:uid="{00000000-0005-0000-0000-0000610A0000}"/>
    <cellStyle name="PSInt 3 2" xfId="2658" xr:uid="{00000000-0005-0000-0000-0000620A0000}"/>
    <cellStyle name="PSInt 4" xfId="2659" xr:uid="{00000000-0005-0000-0000-0000630A0000}"/>
    <cellStyle name="PSInt 4 2" xfId="2660" xr:uid="{00000000-0005-0000-0000-0000640A0000}"/>
    <cellStyle name="PSInt 5" xfId="2661" xr:uid="{00000000-0005-0000-0000-0000650A0000}"/>
    <cellStyle name="PSInt 5 2" xfId="2662" xr:uid="{00000000-0005-0000-0000-0000660A0000}"/>
    <cellStyle name="PSInt 6" xfId="2663" xr:uid="{00000000-0005-0000-0000-0000670A0000}"/>
    <cellStyle name="PSInt 6 2" xfId="2664" xr:uid="{00000000-0005-0000-0000-0000680A0000}"/>
    <cellStyle name="PSInt 7" xfId="2665" xr:uid="{00000000-0005-0000-0000-0000690A0000}"/>
    <cellStyle name="PSInt 7 2" xfId="2666" xr:uid="{00000000-0005-0000-0000-00006A0A0000}"/>
    <cellStyle name="PSInt 8" xfId="2667" xr:uid="{00000000-0005-0000-0000-00006B0A0000}"/>
    <cellStyle name="PSInt 8 2" xfId="2668" xr:uid="{00000000-0005-0000-0000-00006C0A0000}"/>
    <cellStyle name="PSInt 9" xfId="2669" xr:uid="{00000000-0005-0000-0000-00006D0A0000}"/>
    <cellStyle name="PSInt 9 2" xfId="2670" xr:uid="{00000000-0005-0000-0000-00006E0A0000}"/>
    <cellStyle name="PSSpacer" xfId="2671" xr:uid="{00000000-0005-0000-0000-00006F0A0000}"/>
    <cellStyle name="PSSpacer 10" xfId="2672" xr:uid="{00000000-0005-0000-0000-0000700A0000}"/>
    <cellStyle name="PSSpacer 10 2" xfId="2673" xr:uid="{00000000-0005-0000-0000-0000710A0000}"/>
    <cellStyle name="PSSpacer 11" xfId="2674" xr:uid="{00000000-0005-0000-0000-0000720A0000}"/>
    <cellStyle name="PSSpacer 12" xfId="2675" xr:uid="{00000000-0005-0000-0000-0000730A0000}"/>
    <cellStyle name="PSSpacer 2" xfId="2676" xr:uid="{00000000-0005-0000-0000-0000740A0000}"/>
    <cellStyle name="PSSpacer 2 2" xfId="2677" xr:uid="{00000000-0005-0000-0000-0000750A0000}"/>
    <cellStyle name="PSSpacer 3" xfId="2678" xr:uid="{00000000-0005-0000-0000-0000760A0000}"/>
    <cellStyle name="PSSpacer 3 2" xfId="2679" xr:uid="{00000000-0005-0000-0000-0000770A0000}"/>
    <cellStyle name="PSSpacer 4" xfId="2680" xr:uid="{00000000-0005-0000-0000-0000780A0000}"/>
    <cellStyle name="PSSpacer 4 2" xfId="2681" xr:uid="{00000000-0005-0000-0000-0000790A0000}"/>
    <cellStyle name="PSSpacer 5" xfId="2682" xr:uid="{00000000-0005-0000-0000-00007A0A0000}"/>
    <cellStyle name="PSSpacer 5 2" xfId="2683" xr:uid="{00000000-0005-0000-0000-00007B0A0000}"/>
    <cellStyle name="PSSpacer 6" xfId="2684" xr:uid="{00000000-0005-0000-0000-00007C0A0000}"/>
    <cellStyle name="PSSpacer 6 2" xfId="2685" xr:uid="{00000000-0005-0000-0000-00007D0A0000}"/>
    <cellStyle name="PSSpacer 7" xfId="2686" xr:uid="{00000000-0005-0000-0000-00007E0A0000}"/>
    <cellStyle name="PSSpacer 7 2" xfId="2687" xr:uid="{00000000-0005-0000-0000-00007F0A0000}"/>
    <cellStyle name="PSSpacer 8" xfId="2688" xr:uid="{00000000-0005-0000-0000-0000800A0000}"/>
    <cellStyle name="PSSpacer 8 2" xfId="2689" xr:uid="{00000000-0005-0000-0000-0000810A0000}"/>
    <cellStyle name="PSSpacer 9" xfId="2690" xr:uid="{00000000-0005-0000-0000-0000820A0000}"/>
    <cellStyle name="PSSpacer 9 2" xfId="2691" xr:uid="{00000000-0005-0000-0000-0000830A0000}"/>
    <cellStyle name="Single Cell Column Heading" xfId="2692" xr:uid="{00000000-0005-0000-0000-0000840A0000}"/>
    <cellStyle name="SYSTEM" xfId="2693" xr:uid="{00000000-0005-0000-0000-0000850A0000}"/>
    <cellStyle name="Text Level 1" xfId="2694" xr:uid="{00000000-0005-0000-0000-0000860A0000}"/>
    <cellStyle name="Text Level 2" xfId="2695" xr:uid="{00000000-0005-0000-0000-0000870A0000}"/>
    <cellStyle name="Text Level 3" xfId="2696" xr:uid="{00000000-0005-0000-0000-0000880A0000}"/>
    <cellStyle name="Text Level 4" xfId="2697" xr:uid="{00000000-0005-0000-0000-0000890A0000}"/>
    <cellStyle name="TIME Detail" xfId="2698" xr:uid="{00000000-0005-0000-0000-00008A0A0000}"/>
    <cellStyle name="TIME Period Start" xfId="2699" xr:uid="{00000000-0005-0000-0000-00008B0A0000}"/>
    <cellStyle name="Title 2" xfId="74" xr:uid="{00000000-0005-0000-0000-00008C0A0000}"/>
    <cellStyle name="Title 3" xfId="2700" xr:uid="{00000000-0005-0000-0000-00008D0A0000}"/>
    <cellStyle name="Total 2" xfId="75" xr:uid="{00000000-0005-0000-0000-00008E0A0000}"/>
    <cellStyle name="Total 2 2" xfId="2701" xr:uid="{00000000-0005-0000-0000-00008F0A0000}"/>
    <cellStyle name="Total 3" xfId="2702" xr:uid="{00000000-0005-0000-0000-0000900A0000}"/>
    <cellStyle name="Warning Text 2" xfId="76" xr:uid="{00000000-0005-0000-0000-0000910A0000}"/>
    <cellStyle name="Warning Text 2 2" xfId="2703" xr:uid="{00000000-0005-0000-0000-0000920A0000}"/>
    <cellStyle name="Warning Text 3" xfId="2704" xr:uid="{00000000-0005-0000-0000-0000930A0000}"/>
  </cellStyles>
  <dxfs count="4">
    <dxf>
      <fill>
        <patternFill>
          <bgColor rgb="FFFF0000"/>
        </patternFill>
      </fill>
    </dxf>
    <dxf>
      <font>
        <color theme="0"/>
      </font>
    </dxf>
    <dxf>
      <fill>
        <patternFill>
          <bgColor rgb="FFFF0000"/>
        </patternFill>
      </fill>
    </dxf>
    <dxf>
      <fill>
        <patternFill>
          <bgColor rgb="FFFF0000"/>
        </patternFill>
      </fill>
    </dxf>
  </dxfs>
  <tableStyles count="0" defaultTableStyle="TableStyleMedium9" defaultPivotStyle="PivotStyleLight16"/>
  <colors>
    <mruColors>
      <color rgb="FFFFFFCC"/>
      <color rgb="FFFF99FF"/>
      <color rgb="FFFFCCFF"/>
      <color rgb="FFE4DFE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externalLink" Target="externalLinks/externalLink1.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calcChain" Target="calcChain.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customXml" Target="../customXml/item3.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20</xdr:row>
      <xdr:rowOff>86530</xdr:rowOff>
    </xdr:from>
    <xdr:to>
      <xdr:col>12</xdr:col>
      <xdr:colOff>376590</xdr:colOff>
      <xdr:row>22</xdr:row>
      <xdr:rowOff>32568</xdr:rowOff>
    </xdr:to>
    <xdr:pic>
      <xdr:nvPicPr>
        <xdr:cNvPr id="3" name="Picture 2">
          <a:extLst>
            <a:ext uri="{FF2B5EF4-FFF2-40B4-BE49-F238E27FC236}">
              <a16:creationId xmlns:a16="http://schemas.microsoft.com/office/drawing/2014/main" id="{B94347DE-3A22-410F-A9B0-BBFC508AAF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162550" y="3325030"/>
          <a:ext cx="2529240" cy="26988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58</xdr:col>
      <xdr:colOff>214312</xdr:colOff>
      <xdr:row>0</xdr:row>
      <xdr:rowOff>238125</xdr:rowOff>
    </xdr:from>
    <xdr:to>
      <xdr:col>61</xdr:col>
      <xdr:colOff>448821</xdr:colOff>
      <xdr:row>0</xdr:row>
      <xdr:rowOff>508013</xdr:rowOff>
    </xdr:to>
    <xdr:pic>
      <xdr:nvPicPr>
        <xdr:cNvPr id="3" name="Picture 2">
          <a:extLst>
            <a:ext uri="{FF2B5EF4-FFF2-40B4-BE49-F238E27FC236}">
              <a16:creationId xmlns:a16="http://schemas.microsoft.com/office/drawing/2014/main" id="{61B23BB6-5B73-4594-9DD4-0375BC2AD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8160781" y="238125"/>
          <a:ext cx="2532415" cy="269888"/>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423333</xdr:colOff>
      <xdr:row>1</xdr:row>
      <xdr:rowOff>36226</xdr:rowOff>
    </xdr:from>
    <xdr:to>
      <xdr:col>16</xdr:col>
      <xdr:colOff>592489</xdr:colOff>
      <xdr:row>1</xdr:row>
      <xdr:rowOff>307243</xdr:rowOff>
    </xdr:to>
    <xdr:pic>
      <xdr:nvPicPr>
        <xdr:cNvPr id="2" name="Picture 1">
          <a:extLst>
            <a:ext uri="{FF2B5EF4-FFF2-40B4-BE49-F238E27FC236}">
              <a16:creationId xmlns:a16="http://schemas.microsoft.com/office/drawing/2014/main" id="{6FB2C270-4770-454D-B490-53C57FFCAD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186583" y="321976"/>
          <a:ext cx="2531357" cy="2710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3</xdr:row>
      <xdr:rowOff>67481</xdr:rowOff>
    </xdr:from>
    <xdr:to>
      <xdr:col>1</xdr:col>
      <xdr:colOff>2538765</xdr:colOff>
      <xdr:row>5</xdr:row>
      <xdr:rowOff>13519</xdr:rowOff>
    </xdr:to>
    <xdr:pic>
      <xdr:nvPicPr>
        <xdr:cNvPr id="3" name="Picture 2">
          <a:extLst>
            <a:ext uri="{FF2B5EF4-FFF2-40B4-BE49-F238E27FC236}">
              <a16:creationId xmlns:a16="http://schemas.microsoft.com/office/drawing/2014/main" id="{B00C4FA5-2D5E-44AA-8823-85CE0850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553256"/>
          <a:ext cx="2529240" cy="269888"/>
        </a:xfrm>
        <a:prstGeom prst="rect">
          <a:avLst/>
        </a:prstGeom>
        <a:noFill/>
        <a:ln>
          <a:noFill/>
        </a:ln>
      </xdr:spPr>
    </xdr:pic>
    <xdr:clientData/>
  </xdr:twoCellAnchor>
  <xdr:twoCellAnchor editAs="oneCell">
    <xdr:from>
      <xdr:col>1</xdr:col>
      <xdr:colOff>9525</xdr:colOff>
      <xdr:row>3</xdr:row>
      <xdr:rowOff>67481</xdr:rowOff>
    </xdr:from>
    <xdr:to>
      <xdr:col>1</xdr:col>
      <xdr:colOff>2538765</xdr:colOff>
      <xdr:row>5</xdr:row>
      <xdr:rowOff>13519</xdr:rowOff>
    </xdr:to>
    <xdr:pic>
      <xdr:nvPicPr>
        <xdr:cNvPr id="4" name="Picture 3">
          <a:extLst>
            <a:ext uri="{FF2B5EF4-FFF2-40B4-BE49-F238E27FC236}">
              <a16:creationId xmlns:a16="http://schemas.microsoft.com/office/drawing/2014/main" id="{029C0737-B2E0-4D24-BDE0-A25122FA6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553256"/>
          <a:ext cx="2529240" cy="2698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xdr:row>
      <xdr:rowOff>806</xdr:rowOff>
    </xdr:from>
    <xdr:to>
      <xdr:col>2</xdr:col>
      <xdr:colOff>2395890</xdr:colOff>
      <xdr:row>2</xdr:row>
      <xdr:rowOff>108769</xdr:rowOff>
    </xdr:to>
    <xdr:pic>
      <xdr:nvPicPr>
        <xdr:cNvPr id="4" name="Picture 3">
          <a:extLst>
            <a:ext uri="{FF2B5EF4-FFF2-40B4-BE49-F238E27FC236}">
              <a16:creationId xmlns:a16="http://schemas.microsoft.com/office/drawing/2014/main" id="{14794A6A-BA61-48E9-BEE6-DE350AF684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0025" y="162731"/>
          <a:ext cx="2529240" cy="269888"/>
        </a:xfrm>
        <a:prstGeom prst="rect">
          <a:avLst/>
        </a:prstGeom>
        <a:noFill/>
        <a:ln>
          <a:noFill/>
        </a:ln>
      </xdr:spPr>
    </xdr:pic>
    <xdr:clientData/>
  </xdr:twoCellAnchor>
  <xdr:twoCellAnchor>
    <xdr:from>
      <xdr:col>1</xdr:col>
      <xdr:colOff>1</xdr:colOff>
      <xdr:row>4</xdr:row>
      <xdr:rowOff>9524</xdr:rowOff>
    </xdr:from>
    <xdr:to>
      <xdr:col>4</xdr:col>
      <xdr:colOff>447676</xdr:colOff>
      <xdr:row>48</xdr:row>
      <xdr:rowOff>95250</xdr:rowOff>
    </xdr:to>
    <xdr:sp macro="" textlink="">
      <xdr:nvSpPr>
        <xdr:cNvPr id="5" name="TextBox 4">
          <a:extLst>
            <a:ext uri="{FF2B5EF4-FFF2-40B4-BE49-F238E27FC236}">
              <a16:creationId xmlns:a16="http://schemas.microsoft.com/office/drawing/2014/main" id="{63067019-1EAF-4C5E-A2F3-2FDD42306E92}"/>
            </a:ext>
          </a:extLst>
        </xdr:cNvPr>
        <xdr:cNvSpPr txBox="1"/>
      </xdr:nvSpPr>
      <xdr:spPr>
        <a:xfrm>
          <a:off x="104776" y="657224"/>
          <a:ext cx="8134350" cy="7210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cap="small">
              <a:solidFill>
                <a:schemeClr val="accent4">
                  <a:lumMod val="75000"/>
                </a:schemeClr>
              </a:solidFill>
              <a:effectLst/>
              <a:latin typeface="Arial" panose="020B0604020202020204" pitchFamily="34" charset="0"/>
              <a:ea typeface="+mn-ea"/>
              <a:cs typeface="Arial" panose="020B0604020202020204" pitchFamily="34" charset="0"/>
            </a:rPr>
            <a:t>OVERVIEW OF APPROACH</a:t>
          </a:r>
        </a:p>
        <a:p>
          <a:endParaRPr lang="en-NZ" sz="1100" b="1" cap="small">
            <a:solidFill>
              <a:schemeClr val="dk1"/>
            </a:solidFill>
            <a:effectLst/>
            <a:latin typeface="Arial" panose="020B0604020202020204" pitchFamily="34" charset="0"/>
            <a:ea typeface="+mn-ea"/>
            <a:cs typeface="Arial" panose="020B0604020202020204" pitchFamily="34" charset="0"/>
          </a:endParaRPr>
        </a:p>
        <a:p>
          <a:endParaRPr lang="en-NZ" sz="1100" b="1" cap="small">
            <a:solidFill>
              <a:schemeClr val="dk1"/>
            </a:solidFill>
            <a:effectLst/>
            <a:latin typeface="Arial" panose="020B0604020202020204" pitchFamily="34" charset="0"/>
            <a:ea typeface="+mn-ea"/>
            <a:cs typeface="Arial" panose="020B0604020202020204" pitchFamily="34" charset="0"/>
          </a:endParaRPr>
        </a:p>
        <a:p>
          <a:r>
            <a:rPr lang="en-NZ" sz="1000" b="1" cap="small">
              <a:solidFill>
                <a:schemeClr val="accent4">
                  <a:lumMod val="75000"/>
                </a:schemeClr>
              </a:solidFill>
              <a:effectLst/>
              <a:latin typeface="Arial" panose="020B0604020202020204" pitchFamily="34" charset="0"/>
              <a:ea typeface="+mn-ea"/>
              <a:cs typeface="Arial" panose="020B0604020202020204" pitchFamily="34" charset="0"/>
            </a:rPr>
            <a:t>Inflation Adjustment </a:t>
          </a:r>
        </a:p>
        <a:p>
          <a:pPr lvl="0"/>
          <a:r>
            <a:rPr lang="en-NZ" sz="1000">
              <a:solidFill>
                <a:schemeClr val="dk1"/>
              </a:solidFill>
              <a:effectLst/>
              <a:latin typeface="Arial" panose="020B0604020202020204" pitchFamily="34" charset="0"/>
              <a:ea typeface="+mn-ea"/>
              <a:cs typeface="Arial" panose="020B0604020202020204" pitchFamily="34" charset="0"/>
            </a:rPr>
            <a:t>Our proposal is presented in constant price terms, while our allowances are approved on a constant price and nominal basis.  We have converted forecast expenditure based on constant calendar year 2022 (CY22) prices to nominal expenditure</a:t>
          </a:r>
          <a:r>
            <a:rPr lang="en-NZ" sz="1000" baseline="0">
              <a:solidFill>
                <a:schemeClr val="dk1"/>
              </a:solidFill>
              <a:effectLst/>
              <a:latin typeface="Arial" panose="020B0604020202020204" pitchFamily="34" charset="0"/>
              <a:ea typeface="+mn-ea"/>
              <a:cs typeface="Arial" panose="020B0604020202020204" pitchFamily="34" charset="0"/>
            </a:rPr>
            <a:t> </a:t>
          </a:r>
          <a:r>
            <a:rPr lang="en-NZ" sz="1000">
              <a:solidFill>
                <a:schemeClr val="dk1"/>
              </a:solidFill>
              <a:effectLst/>
              <a:latin typeface="Arial" panose="020B0604020202020204" pitchFamily="34" charset="0"/>
              <a:ea typeface="+mn-ea"/>
              <a:cs typeface="Arial" panose="020B0604020202020204" pitchFamily="34" charset="0"/>
            </a:rPr>
            <a:t>by applying consumer price index (CPI) and real price effect (RPE) adjustments.  </a:t>
          </a:r>
        </a:p>
        <a:p>
          <a:pPr lvl="0"/>
          <a:endParaRPr lang="en-NZ" sz="1000">
            <a:solidFill>
              <a:schemeClr val="dk1"/>
            </a:solidFill>
            <a:effectLst/>
            <a:latin typeface="Arial" panose="020B0604020202020204" pitchFamily="34" charset="0"/>
            <a:ea typeface="+mn-ea"/>
            <a:cs typeface="Arial" panose="020B0604020202020204" pitchFamily="34" charset="0"/>
          </a:endParaRPr>
        </a:p>
        <a:p>
          <a:pPr lvl="0"/>
          <a:r>
            <a:rPr lang="en-NZ" sz="1000">
              <a:solidFill>
                <a:schemeClr val="dk1"/>
              </a:solidFill>
              <a:effectLst/>
              <a:latin typeface="Arial" panose="020B0604020202020204" pitchFamily="34" charset="0"/>
              <a:ea typeface="+mn-ea"/>
              <a:cs typeface="Arial" panose="020B0604020202020204" pitchFamily="34" charset="0"/>
            </a:rPr>
            <a:t>The CPI adjustment </a:t>
          </a:r>
          <a:r>
            <a:rPr lang="en-NZ" sz="1000" baseline="0">
              <a:solidFill>
                <a:schemeClr val="dk1"/>
              </a:solidFill>
              <a:effectLst/>
              <a:latin typeface="Arial" panose="020B0604020202020204" pitchFamily="34" charset="0"/>
              <a:ea typeface="+mn-ea"/>
              <a:cs typeface="Arial" panose="020B0604020202020204" pitchFamily="34" charset="0"/>
            </a:rPr>
            <a:t>represents general economy price increases while the </a:t>
          </a:r>
          <a:r>
            <a:rPr lang="en-NZ" sz="1000">
              <a:solidFill>
                <a:schemeClr val="dk1"/>
              </a:solidFill>
              <a:effectLst/>
              <a:latin typeface="Arial" panose="020B0604020202020204" pitchFamily="34" charset="0"/>
              <a:ea typeface="+mn-ea"/>
              <a:cs typeface="Arial" panose="020B0604020202020204" pitchFamily="34" charset="0"/>
            </a:rPr>
            <a:t>RPE adjustment represents changes in specific cost inputs (e.g. Professional</a:t>
          </a:r>
          <a:r>
            <a:rPr lang="en-NZ" sz="1000" baseline="0">
              <a:solidFill>
                <a:schemeClr val="dk1"/>
              </a:solidFill>
              <a:effectLst/>
              <a:latin typeface="Arial" panose="020B0604020202020204" pitchFamily="34" charset="0"/>
              <a:ea typeface="+mn-ea"/>
              <a:cs typeface="Arial" panose="020B0604020202020204" pitchFamily="34" charset="0"/>
            </a:rPr>
            <a:t> and Technical Labour</a:t>
          </a:r>
          <a:r>
            <a:rPr lang="en-NZ" sz="1000">
              <a:solidFill>
                <a:schemeClr val="dk1"/>
              </a:solidFill>
              <a:effectLst/>
              <a:latin typeface="Arial" panose="020B0604020202020204" pitchFamily="34" charset="0"/>
              <a:ea typeface="+mn-ea"/>
              <a:cs typeface="Arial" panose="020B0604020202020204" pitchFamily="34" charset="0"/>
            </a:rPr>
            <a:t>) that are influenced by factors other than domestic CPI.  </a:t>
          </a:r>
        </a:p>
        <a:p>
          <a:pPr lvl="0"/>
          <a:endParaRPr lang="en-N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baseline="0">
              <a:solidFill>
                <a:schemeClr val="dk1"/>
              </a:solidFill>
              <a:effectLst/>
              <a:latin typeface="Arial" panose="020B0604020202020204" pitchFamily="34" charset="0"/>
              <a:ea typeface="+mn-ea"/>
              <a:cs typeface="Arial" panose="020B0604020202020204" pitchFamily="34" charset="0"/>
            </a:rPr>
            <a:t>To provide comparability of expenditure over time, historical expenditure and expenditure forecast on a nominal basis are converted to real expenditure based on a CPI adjustment.  </a:t>
          </a:r>
        </a:p>
        <a:p>
          <a:pPr lvl="0"/>
          <a:endParaRPr lang="en-NZ" sz="1000" baseline="0">
            <a:solidFill>
              <a:schemeClr val="dk1"/>
            </a:solidFill>
            <a:effectLst/>
            <a:latin typeface="Arial" panose="020B0604020202020204" pitchFamily="34" charset="0"/>
            <a:ea typeface="+mn-ea"/>
            <a:cs typeface="Arial" panose="020B0604020202020204" pitchFamily="34" charset="0"/>
          </a:endParaRPr>
        </a:p>
        <a:p>
          <a:pPr lvl="0"/>
          <a:r>
            <a:rPr lang="en-NZ" sz="1000">
              <a:solidFill>
                <a:schemeClr val="dk1"/>
              </a:solidFill>
              <a:effectLst/>
              <a:latin typeface="Arial" panose="020B0604020202020204" pitchFamily="34" charset="0"/>
              <a:ea typeface="+mn-ea"/>
              <a:cs typeface="Arial" panose="020B0604020202020204" pitchFamily="34" charset="0"/>
            </a:rPr>
            <a:t>The remainder of this overview describes the RPE assumptions and how they were</a:t>
          </a:r>
          <a:r>
            <a:rPr lang="en-NZ" sz="1000" baseline="0">
              <a:solidFill>
                <a:schemeClr val="dk1"/>
              </a:solidFill>
              <a:effectLst/>
              <a:latin typeface="Arial" panose="020B0604020202020204" pitchFamily="34" charset="0"/>
              <a:ea typeface="+mn-ea"/>
              <a:cs typeface="Arial" panose="020B0604020202020204" pitchFamily="34" charset="0"/>
            </a:rPr>
            <a:t> </a:t>
          </a:r>
          <a:r>
            <a:rPr lang="en-NZ" sz="1000">
              <a:solidFill>
                <a:schemeClr val="dk1"/>
              </a:solidFill>
              <a:effectLst/>
              <a:latin typeface="Arial" panose="020B0604020202020204" pitchFamily="34" charset="0"/>
              <a:ea typeface="+mn-ea"/>
              <a:cs typeface="Arial" panose="020B0604020202020204" pitchFamily="34" charset="0"/>
            </a:rPr>
            <a:t>applied.  </a:t>
          </a:r>
        </a:p>
        <a:p>
          <a:endParaRPr lang="en-NZ" sz="1000" b="1" cap="small">
            <a:solidFill>
              <a:schemeClr val="dk1"/>
            </a:solidFill>
            <a:effectLst/>
            <a:latin typeface="Arial" panose="020B0604020202020204" pitchFamily="34" charset="0"/>
            <a:ea typeface="+mn-ea"/>
            <a:cs typeface="Arial" panose="020B0604020202020204" pitchFamily="34" charset="0"/>
          </a:endParaRPr>
        </a:p>
        <a:p>
          <a:r>
            <a:rPr lang="en-NZ" sz="1000" b="1" cap="small">
              <a:solidFill>
                <a:schemeClr val="accent4">
                  <a:lumMod val="75000"/>
                </a:schemeClr>
              </a:solidFill>
              <a:effectLst/>
              <a:latin typeface="Arial" panose="020B0604020202020204" pitchFamily="34" charset="0"/>
              <a:ea typeface="+mn-ea"/>
              <a:cs typeface="Arial" panose="020B0604020202020204" pitchFamily="34" charset="0"/>
            </a:rPr>
            <a:t>RPE Escalation Assumptions</a:t>
          </a:r>
        </a:p>
        <a:p>
          <a:pPr marL="0" marR="0" indent="0" defTabSz="914400" eaLnBrk="1" fontAlgn="auto" latinLnBrk="0" hangingPunct="1">
            <a:lnSpc>
              <a:spcPct val="100000"/>
            </a:lnSpc>
            <a:spcBef>
              <a:spcPts val="0"/>
            </a:spcBef>
            <a:spcAft>
              <a:spcPts val="0"/>
            </a:spcAft>
            <a:buClrTx/>
            <a:buSzTx/>
            <a:buFontTx/>
            <a:buNone/>
            <a:tabLst/>
            <a:defRPr/>
          </a:pPr>
          <a:r>
            <a:rPr lang="en-NZ" sz="1000">
              <a:solidFill>
                <a:schemeClr val="dk1"/>
              </a:solidFill>
              <a:effectLst/>
              <a:latin typeface="Arial" panose="020B0604020202020204" pitchFamily="34" charset="0"/>
              <a:ea typeface="+mn-ea"/>
              <a:cs typeface="Arial" panose="020B0604020202020204" pitchFamily="34" charset="0"/>
            </a:rPr>
            <a:t>The RPE indices applied to cost categories</a:t>
          </a:r>
          <a:r>
            <a:rPr lang="en-NZ" sz="1000" baseline="0">
              <a:solidFill>
                <a:schemeClr val="dk1"/>
              </a:solidFill>
              <a:effectLst/>
              <a:latin typeface="Arial" panose="020B0604020202020204" pitchFamily="34" charset="0"/>
              <a:ea typeface="+mn-ea"/>
              <a:cs typeface="Arial" panose="020B0604020202020204" pitchFamily="34" charset="0"/>
            </a:rPr>
            <a:t> </a:t>
          </a:r>
          <a:r>
            <a:rPr lang="en-NZ" sz="1000">
              <a:solidFill>
                <a:schemeClr val="dk1"/>
              </a:solidFill>
              <a:effectLst/>
              <a:latin typeface="Arial" panose="020B0604020202020204" pitchFamily="34" charset="0"/>
              <a:ea typeface="+mn-ea"/>
              <a:cs typeface="Arial" panose="020B0604020202020204" pitchFamily="34" charset="0"/>
            </a:rPr>
            <a:t>are based on RPE category weightings</a:t>
          </a:r>
          <a:r>
            <a:rPr lang="en-NZ" sz="1000" baseline="0">
              <a:solidFill>
                <a:schemeClr val="dk1"/>
              </a:solidFill>
              <a:effectLst/>
              <a:latin typeface="Arial" panose="020B0604020202020204" pitchFamily="34" charset="0"/>
              <a:ea typeface="+mn-ea"/>
              <a:cs typeface="Arial" panose="020B0604020202020204" pitchFamily="34" charset="0"/>
            </a:rPr>
            <a:t> and </a:t>
          </a:r>
          <a:r>
            <a:rPr lang="en-NZ" sz="1000">
              <a:solidFill>
                <a:schemeClr val="dk1"/>
              </a:solidFill>
              <a:effectLst/>
              <a:latin typeface="Arial" panose="020B0604020202020204" pitchFamily="34" charset="0"/>
              <a:ea typeface="+mn-ea"/>
              <a:cs typeface="Arial" panose="020B0604020202020204" pitchFamily="34" charset="0"/>
            </a:rPr>
            <a:t>escalation rates for those RPE categories. RPE categories are activities or costs</a:t>
          </a:r>
          <a:r>
            <a:rPr lang="en-NZ" sz="1000" baseline="0">
              <a:solidFill>
                <a:schemeClr val="dk1"/>
              </a:solidFill>
              <a:effectLst/>
              <a:latin typeface="Arial" panose="020B0604020202020204" pitchFamily="34" charset="0"/>
              <a:ea typeface="+mn-ea"/>
              <a:cs typeface="Arial" panose="020B0604020202020204" pitchFamily="34" charset="0"/>
            </a:rPr>
            <a:t> for which we expect real-terms prices changes, for example labour costs, civil works, electronic equipment, fibre and others.</a:t>
          </a:r>
          <a:endParaRPr lang="en-NZ" sz="1000">
            <a:effectLst/>
            <a:latin typeface="Arial" panose="020B0604020202020204" pitchFamily="34" charset="0"/>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a:p>
          <a:r>
            <a:rPr lang="en-NZ" sz="1000">
              <a:solidFill>
                <a:schemeClr val="dk1"/>
              </a:solidFill>
              <a:effectLst/>
              <a:latin typeface="Arial" panose="020B0604020202020204" pitchFamily="34" charset="0"/>
              <a:ea typeface="+mn-ea"/>
              <a:cs typeface="Arial" panose="020B0604020202020204" pitchFamily="34" charset="0"/>
            </a:rPr>
            <a:t>RPE category escalation rates were derived by NZIER, an external specialist consultancy, based on futures prices, market consensus, World Bank forecasts, foreign exchange rates and econometric models</a:t>
          </a:r>
          <a:r>
            <a:rPr lang="en-NZ" sz="1000" baseline="0">
              <a:solidFill>
                <a:schemeClr val="dk1"/>
              </a:solidFill>
              <a:effectLst/>
              <a:latin typeface="Arial" panose="020B0604020202020204" pitchFamily="34" charset="0"/>
              <a:ea typeface="+mn-ea"/>
              <a:cs typeface="Arial" panose="020B0604020202020204" pitchFamily="34" charset="0"/>
            </a:rPr>
            <a:t>.  </a:t>
          </a:r>
          <a:r>
            <a:rPr lang="en-NZ" sz="1000">
              <a:solidFill>
                <a:schemeClr val="dk1"/>
              </a:solidFill>
              <a:effectLst/>
              <a:latin typeface="Arial" panose="020B0604020202020204" pitchFamily="34" charset="0"/>
              <a:ea typeface="+mn-ea"/>
              <a:cs typeface="Arial" panose="020B0604020202020204" pitchFamily="34" charset="0"/>
            </a:rPr>
            <a:t>No contingencies have been included in the forecasts other than those inherent in the underlying market information and the </a:t>
          </a:r>
          <a:r>
            <a:rPr lang="en-NZ" sz="1100">
              <a:solidFill>
                <a:schemeClr val="dk1"/>
              </a:solidFill>
              <a:effectLst/>
              <a:latin typeface="+mn-lt"/>
              <a:ea typeface="+mn-ea"/>
              <a:cs typeface="+mn-cs"/>
            </a:rPr>
            <a:t>RPE category</a:t>
          </a:r>
          <a:r>
            <a:rPr lang="en-NZ" sz="1000">
              <a:solidFill>
                <a:schemeClr val="dk1"/>
              </a:solidFill>
              <a:effectLst/>
              <a:latin typeface="Arial" panose="020B0604020202020204" pitchFamily="34" charset="0"/>
              <a:ea typeface="+mn-ea"/>
              <a:cs typeface="Arial" panose="020B0604020202020204" pitchFamily="34" charset="0"/>
            </a:rPr>
            <a:t> escalation rates for similar cost inputs are consistent between Base Capex and Opex.  </a:t>
          </a:r>
        </a:p>
        <a:p>
          <a:endParaRPr lang="en-NZ" sz="1000" b="1" cap="small">
            <a:solidFill>
              <a:srgbClr val="00B0F0"/>
            </a:solidFill>
            <a:effectLst/>
            <a:latin typeface="Arial" panose="020B0604020202020204" pitchFamily="34" charset="0"/>
            <a:ea typeface="+mn-ea"/>
            <a:cs typeface="Arial" panose="020B0604020202020204" pitchFamily="34" charset="0"/>
          </a:endParaRPr>
        </a:p>
        <a:p>
          <a:r>
            <a:rPr lang="en-NZ" sz="1000" b="1" cap="small">
              <a:solidFill>
                <a:schemeClr val="accent4">
                  <a:lumMod val="75000"/>
                </a:schemeClr>
              </a:solidFill>
              <a:effectLst/>
              <a:latin typeface="Arial" panose="020B0604020202020204" pitchFamily="34" charset="0"/>
              <a:ea typeface="+mn-ea"/>
              <a:cs typeface="Arial" panose="020B0604020202020204" pitchFamily="34" charset="0"/>
            </a:rPr>
            <a:t>Applying Escalation Rates using RPE category weightings</a:t>
          </a:r>
        </a:p>
        <a:p>
          <a:r>
            <a:rPr lang="en-NZ" sz="1000">
              <a:solidFill>
                <a:schemeClr val="dk1"/>
              </a:solidFill>
              <a:effectLst/>
              <a:latin typeface="Arial" panose="020B0604020202020204" pitchFamily="34" charset="0"/>
              <a:ea typeface="+mn-ea"/>
              <a:cs typeface="Arial" panose="020B0604020202020204" pitchFamily="34" charset="0"/>
            </a:rPr>
            <a:t>The RPE category weightings were approximated by reference to the underlying forecast cost models and other accounting information. Some judgment is therefore necessarily involved in estimating those weightings.</a:t>
          </a:r>
        </a:p>
        <a:p>
          <a:endParaRPr lang="en-NZ" sz="1000">
            <a:solidFill>
              <a:schemeClr val="dk1"/>
            </a:solidFill>
            <a:effectLst/>
            <a:latin typeface="Arial" panose="020B0604020202020204" pitchFamily="34" charset="0"/>
            <a:ea typeface="+mn-ea"/>
            <a:cs typeface="Arial" panose="020B0604020202020204" pitchFamily="34" charset="0"/>
          </a:endParaRPr>
        </a:p>
        <a:p>
          <a:r>
            <a:rPr lang="en-NZ" sz="1000">
              <a:solidFill>
                <a:schemeClr val="dk1"/>
              </a:solidFill>
              <a:effectLst/>
              <a:latin typeface="Arial" panose="020B0604020202020204" pitchFamily="34" charset="0"/>
              <a:ea typeface="+mn-ea"/>
              <a:cs typeface="Arial" panose="020B0604020202020204" pitchFamily="34" charset="0"/>
            </a:rPr>
            <a:t>Then RPE indices are calculated by adding together the escalation rates for different RPE categories, while applying the weightings applicable to those RPE categories. For example, the "Installations – standard</a:t>
          </a:r>
          <a:r>
            <a:rPr lang="en-NZ" sz="1000" baseline="0">
              <a:solidFill>
                <a:schemeClr val="dk1"/>
              </a:solidFill>
              <a:effectLst/>
              <a:latin typeface="Arial" panose="020B0604020202020204" pitchFamily="34" charset="0"/>
              <a:ea typeface="+mn-ea"/>
              <a:cs typeface="Arial" panose="020B0604020202020204" pitchFamily="34" charset="0"/>
            </a:rPr>
            <a:t> installations</a:t>
          </a:r>
          <a:r>
            <a:rPr lang="en-NZ" sz="1000">
              <a:solidFill>
                <a:schemeClr val="dk1"/>
              </a:solidFill>
              <a:effectLst/>
              <a:latin typeface="Arial" panose="020B0604020202020204" pitchFamily="34" charset="0"/>
              <a:ea typeface="+mn-ea"/>
              <a:cs typeface="Arial" panose="020B0604020202020204" pitchFamily="34" charset="0"/>
            </a:rPr>
            <a:t>" capex category can be broken down into RPE categories </a:t>
          </a:r>
          <a:r>
            <a:rPr lang="en-NZ" sz="1000">
              <a:solidFill>
                <a:sysClr val="windowText" lastClr="000000"/>
              </a:solidFill>
              <a:effectLst/>
              <a:latin typeface="Arial" panose="020B0604020202020204" pitchFamily="34" charset="0"/>
              <a:ea typeface="+mn-ea"/>
              <a:cs typeface="Arial" panose="020B0604020202020204" pitchFamily="34" charset="0"/>
            </a:rPr>
            <a:t>of 1% ducts, 22% technical labour, 3% equipment</a:t>
          </a:r>
          <a:r>
            <a:rPr lang="en-NZ" sz="1000" baseline="0">
              <a:solidFill>
                <a:sysClr val="windowText" lastClr="000000"/>
              </a:solidFill>
              <a:effectLst/>
              <a:latin typeface="Arial" panose="020B0604020202020204" pitchFamily="34" charset="0"/>
              <a:ea typeface="+mn-ea"/>
              <a:cs typeface="Arial" panose="020B0604020202020204" pitchFamily="34" charset="0"/>
            </a:rPr>
            <a:t> </a:t>
          </a:r>
          <a:r>
            <a:rPr lang="en-NZ" sz="1000">
              <a:solidFill>
                <a:sysClr val="windowText" lastClr="000000"/>
              </a:solidFill>
              <a:effectLst/>
              <a:latin typeface="Arial" panose="020B0604020202020204" pitchFamily="34" charset="0"/>
              <a:ea typeface="+mn-ea"/>
              <a:cs typeface="Arial" panose="020B0604020202020204" pitchFamily="34" charset="0"/>
            </a:rPr>
            <a:t>and 3% fibre. So the RPE index for "Installations – standard installations" is calculated 1%, 22%, 3%</a:t>
          </a:r>
          <a:r>
            <a:rPr lang="en-NZ" sz="1000" baseline="0">
              <a:solidFill>
                <a:sysClr val="windowText" lastClr="000000"/>
              </a:solidFill>
              <a:effectLst/>
              <a:latin typeface="Arial" panose="020B0604020202020204" pitchFamily="34" charset="0"/>
              <a:ea typeface="+mn-ea"/>
              <a:cs typeface="Arial" panose="020B0604020202020204" pitchFamily="34" charset="0"/>
            </a:rPr>
            <a:t> </a:t>
          </a:r>
          <a:r>
            <a:rPr lang="en-NZ" sz="1000">
              <a:solidFill>
                <a:sysClr val="windowText" lastClr="000000"/>
              </a:solidFill>
              <a:effectLst/>
              <a:latin typeface="Arial" panose="020B0604020202020204" pitchFamily="34" charset="0"/>
              <a:ea typeface="+mn-ea"/>
              <a:cs typeface="Arial" panose="020B0604020202020204" pitchFamily="34" charset="0"/>
            </a:rPr>
            <a:t>and 3% respectively of the RPE escalation rates applicable to those RPE categories.</a:t>
          </a:r>
        </a:p>
        <a:p>
          <a:pPr marL="0" indent="0"/>
          <a:endParaRPr lang="en-NZ" sz="1000">
            <a:solidFill>
              <a:sysClr val="windowText" lastClr="000000"/>
            </a:solidFill>
            <a:effectLst/>
            <a:latin typeface="Arial" panose="020B0604020202020204" pitchFamily="34" charset="0"/>
            <a:ea typeface="+mn-ea"/>
            <a:cs typeface="Arial" panose="020B0604020202020204" pitchFamily="34" charset="0"/>
          </a:endParaRPr>
        </a:p>
        <a:p>
          <a:r>
            <a:rPr lang="en-NZ" sz="1000">
              <a:solidFill>
                <a:sysClr val="windowText" lastClr="000000"/>
              </a:solidFill>
              <a:effectLst/>
              <a:latin typeface="Arial" panose="020B0604020202020204" pitchFamily="34" charset="0"/>
              <a:ea typeface="+mn-ea"/>
              <a:cs typeface="Arial" panose="020B0604020202020204" pitchFamily="34" charset="0"/>
            </a:rPr>
            <a:t>For some of the larger cost categories, such as “Installations – standard installations” in the example above, there is a significant component from fixed price contracts or contracts specifying annual CPI increases. In those cases, the RPE indices apply only to the costs that are subject to market variations. For example, for “Installations – standard installations”, 71% of the </a:t>
          </a:r>
          <a:r>
            <a:rPr lang="en-NZ" sz="1000">
              <a:solidFill>
                <a:schemeClr val="dk1"/>
              </a:solidFill>
              <a:effectLst/>
              <a:latin typeface="Arial" panose="020B0604020202020204" pitchFamily="34" charset="0"/>
              <a:ea typeface="+mn-ea"/>
              <a:cs typeface="Arial" panose="020B0604020202020204" pitchFamily="34" charset="0"/>
            </a:rPr>
            <a:t>cost varies just with CPI.</a:t>
          </a:r>
        </a:p>
        <a:p>
          <a:endParaRPr lang="en-NZ" sz="1000">
            <a:solidFill>
              <a:schemeClr val="dk1"/>
            </a:solidFill>
            <a:effectLst/>
            <a:latin typeface="Arial" panose="020B0604020202020204" pitchFamily="34" charset="0"/>
            <a:ea typeface="+mn-ea"/>
            <a:cs typeface="Arial" panose="020B0604020202020204" pitchFamily="34" charset="0"/>
          </a:endParaRPr>
        </a:p>
        <a:p>
          <a:endParaRPr lang="en-NZ" sz="1000" b="1" cap="small">
            <a:solidFill>
              <a:schemeClr val="accent4">
                <a:lumMod val="75000"/>
              </a:schemeClr>
            </a:solidFill>
            <a:effectLst/>
            <a:latin typeface="Arial" panose="020B0604020202020204" pitchFamily="34" charset="0"/>
            <a:ea typeface="+mn-ea"/>
            <a:cs typeface="Arial" panose="020B0604020202020204" pitchFamily="34" charset="0"/>
          </a:endParaRPr>
        </a:p>
        <a:p>
          <a:r>
            <a:rPr lang="en-NZ" sz="1000" b="1" cap="small">
              <a:solidFill>
                <a:schemeClr val="accent4">
                  <a:lumMod val="75000"/>
                </a:schemeClr>
              </a:solidFill>
              <a:effectLst/>
              <a:latin typeface="Arial" panose="020B0604020202020204" pitchFamily="34" charset="0"/>
              <a:ea typeface="+mn-ea"/>
              <a:cs typeface="Arial" panose="020B0604020202020204" pitchFamily="34" charset="0"/>
            </a:rPr>
            <a:t>FX adjustment</a:t>
          </a:r>
          <a:endParaRPr lang="en-NZ" sz="1000">
            <a:solidFill>
              <a:schemeClr val="accent4">
                <a:lumMod val="75000"/>
              </a:schemeClr>
            </a:solidFill>
            <a:effectLst/>
            <a:latin typeface="Arial" panose="020B0604020202020204" pitchFamily="34" charset="0"/>
            <a:cs typeface="Arial" panose="020B0604020202020204" pitchFamily="34" charset="0"/>
          </a:endParaRPr>
        </a:p>
        <a:p>
          <a:r>
            <a:rPr lang="en-NZ" sz="1000">
              <a:solidFill>
                <a:schemeClr val="dk1"/>
              </a:solidFill>
              <a:effectLst/>
              <a:latin typeface="Arial" panose="020B0604020202020204" pitchFamily="34" charset="0"/>
              <a:ea typeface="+mn-ea"/>
              <a:cs typeface="Arial" panose="020B0604020202020204" pitchFamily="34" charset="0"/>
            </a:rPr>
            <a:t>This template is also used to calculate FX adjustments. </a:t>
          </a:r>
          <a:r>
            <a:rPr lang="en-NZ" sz="1000" baseline="0">
              <a:solidFill>
                <a:schemeClr val="dk1"/>
              </a:solidFill>
              <a:effectLst/>
              <a:latin typeface="Arial" panose="020B0604020202020204" pitchFamily="34" charset="0"/>
              <a:ea typeface="+mn-ea"/>
              <a:cs typeface="Arial" panose="020B0604020202020204" pitchFamily="34" charset="0"/>
            </a:rPr>
            <a:t>Those adjustments are to account for changes to the forecast FX rates since the original aggregation of forecasts from the underlying forecast cost models. This is used for last-minute adjustments prior to the publication of the proposal and then for changes to update to the rate used in the final allowance decision. Once the final decision is determined by the Commission the rate used in that decision becomes fixed.</a:t>
          </a:r>
        </a:p>
        <a:p>
          <a:endParaRPr lang="en-NZ" sz="1000" baseline="0">
            <a:solidFill>
              <a:schemeClr val="dk1"/>
            </a:solidFill>
            <a:effectLst/>
            <a:latin typeface="Arial" panose="020B0604020202020204" pitchFamily="34" charset="0"/>
            <a:ea typeface="+mn-ea"/>
            <a:cs typeface="Arial" panose="020B0604020202020204" pitchFamily="34" charset="0"/>
          </a:endParaRPr>
        </a:p>
        <a:p>
          <a:endParaRPr lang="en-NZ"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95250</xdr:colOff>
      <xdr:row>1</xdr:row>
      <xdr:rowOff>806</xdr:rowOff>
    </xdr:from>
    <xdr:to>
      <xdr:col>2</xdr:col>
      <xdr:colOff>2395890</xdr:colOff>
      <xdr:row>2</xdr:row>
      <xdr:rowOff>108769</xdr:rowOff>
    </xdr:to>
    <xdr:pic>
      <xdr:nvPicPr>
        <xdr:cNvPr id="6" name="Picture 5">
          <a:extLst>
            <a:ext uri="{FF2B5EF4-FFF2-40B4-BE49-F238E27FC236}">
              <a16:creationId xmlns:a16="http://schemas.microsoft.com/office/drawing/2014/main" id="{2C612DBC-C64F-440E-B77C-21569D6C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0025" y="162731"/>
          <a:ext cx="2529240" cy="26988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31</xdr:col>
      <xdr:colOff>394607</xdr:colOff>
      <xdr:row>1</xdr:row>
      <xdr:rowOff>266146</xdr:rowOff>
    </xdr:from>
    <xdr:to>
      <xdr:col>36</xdr:col>
      <xdr:colOff>18722</xdr:colOff>
      <xdr:row>1</xdr:row>
      <xdr:rowOff>536034</xdr:rowOff>
    </xdr:to>
    <xdr:pic>
      <xdr:nvPicPr>
        <xdr:cNvPr id="2" name="Picture 1">
          <a:extLst>
            <a:ext uri="{FF2B5EF4-FFF2-40B4-BE49-F238E27FC236}">
              <a16:creationId xmlns:a16="http://schemas.microsoft.com/office/drawing/2014/main" id="{D391173F-C9C3-4364-8DCE-F6B1D239A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0492357" y="551896"/>
          <a:ext cx="2549651" cy="269888"/>
        </a:xfrm>
        <a:prstGeom prst="rect">
          <a:avLst/>
        </a:prstGeom>
        <a:noFill/>
        <a:ln>
          <a:noFill/>
        </a:ln>
      </xdr:spPr>
    </xdr:pic>
    <xdr:clientData/>
  </xdr:twoCellAnchor>
  <xdr:twoCellAnchor>
    <xdr:from>
      <xdr:col>33</xdr:col>
      <xdr:colOff>0</xdr:colOff>
      <xdr:row>18</xdr:row>
      <xdr:rowOff>0</xdr:rowOff>
    </xdr:from>
    <xdr:to>
      <xdr:col>39</xdr:col>
      <xdr:colOff>0</xdr:colOff>
      <xdr:row>20</xdr:row>
      <xdr:rowOff>178932</xdr:rowOff>
    </xdr:to>
    <xdr:sp macro="" textlink="">
      <xdr:nvSpPr>
        <xdr:cNvPr id="3" name="Rectangle 2">
          <a:extLst>
            <a:ext uri="{FF2B5EF4-FFF2-40B4-BE49-F238E27FC236}">
              <a16:creationId xmlns:a16="http://schemas.microsoft.com/office/drawing/2014/main" id="{896A7F49-3E24-474F-8C9C-0F8E8A09DF0F}"/>
            </a:ext>
          </a:extLst>
        </xdr:cNvPr>
        <xdr:cNvSpPr/>
      </xdr:nvSpPr>
      <xdr:spPr>
        <a:xfrm>
          <a:off x="22737536" y="5150304"/>
          <a:ext cx="375557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440531</xdr:colOff>
      <xdr:row>1</xdr:row>
      <xdr:rowOff>203212</xdr:rowOff>
    </xdr:from>
    <xdr:to>
      <xdr:col>24</xdr:col>
      <xdr:colOff>52739</xdr:colOff>
      <xdr:row>1</xdr:row>
      <xdr:rowOff>473100</xdr:rowOff>
    </xdr:to>
    <xdr:pic>
      <xdr:nvPicPr>
        <xdr:cNvPr id="2" name="Picture 1">
          <a:extLst>
            <a:ext uri="{FF2B5EF4-FFF2-40B4-BE49-F238E27FC236}">
              <a16:creationId xmlns:a16="http://schemas.microsoft.com/office/drawing/2014/main" id="{7C00D797-C74F-4568-A113-60EC832017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311187" y="488962"/>
          <a:ext cx="2529240" cy="26988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154781</xdr:colOff>
      <xdr:row>1</xdr:row>
      <xdr:rowOff>72243</xdr:rowOff>
    </xdr:from>
    <xdr:to>
      <xdr:col>21</xdr:col>
      <xdr:colOff>17021</xdr:colOff>
      <xdr:row>1</xdr:row>
      <xdr:rowOff>342131</xdr:rowOff>
    </xdr:to>
    <xdr:pic>
      <xdr:nvPicPr>
        <xdr:cNvPr id="2" name="Picture 1">
          <a:extLst>
            <a:ext uri="{FF2B5EF4-FFF2-40B4-BE49-F238E27FC236}">
              <a16:creationId xmlns:a16="http://schemas.microsoft.com/office/drawing/2014/main" id="{76B76C74-7E20-462F-8ABF-E37F89250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87375" y="262743"/>
          <a:ext cx="2529240" cy="26988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142875</xdr:colOff>
      <xdr:row>1</xdr:row>
      <xdr:rowOff>60337</xdr:rowOff>
    </xdr:from>
    <xdr:to>
      <xdr:col>21</xdr:col>
      <xdr:colOff>5115</xdr:colOff>
      <xdr:row>1</xdr:row>
      <xdr:rowOff>330225</xdr:rowOff>
    </xdr:to>
    <xdr:pic>
      <xdr:nvPicPr>
        <xdr:cNvPr id="2" name="Picture 1">
          <a:extLst>
            <a:ext uri="{FF2B5EF4-FFF2-40B4-BE49-F238E27FC236}">
              <a16:creationId xmlns:a16="http://schemas.microsoft.com/office/drawing/2014/main" id="{898C4C31-D7C6-469A-8D90-64D89FCB2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75469" y="250837"/>
          <a:ext cx="2529240" cy="26988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219075</xdr:colOff>
      <xdr:row>1</xdr:row>
      <xdr:rowOff>57956</xdr:rowOff>
    </xdr:from>
    <xdr:to>
      <xdr:col>11</xdr:col>
      <xdr:colOff>0</xdr:colOff>
      <xdr:row>1</xdr:row>
      <xdr:rowOff>327844</xdr:rowOff>
    </xdr:to>
    <xdr:pic>
      <xdr:nvPicPr>
        <xdr:cNvPr id="2" name="Picture 1">
          <a:extLst>
            <a:ext uri="{FF2B5EF4-FFF2-40B4-BE49-F238E27FC236}">
              <a16:creationId xmlns:a16="http://schemas.microsoft.com/office/drawing/2014/main" id="{AC61405B-C939-496E-B23A-018B740F4C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391275" y="162731"/>
          <a:ext cx="2524125" cy="26988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32</xdr:col>
      <xdr:colOff>357187</xdr:colOff>
      <xdr:row>1</xdr:row>
      <xdr:rowOff>131774</xdr:rowOff>
    </xdr:from>
    <xdr:to>
      <xdr:col>36</xdr:col>
      <xdr:colOff>552802</xdr:colOff>
      <xdr:row>1</xdr:row>
      <xdr:rowOff>401662</xdr:rowOff>
    </xdr:to>
    <xdr:pic>
      <xdr:nvPicPr>
        <xdr:cNvPr id="2" name="Picture 1">
          <a:extLst>
            <a:ext uri="{FF2B5EF4-FFF2-40B4-BE49-F238E27FC236}">
              <a16:creationId xmlns:a16="http://schemas.microsoft.com/office/drawing/2014/main" id="{101E98BE-0D42-451C-9AE0-8D69FC6C8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6918781" y="250837"/>
          <a:ext cx="2529240" cy="269888"/>
        </a:xfrm>
        <a:prstGeom prst="rect">
          <a:avLst/>
        </a:prstGeom>
        <a:noFill/>
        <a:ln>
          <a:noFill/>
        </a:ln>
      </xdr:spPr>
    </xdr:pic>
    <xdr:clientData/>
  </xdr:twoCellAnchor>
  <xdr:twoCellAnchor>
    <xdr:from>
      <xdr:col>6</xdr:col>
      <xdr:colOff>0</xdr:colOff>
      <xdr:row>16</xdr:row>
      <xdr:rowOff>0</xdr:rowOff>
    </xdr:from>
    <xdr:to>
      <xdr:col>11</xdr:col>
      <xdr:colOff>573769</xdr:colOff>
      <xdr:row>18</xdr:row>
      <xdr:rowOff>178932</xdr:rowOff>
    </xdr:to>
    <xdr:sp macro="" textlink="">
      <xdr:nvSpPr>
        <xdr:cNvPr id="3" name="Rectangle 2">
          <a:extLst>
            <a:ext uri="{FF2B5EF4-FFF2-40B4-BE49-F238E27FC236}">
              <a16:creationId xmlns:a16="http://schemas.microsoft.com/office/drawing/2014/main" id="{ABAD3A37-64C9-4921-BB59-E26D3DAE8A5E}"/>
            </a:ext>
          </a:extLst>
        </xdr:cNvPr>
        <xdr:cNvSpPr/>
      </xdr:nvSpPr>
      <xdr:spPr>
        <a:xfrm>
          <a:off x="6130019" y="4449536"/>
          <a:ext cx="370341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15</xdr:col>
      <xdr:colOff>0</xdr:colOff>
      <xdr:row>16</xdr:row>
      <xdr:rowOff>0</xdr:rowOff>
    </xdr:from>
    <xdr:to>
      <xdr:col>20</xdr:col>
      <xdr:colOff>573768</xdr:colOff>
      <xdr:row>18</xdr:row>
      <xdr:rowOff>178932</xdr:rowOff>
    </xdr:to>
    <xdr:sp macro="" textlink="">
      <xdr:nvSpPr>
        <xdr:cNvPr id="4" name="Rectangle 3">
          <a:extLst>
            <a:ext uri="{FF2B5EF4-FFF2-40B4-BE49-F238E27FC236}">
              <a16:creationId xmlns:a16="http://schemas.microsoft.com/office/drawing/2014/main" id="{743CF9B3-E390-4FB8-83C5-EA3E96B4AA7A}"/>
            </a:ext>
          </a:extLst>
        </xdr:cNvPr>
        <xdr:cNvSpPr/>
      </xdr:nvSpPr>
      <xdr:spPr>
        <a:xfrm>
          <a:off x="11334750" y="4449536"/>
          <a:ext cx="370341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24</xdr:col>
      <xdr:colOff>0</xdr:colOff>
      <xdr:row>16</xdr:row>
      <xdr:rowOff>0</xdr:rowOff>
    </xdr:from>
    <xdr:to>
      <xdr:col>29</xdr:col>
      <xdr:colOff>573768</xdr:colOff>
      <xdr:row>18</xdr:row>
      <xdr:rowOff>178932</xdr:rowOff>
    </xdr:to>
    <xdr:sp macro="" textlink="">
      <xdr:nvSpPr>
        <xdr:cNvPr id="5" name="Rectangle 4">
          <a:extLst>
            <a:ext uri="{FF2B5EF4-FFF2-40B4-BE49-F238E27FC236}">
              <a16:creationId xmlns:a16="http://schemas.microsoft.com/office/drawing/2014/main" id="{910ABF82-E2EA-470B-86F7-06566B14A967}"/>
            </a:ext>
          </a:extLst>
        </xdr:cNvPr>
        <xdr:cNvSpPr/>
      </xdr:nvSpPr>
      <xdr:spPr>
        <a:xfrm>
          <a:off x="16539483" y="4449536"/>
          <a:ext cx="370341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33</xdr:col>
      <xdr:colOff>0</xdr:colOff>
      <xdr:row>16</xdr:row>
      <xdr:rowOff>0</xdr:rowOff>
    </xdr:from>
    <xdr:to>
      <xdr:col>38</xdr:col>
      <xdr:colOff>573768</xdr:colOff>
      <xdr:row>18</xdr:row>
      <xdr:rowOff>178932</xdr:rowOff>
    </xdr:to>
    <xdr:sp macro="" textlink="">
      <xdr:nvSpPr>
        <xdr:cNvPr id="6" name="Rectangle 5">
          <a:extLst>
            <a:ext uri="{FF2B5EF4-FFF2-40B4-BE49-F238E27FC236}">
              <a16:creationId xmlns:a16="http://schemas.microsoft.com/office/drawing/2014/main" id="{C9012DE5-4C40-42F8-946B-1E31142DC405}"/>
            </a:ext>
          </a:extLst>
        </xdr:cNvPr>
        <xdr:cNvSpPr/>
      </xdr:nvSpPr>
      <xdr:spPr>
        <a:xfrm>
          <a:off x="21744214" y="4449536"/>
          <a:ext cx="370341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twoCellAnchor>
    <xdr:from>
      <xdr:col>6</xdr:col>
      <xdr:colOff>0</xdr:colOff>
      <xdr:row>40</xdr:row>
      <xdr:rowOff>0</xdr:rowOff>
    </xdr:from>
    <xdr:to>
      <xdr:col>11</xdr:col>
      <xdr:colOff>573769</xdr:colOff>
      <xdr:row>42</xdr:row>
      <xdr:rowOff>178932</xdr:rowOff>
    </xdr:to>
    <xdr:sp macro="" textlink="">
      <xdr:nvSpPr>
        <xdr:cNvPr id="7" name="Rectangle 6">
          <a:extLst>
            <a:ext uri="{FF2B5EF4-FFF2-40B4-BE49-F238E27FC236}">
              <a16:creationId xmlns:a16="http://schemas.microsoft.com/office/drawing/2014/main" id="{7F5D0F9A-0B83-45BC-9F23-188FAB6CD6A0}"/>
            </a:ext>
          </a:extLst>
        </xdr:cNvPr>
        <xdr:cNvSpPr/>
      </xdr:nvSpPr>
      <xdr:spPr>
        <a:xfrm>
          <a:off x="6130019" y="9375321"/>
          <a:ext cx="3703411" cy="5463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1800">
              <a:solidFill>
                <a:schemeClr val="tx1">
                  <a:lumMod val="75000"/>
                  <a:lumOff val="25000"/>
                </a:schemeClr>
              </a:solidFill>
            </a:rPr>
            <a:t>[ CCI ] </a:t>
          </a:r>
          <a:r>
            <a:rPr lang="en-NZ" sz="1800">
              <a:solidFill>
                <a:schemeClr val="tx1">
                  <a:lumMod val="75000"/>
                  <a:lumOff val="25000"/>
                </a:schemeClr>
              </a:solidFill>
              <a:effectLst/>
              <a:latin typeface="+mn-lt"/>
              <a:ea typeface="+mn-ea"/>
              <a:cs typeface="+mn-cs"/>
            </a:rPr>
            <a:t>[ CCI ] [ CCI ]</a:t>
          </a:r>
          <a:endParaRPr lang="en-NZ" sz="1800">
            <a:solidFill>
              <a:schemeClr val="tx1">
                <a:lumMod val="75000"/>
                <a:lumOff val="25000"/>
              </a:schemeClr>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NZ" sz="1800">
            <a:solidFill>
              <a:schemeClr val="tx1">
                <a:lumMod val="65000"/>
                <a:lumOff val="35000"/>
              </a:schemeClr>
            </a:solidFill>
            <a:effectLst/>
          </a:endParaRPr>
        </a:p>
        <a:p>
          <a:pPr algn="ctr"/>
          <a:endParaRPr lang="en-NZ" sz="1800">
            <a:solidFill>
              <a:schemeClr val="bg1">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horusnz.sharepoint.com/sites/activityPQOprogramme/RP2%20Development/01.%20PQP2%20Processes/Financial%20Workstreams/RP2%20Final%20Decision/Regulatory%20templates/Version%205%20(Run%203)%20100824%20-%20Opex%20option%201/RT01%20-%20forecast%20expenditure%20v5_Final%20v5%20(Option%201).xlsx" TargetMode="External"/><Relationship Id="rId1" Type="http://schemas.openxmlformats.org/officeDocument/2006/relationships/externalLinkPath" Target="RT01%20-%20forecast%20expenditure%20v5_Final%20v5%20(Op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Contents"/>
      <sheetName val="1. Overview"/>
      <sheetName val="2. Summary"/>
      <sheetName val="3. Total PQ capex"/>
      <sheetName val="4. Base_Connection_Individual"/>
      <sheetName val="5. Base capex geographic split"/>
      <sheetName val="6. Total PQ Opex"/>
      <sheetName val="7. Inputs"/>
      <sheetName val="8. IDC rate and Inputs"/>
      <sheetName val="9. Error Checks"/>
    </sheetNames>
    <sheetDataSet>
      <sheetData sheetId="0" refreshError="1"/>
      <sheetData sheetId="1" refreshError="1"/>
      <sheetData sheetId="2" refreshError="1"/>
      <sheetData sheetId="3" refreshError="1"/>
      <sheetData sheetId="4">
        <row r="13">
          <cell r="E13">
            <v>4787802.7068444155</v>
          </cell>
        </row>
      </sheetData>
      <sheetData sheetId="5">
        <row r="14">
          <cell r="P14">
            <v>4787802.7068444155</v>
          </cell>
        </row>
      </sheetData>
      <sheetData sheetId="6" refreshError="1"/>
      <sheetData sheetId="7">
        <row r="12">
          <cell r="E12">
            <v>-6389251.378246787</v>
          </cell>
        </row>
        <row r="20">
          <cell r="W20">
            <v>128523845.51914391</v>
          </cell>
          <cell r="X20">
            <v>130823422.66247386</v>
          </cell>
          <cell r="Y20">
            <v>140762303.07127678</v>
          </cell>
          <cell r="Z20">
            <v>144494902.356617</v>
          </cell>
          <cell r="AA20">
            <v>157781343.3386009</v>
          </cell>
          <cell r="AB20">
            <v>134114080.0235094</v>
          </cell>
        </row>
      </sheetData>
      <sheetData sheetId="8">
        <row r="25">
          <cell r="E25">
            <v>9821120.7128215935</v>
          </cell>
        </row>
      </sheetData>
      <sheetData sheetId="9">
        <row r="10">
          <cell r="P10">
            <v>0</v>
          </cell>
        </row>
      </sheetData>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bnz.govt.nz/monetary-policy/monetary-policy-statement" TargetMode="External"/><Relationship Id="rId1" Type="http://schemas.openxmlformats.org/officeDocument/2006/relationships/hyperlink" Target="https://www.stats.govt.nz/information-releases/" TargetMode="External"/><Relationship Id="rId6" Type="http://schemas.openxmlformats.org/officeDocument/2006/relationships/drawing" Target="../drawings/drawing8.xml"/><Relationship Id="rId5" Type="http://schemas.openxmlformats.org/officeDocument/2006/relationships/customProperty" Target="../customProperty16.bin"/><Relationship Id="rId4" Type="http://schemas.openxmlformats.org/officeDocument/2006/relationships/customProperty" Target="../customProperty1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V58"/>
  <sheetViews>
    <sheetView showGridLines="0" showRuler="0" showWhiteSpace="0" topLeftCell="A10" zoomScaleNormal="100" workbookViewId="0">
      <selection activeCell="K31" sqref="K31"/>
    </sheetView>
  </sheetViews>
  <sheetFormatPr defaultColWidth="9.19921875" defaultRowHeight="12.75"/>
  <cols>
    <col min="1" max="8" width="9.19921875" style="3"/>
    <col min="9" max="9" width="9.19921875" style="3" customWidth="1"/>
    <col min="10" max="16384" width="9.19921875" style="3"/>
  </cols>
  <sheetData>
    <row r="1" spans="1:22">
      <c r="A1" s="8"/>
      <c r="B1" s="8"/>
      <c r="C1" s="8"/>
      <c r="D1" s="8"/>
      <c r="E1" s="8"/>
      <c r="F1" s="8"/>
      <c r="G1" s="8"/>
      <c r="H1" s="8"/>
      <c r="I1" s="8"/>
      <c r="J1" s="8"/>
      <c r="K1" s="8"/>
      <c r="L1" s="8"/>
      <c r="M1" s="8"/>
      <c r="N1" s="8"/>
      <c r="O1" s="8"/>
      <c r="P1" s="8"/>
      <c r="Q1" s="8"/>
      <c r="R1" s="8"/>
      <c r="S1" s="8"/>
      <c r="T1" s="8"/>
      <c r="U1" s="8"/>
      <c r="V1" s="8"/>
    </row>
    <row r="2" spans="1:22">
      <c r="A2" s="8" t="s">
        <v>5</v>
      </c>
      <c r="B2" s="8"/>
      <c r="C2" s="8"/>
      <c r="D2" s="8"/>
      <c r="E2" s="8"/>
      <c r="F2" s="8"/>
      <c r="G2" s="8"/>
      <c r="H2" s="8"/>
      <c r="I2" s="8"/>
      <c r="J2" s="8"/>
      <c r="K2" s="8"/>
      <c r="L2" s="8"/>
      <c r="M2" s="8"/>
      <c r="N2" s="8"/>
      <c r="O2" s="8"/>
      <c r="P2" s="8"/>
      <c r="Q2" s="8"/>
      <c r="R2" s="8"/>
      <c r="S2" s="8"/>
      <c r="T2" s="8"/>
      <c r="U2" s="8"/>
      <c r="V2" s="8"/>
    </row>
    <row r="3" spans="1:22">
      <c r="A3" s="8"/>
      <c r="B3" s="8"/>
      <c r="C3" s="8"/>
      <c r="D3" s="8"/>
      <c r="E3" s="8"/>
      <c r="F3" s="8"/>
      <c r="G3" s="8"/>
      <c r="H3" s="8"/>
      <c r="I3" s="8"/>
      <c r="J3" s="8"/>
      <c r="K3" s="8"/>
      <c r="L3" s="8"/>
      <c r="M3" s="8"/>
      <c r="N3" s="8"/>
      <c r="O3" s="8"/>
      <c r="P3" s="8"/>
      <c r="Q3" s="8"/>
      <c r="R3" s="8"/>
      <c r="S3" s="8"/>
      <c r="T3" s="8"/>
      <c r="U3" s="8"/>
      <c r="V3" s="8"/>
    </row>
    <row r="4" spans="1:22">
      <c r="A4" s="8"/>
      <c r="B4" s="8"/>
      <c r="C4" s="8"/>
      <c r="D4" s="8"/>
      <c r="E4" s="8"/>
      <c r="F4" s="8"/>
      <c r="G4" s="8"/>
      <c r="H4" s="8"/>
      <c r="I4" s="8"/>
      <c r="J4" s="8"/>
      <c r="K4" s="8"/>
      <c r="L4" s="8"/>
      <c r="M4" s="8"/>
      <c r="N4" s="8"/>
      <c r="O4" s="8"/>
      <c r="P4" s="8"/>
      <c r="Q4" s="8"/>
      <c r="R4" s="8"/>
      <c r="S4" s="8"/>
      <c r="T4" s="8"/>
      <c r="U4" s="8"/>
      <c r="V4" s="8"/>
    </row>
    <row r="5" spans="1:22">
      <c r="A5" s="8"/>
      <c r="B5" s="8"/>
      <c r="C5" s="8"/>
      <c r="D5" s="8"/>
      <c r="E5" s="8"/>
      <c r="F5" s="8"/>
      <c r="G5" s="8"/>
      <c r="H5" s="8"/>
      <c r="I5" s="8"/>
      <c r="J5" s="8"/>
      <c r="K5" s="8"/>
      <c r="L5" s="8"/>
      <c r="M5" s="8"/>
      <c r="N5" s="8"/>
      <c r="O5" s="8"/>
      <c r="P5" s="8"/>
      <c r="Q5" s="8"/>
      <c r="R5" s="8"/>
      <c r="S5" s="8"/>
      <c r="T5" s="8"/>
      <c r="U5" s="8"/>
      <c r="V5" s="8"/>
    </row>
    <row r="6" spans="1:22">
      <c r="A6" s="8"/>
      <c r="B6" s="8"/>
      <c r="C6" s="8"/>
      <c r="D6" s="8"/>
      <c r="E6" s="8"/>
      <c r="F6" s="8"/>
      <c r="G6" s="8"/>
      <c r="H6" s="8"/>
      <c r="I6" s="8"/>
      <c r="J6" s="8"/>
      <c r="K6" s="8"/>
      <c r="L6" s="8"/>
      <c r="M6" s="8"/>
      <c r="N6" s="8"/>
      <c r="O6" s="8"/>
      <c r="P6" s="8"/>
      <c r="Q6" s="8"/>
      <c r="R6" s="8"/>
      <c r="S6" s="8"/>
      <c r="T6" s="8"/>
      <c r="U6" s="8"/>
      <c r="V6" s="8"/>
    </row>
    <row r="7" spans="1:22">
      <c r="A7" s="8"/>
      <c r="B7" s="8"/>
      <c r="C7" s="8"/>
      <c r="D7" s="8"/>
      <c r="E7" s="8"/>
      <c r="F7" s="8"/>
      <c r="G7" s="8"/>
      <c r="H7" s="8"/>
      <c r="I7" s="8"/>
      <c r="J7" s="8"/>
      <c r="K7" s="8"/>
      <c r="L7" s="8"/>
      <c r="M7" s="8"/>
      <c r="N7" s="8"/>
      <c r="O7" s="8"/>
      <c r="P7" s="8"/>
      <c r="Q7" s="8"/>
      <c r="R7" s="8"/>
      <c r="S7" s="8"/>
      <c r="T7" s="8"/>
      <c r="U7" s="8"/>
      <c r="V7" s="8"/>
    </row>
    <row r="8" spans="1:22">
      <c r="A8" s="8"/>
      <c r="B8" s="8"/>
      <c r="C8" s="8"/>
      <c r="D8" s="8"/>
      <c r="E8" s="8"/>
      <c r="F8" s="8"/>
      <c r="G8" s="8"/>
      <c r="H8" s="8"/>
      <c r="I8" s="8"/>
      <c r="J8" s="8"/>
      <c r="K8" s="8"/>
      <c r="L8" s="8"/>
      <c r="M8" s="8"/>
      <c r="N8" s="8"/>
      <c r="O8" s="8"/>
      <c r="P8" s="8"/>
      <c r="Q8" s="8"/>
      <c r="R8" s="8"/>
      <c r="S8" s="8"/>
      <c r="T8" s="8"/>
      <c r="U8" s="8"/>
      <c r="V8" s="8"/>
    </row>
    <row r="9" spans="1:22">
      <c r="A9" s="8"/>
      <c r="B9" s="8"/>
      <c r="C9" s="8"/>
      <c r="D9" s="8"/>
      <c r="E9" s="8"/>
      <c r="F9" s="8"/>
      <c r="G9" s="8"/>
      <c r="H9" s="8"/>
      <c r="I9" s="8"/>
      <c r="J9" s="8"/>
      <c r="K9" s="8"/>
      <c r="L9" s="8"/>
      <c r="M9" s="8"/>
      <c r="N9" s="8"/>
      <c r="O9" s="8"/>
      <c r="P9" s="8"/>
      <c r="Q9" s="8"/>
      <c r="R9" s="8"/>
      <c r="S9" s="8"/>
      <c r="T9" s="8"/>
      <c r="U9" s="8"/>
      <c r="V9" s="8"/>
    </row>
    <row r="10" spans="1:22">
      <c r="A10" s="8"/>
      <c r="B10" s="8"/>
      <c r="C10" s="8"/>
      <c r="D10" s="8"/>
      <c r="E10" s="8"/>
      <c r="F10" s="8"/>
      <c r="G10" s="8"/>
      <c r="H10" s="8"/>
      <c r="I10" s="8"/>
      <c r="J10" s="8"/>
      <c r="K10" s="8"/>
      <c r="L10" s="8"/>
      <c r="M10" s="8"/>
      <c r="N10" s="8"/>
      <c r="O10" s="8"/>
      <c r="P10" s="8"/>
      <c r="Q10" s="8"/>
      <c r="R10" s="8"/>
      <c r="S10" s="8"/>
      <c r="T10" s="8"/>
      <c r="U10" s="8"/>
      <c r="V10" s="8"/>
    </row>
    <row r="11" spans="1:22">
      <c r="A11" s="8"/>
      <c r="B11" s="8"/>
      <c r="C11" s="8"/>
      <c r="D11" s="8"/>
      <c r="E11" s="8"/>
      <c r="F11" s="8"/>
      <c r="G11" s="8"/>
      <c r="H11" s="8"/>
      <c r="I11" s="8"/>
      <c r="J11" s="8"/>
      <c r="K11" s="8"/>
      <c r="L11" s="8"/>
      <c r="M11" s="8"/>
      <c r="N11" s="8"/>
      <c r="O11" s="8"/>
      <c r="P11" s="8"/>
      <c r="Q11" s="8"/>
      <c r="R11" s="8"/>
      <c r="S11" s="8"/>
      <c r="T11" s="8"/>
      <c r="U11" s="8"/>
      <c r="V11" s="8"/>
    </row>
    <row r="12" spans="1:22">
      <c r="A12" s="8"/>
      <c r="B12" s="8"/>
      <c r="C12" s="8"/>
      <c r="D12" s="8"/>
      <c r="E12" s="8"/>
      <c r="F12" s="8"/>
      <c r="G12" s="8"/>
      <c r="H12" s="8"/>
      <c r="I12" s="8"/>
      <c r="J12" s="8"/>
      <c r="K12" s="8"/>
      <c r="L12" s="8"/>
      <c r="M12" s="8"/>
      <c r="N12" s="8"/>
      <c r="O12" s="8"/>
      <c r="P12" s="8"/>
      <c r="Q12" s="8"/>
      <c r="R12" s="8"/>
      <c r="S12" s="8"/>
      <c r="T12" s="8"/>
      <c r="U12" s="8"/>
      <c r="V12" s="8"/>
    </row>
    <row r="13" spans="1:22">
      <c r="A13" s="8"/>
      <c r="B13" s="8"/>
      <c r="C13" s="8"/>
      <c r="D13" s="8"/>
      <c r="E13" s="8"/>
      <c r="F13" s="8"/>
      <c r="G13" s="8"/>
      <c r="H13" s="8"/>
      <c r="I13" s="8"/>
      <c r="J13" s="8"/>
      <c r="K13" s="8"/>
      <c r="L13" s="8"/>
      <c r="M13" s="8"/>
      <c r="N13" s="8"/>
      <c r="O13" s="8"/>
      <c r="P13" s="8"/>
      <c r="Q13" s="8"/>
      <c r="R13" s="8"/>
      <c r="S13" s="8"/>
      <c r="T13" s="8"/>
      <c r="U13" s="8"/>
      <c r="V13" s="8"/>
    </row>
    <row r="14" spans="1:22">
      <c r="A14" s="8"/>
      <c r="B14" s="8"/>
      <c r="C14" s="8"/>
      <c r="D14" s="8"/>
      <c r="E14" s="8"/>
      <c r="F14" s="8"/>
      <c r="G14" s="8"/>
      <c r="H14" s="8"/>
      <c r="I14" s="8"/>
      <c r="J14" s="8"/>
      <c r="K14" s="8"/>
      <c r="L14" s="8"/>
      <c r="M14" s="8"/>
      <c r="N14" s="8"/>
      <c r="O14" s="8"/>
      <c r="P14" s="8"/>
      <c r="Q14" s="8"/>
      <c r="R14" s="8"/>
      <c r="S14" s="8"/>
      <c r="T14" s="8"/>
      <c r="U14" s="8"/>
      <c r="V14" s="8"/>
    </row>
    <row r="15" spans="1:22">
      <c r="A15" s="8"/>
      <c r="B15" s="8"/>
      <c r="C15" s="8"/>
      <c r="D15" s="8"/>
      <c r="E15" s="8"/>
      <c r="F15" s="8"/>
      <c r="G15" s="8"/>
      <c r="H15" s="8"/>
      <c r="I15" s="8"/>
      <c r="J15" s="8"/>
      <c r="K15" s="8"/>
      <c r="L15" s="8"/>
      <c r="M15" s="8"/>
      <c r="N15" s="8"/>
      <c r="O15" s="8"/>
      <c r="P15" s="8"/>
      <c r="Q15" s="8"/>
      <c r="R15" s="8"/>
      <c r="S15" s="8"/>
      <c r="T15" s="8"/>
      <c r="U15" s="8"/>
      <c r="V15" s="8"/>
    </row>
    <row r="16" spans="1:22">
      <c r="A16" s="8"/>
      <c r="B16" s="8"/>
      <c r="C16" s="8"/>
      <c r="D16" s="8"/>
      <c r="E16" s="8"/>
      <c r="F16" s="8"/>
      <c r="G16" s="8"/>
      <c r="H16" s="8"/>
      <c r="I16" s="8"/>
      <c r="J16" s="8"/>
      <c r="K16" s="8"/>
      <c r="L16" s="8"/>
      <c r="M16" s="8"/>
      <c r="N16" s="8"/>
      <c r="O16" s="8"/>
      <c r="P16" s="8"/>
      <c r="Q16" s="8"/>
      <c r="R16" s="8"/>
      <c r="S16" s="8"/>
      <c r="T16" s="8"/>
      <c r="U16" s="8"/>
      <c r="V16" s="8"/>
    </row>
    <row r="17" spans="1:22">
      <c r="A17" s="8"/>
      <c r="B17" s="8"/>
      <c r="C17" s="8"/>
      <c r="D17" s="8"/>
      <c r="E17" s="8"/>
      <c r="F17" s="8"/>
      <c r="G17" s="8"/>
      <c r="H17" s="8"/>
      <c r="I17" s="8"/>
      <c r="J17" s="8"/>
      <c r="K17" s="8"/>
      <c r="L17" s="8"/>
      <c r="M17" s="8"/>
      <c r="N17" s="8"/>
      <c r="O17" s="8"/>
      <c r="P17" s="8"/>
      <c r="Q17" s="8"/>
      <c r="R17" s="8"/>
      <c r="S17" s="8"/>
      <c r="T17" s="8"/>
      <c r="U17" s="8"/>
      <c r="V17" s="8"/>
    </row>
    <row r="18" spans="1:22">
      <c r="A18" s="8"/>
      <c r="B18" s="8"/>
      <c r="C18" s="8"/>
      <c r="D18" s="8"/>
      <c r="E18" s="8"/>
      <c r="F18" s="8"/>
      <c r="G18" s="8"/>
      <c r="H18" s="8"/>
      <c r="I18" s="8"/>
      <c r="J18" s="8"/>
      <c r="K18" s="8"/>
      <c r="L18" s="8"/>
      <c r="M18" s="8"/>
      <c r="N18" s="8"/>
      <c r="O18" s="8"/>
      <c r="P18" s="8"/>
      <c r="Q18" s="8"/>
      <c r="R18" s="8"/>
      <c r="S18" s="8"/>
      <c r="T18" s="8"/>
      <c r="U18" s="8"/>
      <c r="V18" s="8"/>
    </row>
    <row r="19" spans="1:22">
      <c r="A19" s="8"/>
      <c r="B19" s="8"/>
      <c r="C19" s="8"/>
      <c r="D19" s="8"/>
      <c r="E19" s="8"/>
      <c r="F19" s="8"/>
      <c r="G19" s="8"/>
      <c r="H19" s="8"/>
      <c r="I19" s="8"/>
      <c r="J19" s="8"/>
      <c r="K19" s="8"/>
      <c r="L19" s="8"/>
      <c r="M19" s="8"/>
      <c r="N19" s="8"/>
      <c r="O19" s="8"/>
      <c r="P19" s="8"/>
      <c r="Q19" s="8"/>
      <c r="R19" s="8"/>
      <c r="S19" s="8"/>
      <c r="T19" s="8"/>
      <c r="U19" s="8"/>
      <c r="V19" s="8"/>
    </row>
    <row r="20" spans="1:22">
      <c r="A20" s="8"/>
      <c r="B20" s="8"/>
      <c r="C20" s="8"/>
      <c r="D20" s="8"/>
      <c r="E20" s="8"/>
      <c r="F20" s="8"/>
      <c r="G20" s="8"/>
      <c r="H20" s="8"/>
      <c r="I20" s="8"/>
      <c r="J20" s="8"/>
      <c r="K20" s="8"/>
      <c r="L20" s="8"/>
      <c r="M20" s="8"/>
      <c r="N20" s="8"/>
      <c r="O20" s="8"/>
      <c r="P20" s="8"/>
      <c r="Q20" s="8"/>
      <c r="R20" s="8"/>
      <c r="S20" s="8"/>
      <c r="T20" s="8"/>
      <c r="U20" s="8"/>
      <c r="V20" s="8"/>
    </row>
    <row r="21" spans="1:22">
      <c r="A21" s="8"/>
      <c r="B21" s="8"/>
      <c r="C21" s="8"/>
      <c r="D21" s="8"/>
      <c r="E21" s="8"/>
      <c r="F21" s="8"/>
      <c r="G21" s="8"/>
      <c r="H21" s="8"/>
      <c r="I21" s="8"/>
      <c r="J21" s="8"/>
      <c r="K21" s="8"/>
      <c r="L21" s="8"/>
      <c r="M21" s="8"/>
      <c r="N21" s="8"/>
      <c r="O21" s="8"/>
      <c r="P21" s="8"/>
      <c r="Q21" s="8"/>
      <c r="R21" s="8"/>
      <c r="S21" s="8"/>
      <c r="T21" s="8"/>
      <c r="U21" s="8"/>
      <c r="V21" s="8"/>
    </row>
    <row r="22" spans="1:22">
      <c r="A22" s="8"/>
      <c r="B22" s="8"/>
      <c r="C22" s="8"/>
      <c r="D22" s="8"/>
      <c r="E22" s="8"/>
      <c r="F22" s="8"/>
      <c r="G22" s="8"/>
      <c r="H22" s="8"/>
      <c r="I22" s="8"/>
      <c r="J22" s="8"/>
      <c r="K22" s="8"/>
      <c r="L22" s="8"/>
      <c r="M22" s="8"/>
      <c r="N22" s="8"/>
      <c r="O22" s="8"/>
      <c r="P22" s="8"/>
      <c r="Q22" s="8"/>
      <c r="R22" s="8"/>
      <c r="S22" s="8"/>
      <c r="T22" s="8"/>
      <c r="U22" s="8"/>
      <c r="V22" s="8"/>
    </row>
    <row r="23" spans="1:22">
      <c r="A23" s="8"/>
      <c r="B23" s="8"/>
      <c r="C23" s="8"/>
      <c r="D23" s="8"/>
      <c r="E23" s="8"/>
      <c r="F23" s="8"/>
      <c r="G23" s="8"/>
      <c r="H23" s="8"/>
      <c r="I23" s="8"/>
      <c r="J23" s="8"/>
      <c r="K23" s="8"/>
      <c r="L23" s="8"/>
      <c r="M23" s="8"/>
      <c r="N23" s="8"/>
      <c r="O23" s="8"/>
      <c r="P23" s="8"/>
      <c r="Q23" s="8"/>
      <c r="R23" s="8"/>
      <c r="S23" s="8"/>
      <c r="T23" s="8"/>
      <c r="U23" s="8"/>
      <c r="V23" s="8"/>
    </row>
    <row r="24" spans="1:22">
      <c r="A24" s="8"/>
      <c r="B24" s="8"/>
      <c r="C24" s="8"/>
      <c r="D24" s="8"/>
      <c r="E24" s="8"/>
      <c r="F24" s="8"/>
      <c r="G24" s="8"/>
      <c r="H24" s="8"/>
      <c r="I24" s="8"/>
      <c r="J24" s="8"/>
      <c r="K24" s="8"/>
      <c r="L24" s="8"/>
      <c r="M24" s="8"/>
      <c r="N24" s="8"/>
      <c r="O24" s="8"/>
      <c r="P24" s="8"/>
      <c r="Q24" s="8"/>
      <c r="R24" s="8"/>
      <c r="S24" s="8"/>
      <c r="T24" s="8"/>
      <c r="U24" s="8"/>
      <c r="V24" s="8"/>
    </row>
    <row r="25" spans="1:22">
      <c r="A25" s="8"/>
      <c r="B25" s="8"/>
      <c r="C25" s="8"/>
      <c r="D25" s="8"/>
      <c r="E25" s="8"/>
      <c r="F25" s="8"/>
      <c r="G25" s="8"/>
      <c r="H25" s="8"/>
      <c r="I25" s="8"/>
      <c r="J25" s="8"/>
      <c r="K25" s="8"/>
      <c r="L25" s="8"/>
      <c r="M25" s="8"/>
      <c r="N25" s="8"/>
      <c r="O25" s="8"/>
      <c r="P25" s="8"/>
      <c r="Q25" s="8"/>
      <c r="R25" s="8"/>
      <c r="S25" s="8"/>
      <c r="T25" s="8"/>
      <c r="U25" s="8"/>
      <c r="V25" s="8"/>
    </row>
    <row r="26" spans="1:22" ht="20.65">
      <c r="A26" s="8"/>
      <c r="B26" s="8"/>
      <c r="C26" s="8"/>
      <c r="D26" s="8"/>
      <c r="E26" s="8"/>
      <c r="F26" s="8"/>
      <c r="G26" s="8"/>
      <c r="H26" s="8"/>
      <c r="I26" s="8"/>
      <c r="J26" s="8"/>
      <c r="K26" s="11" t="s">
        <v>147</v>
      </c>
      <c r="L26" s="8"/>
      <c r="M26" s="8"/>
      <c r="N26" s="8"/>
      <c r="O26" s="8"/>
      <c r="P26" s="8"/>
      <c r="Q26" s="8"/>
      <c r="R26" s="8"/>
      <c r="S26" s="8"/>
      <c r="T26" s="8"/>
      <c r="U26" s="8"/>
      <c r="V26" s="8"/>
    </row>
    <row r="27" spans="1:22" ht="20.65">
      <c r="A27" s="8"/>
      <c r="B27" s="8"/>
      <c r="C27" s="8"/>
      <c r="D27" s="8"/>
      <c r="E27" s="8"/>
      <c r="F27" s="8"/>
      <c r="G27" s="8"/>
      <c r="H27" s="8"/>
      <c r="I27" s="8"/>
      <c r="J27" s="8"/>
      <c r="K27" s="12"/>
      <c r="L27" s="8"/>
      <c r="M27" s="8"/>
      <c r="N27" s="8"/>
      <c r="O27" s="8"/>
      <c r="P27" s="8"/>
      <c r="Q27" s="8"/>
      <c r="R27" s="8"/>
      <c r="S27" s="8"/>
      <c r="T27" s="8"/>
      <c r="U27" s="8"/>
      <c r="V27" s="8"/>
    </row>
    <row r="28" spans="1:22" ht="20.65">
      <c r="A28" s="8"/>
      <c r="B28" s="8"/>
      <c r="C28" s="8"/>
      <c r="D28" s="8"/>
      <c r="E28" s="8"/>
      <c r="F28" s="8"/>
      <c r="G28" s="8"/>
      <c r="H28" s="8"/>
      <c r="I28" s="8"/>
      <c r="J28" s="8"/>
      <c r="K28" s="11" t="s">
        <v>42</v>
      </c>
      <c r="L28" s="8"/>
      <c r="M28" s="8"/>
      <c r="N28" s="8"/>
      <c r="O28" s="8"/>
      <c r="P28" s="8"/>
      <c r="Q28" s="8"/>
      <c r="R28" s="8"/>
      <c r="S28" s="8"/>
      <c r="T28" s="8"/>
      <c r="U28" s="8"/>
      <c r="V28" s="8"/>
    </row>
    <row r="29" spans="1:22" ht="20.65">
      <c r="A29" s="8"/>
      <c r="B29" s="8"/>
      <c r="C29" s="8"/>
      <c r="D29" s="8"/>
      <c r="E29" s="8"/>
      <c r="F29" s="8"/>
      <c r="G29" s="8"/>
      <c r="H29" s="12"/>
      <c r="I29" s="8"/>
      <c r="J29" s="8"/>
      <c r="K29" s="8"/>
      <c r="L29" s="8"/>
      <c r="M29" s="8"/>
      <c r="N29" s="8"/>
      <c r="O29" s="8"/>
      <c r="P29" s="8"/>
      <c r="Q29" s="8"/>
      <c r="R29" s="8"/>
      <c r="S29" s="8"/>
      <c r="T29" s="8"/>
      <c r="U29" s="8"/>
      <c r="V29" s="8"/>
    </row>
    <row r="30" spans="1:22">
      <c r="A30" s="8"/>
      <c r="B30" s="8"/>
      <c r="C30" s="8"/>
      <c r="D30" s="8"/>
      <c r="E30" s="8"/>
      <c r="F30" s="8"/>
      <c r="G30" s="8"/>
      <c r="H30" s="8"/>
      <c r="I30" s="8"/>
      <c r="J30" s="8"/>
      <c r="K30" s="8"/>
      <c r="L30" s="8"/>
      <c r="M30" s="8"/>
      <c r="N30" s="8"/>
      <c r="O30" s="8"/>
      <c r="P30" s="8"/>
      <c r="Q30" s="8"/>
      <c r="R30" s="8"/>
      <c r="S30" s="8"/>
      <c r="T30" s="8"/>
      <c r="U30" s="8"/>
      <c r="V30" s="8"/>
    </row>
    <row r="31" spans="1:22" ht="13.15">
      <c r="A31" s="10"/>
      <c r="B31" s="8"/>
      <c r="C31" s="8"/>
      <c r="D31" s="8"/>
      <c r="E31" s="8"/>
      <c r="F31" s="8"/>
      <c r="G31" s="8"/>
      <c r="H31" s="8"/>
      <c r="I31" s="8"/>
      <c r="J31" s="8"/>
      <c r="K31" s="8"/>
      <c r="L31" s="8"/>
      <c r="M31" s="8"/>
      <c r="N31" s="8"/>
      <c r="O31" s="8"/>
      <c r="P31" s="8"/>
      <c r="Q31" s="8"/>
      <c r="R31" s="8"/>
      <c r="S31" s="8"/>
      <c r="T31" s="8"/>
      <c r="U31" s="8"/>
      <c r="V31" s="8"/>
    </row>
    <row r="32" spans="1:22">
      <c r="A32" s="8"/>
      <c r="B32" s="8"/>
      <c r="C32" s="8"/>
      <c r="D32" s="8"/>
      <c r="E32" s="8"/>
      <c r="F32" s="8"/>
      <c r="G32" s="8"/>
      <c r="H32" s="8"/>
      <c r="I32" s="8"/>
      <c r="J32" s="8"/>
      <c r="K32" s="8"/>
      <c r="L32" s="8"/>
      <c r="M32" s="8"/>
      <c r="N32" s="8"/>
      <c r="O32" s="8"/>
      <c r="P32" s="8"/>
      <c r="Q32" s="8"/>
      <c r="R32" s="8"/>
      <c r="S32" s="8"/>
      <c r="T32" s="8"/>
      <c r="U32" s="8"/>
      <c r="V32" s="8"/>
    </row>
    <row r="33" spans="1:22">
      <c r="A33" s="8"/>
      <c r="B33" s="8"/>
      <c r="C33" s="8"/>
      <c r="D33" s="8"/>
      <c r="E33" s="8"/>
      <c r="F33" s="8"/>
      <c r="G33" s="8"/>
      <c r="H33" s="8"/>
      <c r="I33" s="8"/>
      <c r="J33" s="8"/>
      <c r="K33" s="8"/>
      <c r="L33" s="8"/>
      <c r="M33" s="8"/>
      <c r="N33" s="8"/>
      <c r="O33" s="8"/>
      <c r="P33" s="8"/>
      <c r="Q33" s="8"/>
      <c r="R33" s="8"/>
      <c r="S33" s="8"/>
      <c r="T33" s="8"/>
      <c r="U33" s="8"/>
      <c r="V33" s="8"/>
    </row>
    <row r="34" spans="1:22">
      <c r="A34" s="8"/>
      <c r="B34" s="8"/>
      <c r="C34" s="8"/>
      <c r="D34" s="8"/>
      <c r="E34" s="8"/>
      <c r="F34" s="8"/>
      <c r="G34" s="8"/>
      <c r="H34" s="8"/>
      <c r="I34" s="8"/>
      <c r="J34" s="8"/>
      <c r="K34" s="8"/>
      <c r="L34" s="8"/>
      <c r="M34" s="8"/>
      <c r="N34" s="8"/>
      <c r="O34" s="8"/>
      <c r="P34" s="8"/>
      <c r="Q34" s="8"/>
      <c r="R34" s="8"/>
      <c r="S34" s="8"/>
      <c r="T34" s="8"/>
      <c r="U34" s="8"/>
      <c r="V34" s="8"/>
    </row>
    <row r="35" spans="1:22">
      <c r="A35" s="8"/>
      <c r="B35" s="8"/>
      <c r="C35" s="8"/>
      <c r="D35" s="8"/>
      <c r="E35" s="8"/>
      <c r="F35" s="8"/>
      <c r="G35" s="8"/>
      <c r="H35" s="8"/>
      <c r="I35" s="8"/>
      <c r="J35" s="8"/>
      <c r="K35" s="8"/>
      <c r="L35" s="8"/>
      <c r="M35" s="8"/>
      <c r="N35" s="8"/>
      <c r="O35" s="8"/>
      <c r="P35" s="8"/>
      <c r="Q35" s="8"/>
      <c r="R35" s="8"/>
      <c r="S35" s="8"/>
      <c r="T35" s="8"/>
      <c r="U35" s="8"/>
      <c r="V35" s="8"/>
    </row>
    <row r="36" spans="1:22">
      <c r="A36" s="8"/>
      <c r="B36" s="8"/>
      <c r="C36" s="8"/>
      <c r="D36" s="8"/>
      <c r="E36" s="8"/>
      <c r="F36" s="8"/>
      <c r="G36" s="8"/>
      <c r="H36" s="8"/>
      <c r="I36" s="8"/>
      <c r="J36" s="8"/>
      <c r="K36" s="8"/>
      <c r="L36" s="8"/>
      <c r="M36" s="8"/>
      <c r="N36" s="8"/>
      <c r="O36" s="8"/>
      <c r="P36" s="8"/>
      <c r="Q36" s="8"/>
      <c r="R36" s="8"/>
      <c r="S36" s="8"/>
      <c r="T36" s="8"/>
      <c r="U36" s="8"/>
      <c r="V36" s="8"/>
    </row>
    <row r="37" spans="1:22">
      <c r="A37" s="8"/>
      <c r="B37" s="8"/>
      <c r="C37" s="8"/>
      <c r="D37" s="8"/>
      <c r="E37" s="8"/>
      <c r="F37" s="8"/>
      <c r="G37" s="8"/>
      <c r="H37" s="8"/>
      <c r="I37" s="8"/>
      <c r="J37" s="8"/>
      <c r="K37" s="8"/>
      <c r="L37" s="8"/>
      <c r="M37" s="8"/>
      <c r="N37" s="8"/>
      <c r="O37" s="8"/>
      <c r="P37" s="8"/>
      <c r="Q37" s="8"/>
      <c r="R37" s="8"/>
      <c r="S37" s="8"/>
      <c r="T37" s="8"/>
      <c r="U37" s="8"/>
      <c r="V37" s="8"/>
    </row>
    <row r="38" spans="1:22">
      <c r="A38" s="8"/>
      <c r="B38" s="8"/>
      <c r="C38" s="8"/>
      <c r="D38" s="8"/>
      <c r="E38" s="8"/>
      <c r="F38" s="8"/>
      <c r="G38" s="8"/>
      <c r="H38" s="8"/>
      <c r="I38" s="8"/>
      <c r="J38" s="8"/>
      <c r="K38" s="8"/>
      <c r="L38" s="8"/>
      <c r="M38" s="8"/>
      <c r="N38" s="8"/>
      <c r="O38" s="8"/>
      <c r="P38" s="8"/>
      <c r="Q38" s="8"/>
      <c r="R38" s="8"/>
      <c r="S38" s="8"/>
      <c r="T38" s="8"/>
      <c r="U38" s="8"/>
      <c r="V38" s="8"/>
    </row>
    <row r="39" spans="1:22">
      <c r="A39" s="8"/>
      <c r="B39" s="8"/>
      <c r="C39" s="8"/>
      <c r="D39" s="8"/>
      <c r="E39" s="8"/>
      <c r="F39" s="8"/>
      <c r="G39" s="8"/>
      <c r="H39" s="8"/>
      <c r="I39" s="8"/>
      <c r="J39" s="8"/>
      <c r="K39" s="8"/>
      <c r="L39" s="8"/>
      <c r="M39" s="8"/>
      <c r="N39" s="8"/>
      <c r="O39" s="8"/>
      <c r="P39" s="8"/>
      <c r="Q39" s="8"/>
      <c r="R39" s="8"/>
      <c r="S39" s="8"/>
      <c r="T39" s="8"/>
      <c r="U39" s="8"/>
      <c r="V39" s="8"/>
    </row>
    <row r="40" spans="1:22">
      <c r="A40" s="8"/>
      <c r="B40" s="8"/>
      <c r="C40" s="8"/>
      <c r="D40" s="8"/>
      <c r="E40" s="8"/>
      <c r="F40" s="8"/>
      <c r="G40" s="8"/>
      <c r="H40" s="8"/>
      <c r="I40" s="8"/>
      <c r="J40" s="8"/>
      <c r="K40" s="8"/>
      <c r="L40" s="8"/>
      <c r="M40" s="8"/>
      <c r="N40" s="8"/>
      <c r="O40" s="8"/>
      <c r="P40" s="8"/>
      <c r="Q40" s="8"/>
      <c r="R40" s="8"/>
      <c r="S40" s="8"/>
      <c r="T40" s="8"/>
      <c r="U40" s="8"/>
      <c r="V40" s="8"/>
    </row>
    <row r="41" spans="1:22">
      <c r="A41" s="8"/>
      <c r="B41" s="8"/>
      <c r="C41" s="8"/>
      <c r="D41" s="8"/>
      <c r="E41" s="8"/>
      <c r="F41" s="8"/>
      <c r="G41" s="8"/>
      <c r="H41" s="8"/>
      <c r="I41" s="8"/>
      <c r="J41" s="8"/>
      <c r="K41" s="8"/>
      <c r="L41" s="8"/>
      <c r="M41" s="8"/>
      <c r="N41" s="8"/>
      <c r="O41" s="8"/>
      <c r="P41" s="8"/>
      <c r="Q41" s="8"/>
      <c r="R41" s="8"/>
      <c r="S41" s="8"/>
      <c r="T41" s="8"/>
      <c r="U41" s="8"/>
      <c r="V41" s="8"/>
    </row>
    <row r="42" spans="1:22">
      <c r="A42" s="8"/>
      <c r="B42" s="8"/>
      <c r="C42" s="8"/>
      <c r="D42" s="8"/>
      <c r="E42" s="8"/>
      <c r="F42" s="8"/>
      <c r="G42" s="8"/>
      <c r="H42" s="8"/>
      <c r="I42" s="8"/>
      <c r="J42" s="8"/>
      <c r="K42" s="8"/>
      <c r="L42" s="8"/>
      <c r="M42" s="8"/>
      <c r="N42" s="8"/>
      <c r="O42" s="8"/>
      <c r="P42" s="8"/>
      <c r="Q42" s="8"/>
      <c r="R42" s="8"/>
      <c r="S42" s="8"/>
      <c r="T42" s="8"/>
      <c r="U42" s="8"/>
      <c r="V42" s="8"/>
    </row>
    <row r="43" spans="1:22">
      <c r="A43" s="8"/>
      <c r="B43" s="8"/>
      <c r="C43" s="8"/>
      <c r="D43" s="8"/>
      <c r="E43" s="8"/>
      <c r="F43" s="8"/>
      <c r="G43" s="8"/>
      <c r="H43" s="8"/>
      <c r="I43" s="8"/>
      <c r="J43" s="8"/>
      <c r="K43" s="8"/>
      <c r="L43" s="8"/>
      <c r="M43" s="8"/>
      <c r="N43" s="8"/>
      <c r="O43" s="8"/>
      <c r="P43" s="8"/>
      <c r="Q43" s="8"/>
      <c r="R43" s="8"/>
      <c r="S43" s="8"/>
      <c r="T43" s="8"/>
      <c r="U43" s="8"/>
      <c r="V43" s="8"/>
    </row>
    <row r="44" spans="1:22">
      <c r="A44" s="8"/>
      <c r="B44" s="8"/>
      <c r="C44" s="8"/>
      <c r="D44" s="8"/>
      <c r="E44" s="8"/>
      <c r="F44" s="8"/>
      <c r="G44" s="8"/>
      <c r="H44" s="8"/>
      <c r="I44" s="8"/>
      <c r="J44" s="8"/>
      <c r="K44" s="8"/>
      <c r="L44" s="8"/>
      <c r="M44" s="8"/>
      <c r="N44" s="8"/>
      <c r="O44" s="8"/>
      <c r="P44" s="8"/>
      <c r="Q44" s="8"/>
      <c r="R44" s="8"/>
      <c r="S44" s="8"/>
      <c r="T44" s="8"/>
      <c r="U44" s="8"/>
      <c r="V44" s="8"/>
    </row>
    <row r="45" spans="1:22">
      <c r="A45" s="8"/>
      <c r="B45" s="8"/>
      <c r="C45" s="8"/>
      <c r="D45" s="8"/>
      <c r="E45" s="8"/>
      <c r="F45" s="8"/>
      <c r="G45" s="8"/>
      <c r="H45" s="8"/>
      <c r="I45" s="8"/>
      <c r="J45" s="8"/>
      <c r="K45" s="8"/>
      <c r="L45" s="8"/>
      <c r="M45" s="8"/>
      <c r="N45" s="8"/>
      <c r="O45" s="8"/>
      <c r="P45" s="8"/>
      <c r="Q45" s="8"/>
      <c r="R45" s="8"/>
      <c r="S45" s="8"/>
      <c r="T45" s="8"/>
      <c r="U45" s="8"/>
      <c r="V45" s="8"/>
    </row>
    <row r="46" spans="1:22">
      <c r="A46" s="8"/>
      <c r="B46" s="8"/>
      <c r="C46" s="8"/>
      <c r="D46" s="8"/>
      <c r="E46" s="8"/>
      <c r="F46" s="8"/>
      <c r="G46" s="8"/>
      <c r="H46" s="8"/>
      <c r="I46" s="8"/>
      <c r="J46" s="8"/>
      <c r="K46" s="8"/>
      <c r="L46" s="8"/>
      <c r="M46" s="8"/>
      <c r="N46" s="8"/>
      <c r="O46" s="8"/>
      <c r="P46" s="8"/>
      <c r="Q46" s="8"/>
      <c r="R46" s="8"/>
      <c r="S46" s="8"/>
      <c r="T46" s="8"/>
      <c r="U46" s="8"/>
      <c r="V46" s="8"/>
    </row>
    <row r="47" spans="1:22">
      <c r="A47" s="8"/>
      <c r="B47" s="8"/>
      <c r="C47" s="8"/>
      <c r="D47" s="8"/>
      <c r="E47" s="8"/>
      <c r="F47" s="8"/>
      <c r="G47" s="8"/>
      <c r="H47" s="8"/>
      <c r="I47" s="8"/>
      <c r="J47" s="8"/>
      <c r="K47" s="8"/>
      <c r="L47" s="8"/>
      <c r="M47" s="8"/>
      <c r="N47" s="8"/>
      <c r="O47" s="8"/>
      <c r="P47" s="8"/>
      <c r="Q47" s="8"/>
      <c r="R47" s="8"/>
      <c r="S47" s="8"/>
      <c r="T47" s="8"/>
      <c r="U47" s="8"/>
      <c r="V47" s="8"/>
    </row>
    <row r="48" spans="1:22">
      <c r="A48" s="8"/>
      <c r="B48" s="8"/>
      <c r="C48" s="8"/>
      <c r="D48" s="8"/>
      <c r="E48" s="8"/>
      <c r="F48" s="8"/>
      <c r="G48" s="8"/>
      <c r="H48" s="8"/>
      <c r="I48" s="8"/>
      <c r="J48" s="8"/>
      <c r="K48" s="8"/>
      <c r="L48" s="8"/>
      <c r="M48" s="8"/>
      <c r="N48" s="8"/>
      <c r="O48" s="8"/>
      <c r="P48" s="8"/>
      <c r="Q48" s="8"/>
      <c r="R48" s="8"/>
      <c r="S48" s="8"/>
      <c r="T48" s="8"/>
      <c r="U48" s="8"/>
      <c r="V48" s="8"/>
    </row>
    <row r="49" spans="1:22">
      <c r="A49" s="8"/>
      <c r="B49" s="8"/>
      <c r="C49" s="8"/>
      <c r="D49" s="8"/>
      <c r="E49" s="8"/>
      <c r="F49" s="8"/>
      <c r="G49" s="8"/>
      <c r="H49" s="8"/>
      <c r="I49" s="8"/>
      <c r="J49" s="8"/>
      <c r="K49" s="8"/>
      <c r="L49" s="8"/>
      <c r="M49" s="8"/>
      <c r="N49" s="8"/>
      <c r="O49" s="8"/>
      <c r="P49" s="8"/>
      <c r="Q49" s="8"/>
      <c r="R49" s="8"/>
      <c r="S49" s="8"/>
      <c r="T49" s="8"/>
      <c r="U49" s="8"/>
      <c r="V49" s="8"/>
    </row>
    <row r="50" spans="1:22">
      <c r="A50" s="8"/>
      <c r="B50" s="8"/>
      <c r="C50" s="8"/>
      <c r="D50" s="8"/>
      <c r="E50" s="8"/>
      <c r="F50" s="8"/>
      <c r="G50" s="8"/>
      <c r="H50" s="8"/>
      <c r="I50" s="8"/>
      <c r="J50" s="8"/>
      <c r="K50" s="8"/>
      <c r="L50" s="8"/>
      <c r="M50" s="8"/>
      <c r="N50" s="8"/>
      <c r="O50" s="8"/>
      <c r="P50" s="8"/>
      <c r="Q50" s="8"/>
      <c r="R50" s="8"/>
      <c r="S50" s="8"/>
      <c r="T50" s="8"/>
      <c r="U50" s="8"/>
      <c r="V50" s="8"/>
    </row>
    <row r="51" spans="1:22">
      <c r="A51" s="8"/>
      <c r="B51" s="8"/>
      <c r="C51" s="8"/>
      <c r="D51" s="8"/>
      <c r="E51" s="8"/>
      <c r="F51" s="8"/>
      <c r="G51" s="8"/>
      <c r="H51" s="8"/>
      <c r="I51" s="8"/>
      <c r="J51" s="8"/>
      <c r="K51" s="8"/>
      <c r="L51" s="8"/>
      <c r="M51" s="8"/>
      <c r="N51" s="8"/>
      <c r="O51" s="8"/>
      <c r="P51" s="8"/>
      <c r="Q51" s="8"/>
      <c r="R51" s="8"/>
      <c r="S51" s="8"/>
      <c r="T51" s="8"/>
      <c r="U51" s="8"/>
      <c r="V51" s="8"/>
    </row>
    <row r="52" spans="1:22">
      <c r="A52" s="8"/>
      <c r="B52" s="8"/>
      <c r="C52" s="8"/>
      <c r="D52" s="8"/>
      <c r="E52" s="8"/>
      <c r="F52" s="8"/>
      <c r="G52" s="8"/>
      <c r="H52" s="8"/>
      <c r="I52" s="8"/>
      <c r="J52" s="8"/>
      <c r="K52" s="8"/>
      <c r="L52" s="8"/>
      <c r="M52" s="8"/>
      <c r="N52" s="8"/>
      <c r="O52" s="8"/>
      <c r="P52" s="8"/>
      <c r="Q52" s="8"/>
      <c r="R52" s="8"/>
      <c r="S52" s="8"/>
      <c r="T52" s="8"/>
      <c r="U52" s="8"/>
      <c r="V52" s="8"/>
    </row>
    <row r="53" spans="1:22">
      <c r="A53" s="8"/>
      <c r="B53" s="8"/>
      <c r="C53" s="8"/>
      <c r="D53" s="8"/>
      <c r="E53" s="8"/>
      <c r="F53" s="8"/>
      <c r="G53" s="8"/>
      <c r="H53" s="8"/>
      <c r="I53" s="8"/>
      <c r="J53" s="8"/>
      <c r="K53" s="8"/>
      <c r="L53" s="8"/>
      <c r="M53" s="8"/>
      <c r="N53" s="8"/>
      <c r="O53" s="8"/>
      <c r="P53" s="8"/>
      <c r="Q53" s="8"/>
      <c r="R53" s="8"/>
      <c r="S53" s="8"/>
      <c r="T53" s="8"/>
      <c r="U53" s="8"/>
      <c r="V53" s="8"/>
    </row>
    <row r="54" spans="1:22">
      <c r="A54" s="8"/>
      <c r="B54" s="8"/>
      <c r="C54" s="8"/>
      <c r="D54" s="8"/>
      <c r="E54" s="8"/>
      <c r="F54" s="8"/>
      <c r="G54" s="8"/>
      <c r="H54" s="8"/>
      <c r="I54" s="8"/>
      <c r="J54" s="8"/>
      <c r="K54" s="8"/>
      <c r="L54" s="8"/>
      <c r="M54" s="8"/>
      <c r="N54" s="8"/>
      <c r="O54" s="8"/>
      <c r="P54" s="8"/>
      <c r="Q54" s="8"/>
      <c r="R54" s="8"/>
      <c r="S54" s="8"/>
      <c r="T54" s="8"/>
      <c r="U54" s="8"/>
      <c r="V54" s="8"/>
    </row>
    <row r="55" spans="1:22">
      <c r="A55" s="8"/>
      <c r="B55" s="8"/>
      <c r="C55" s="8"/>
      <c r="D55" s="8"/>
      <c r="E55" s="8"/>
      <c r="F55" s="8"/>
      <c r="G55" s="8"/>
      <c r="H55" s="8"/>
      <c r="I55" s="8"/>
      <c r="J55" s="8"/>
      <c r="K55" s="8"/>
      <c r="L55" s="8"/>
      <c r="M55" s="8"/>
      <c r="N55" s="8"/>
      <c r="O55" s="8"/>
      <c r="P55" s="8"/>
      <c r="Q55" s="8"/>
      <c r="R55" s="8"/>
      <c r="S55" s="8"/>
      <c r="T55" s="8"/>
      <c r="U55" s="8"/>
      <c r="V55" s="8"/>
    </row>
    <row r="56" spans="1:22">
      <c r="A56" s="8"/>
      <c r="B56" s="8"/>
      <c r="C56" s="8"/>
      <c r="D56" s="8"/>
      <c r="E56" s="8"/>
      <c r="F56" s="8"/>
      <c r="G56" s="8"/>
      <c r="H56" s="8"/>
      <c r="I56" s="8"/>
      <c r="J56" s="8"/>
      <c r="K56" s="8"/>
      <c r="L56" s="8"/>
      <c r="M56" s="8"/>
      <c r="N56" s="8"/>
      <c r="O56" s="8"/>
      <c r="P56" s="8"/>
      <c r="Q56" s="8"/>
      <c r="R56" s="8"/>
      <c r="S56" s="8"/>
      <c r="T56" s="8"/>
      <c r="U56" s="8"/>
      <c r="V56" s="8"/>
    </row>
    <row r="57" spans="1:22">
      <c r="A57" s="8"/>
      <c r="B57" s="8"/>
      <c r="C57" s="8"/>
      <c r="D57" s="8"/>
      <c r="E57" s="8"/>
      <c r="F57" s="8"/>
      <c r="G57" s="8"/>
      <c r="H57" s="8"/>
      <c r="I57" s="8"/>
      <c r="J57" s="8"/>
      <c r="K57" s="8"/>
      <c r="L57" s="8"/>
      <c r="M57" s="8"/>
      <c r="N57" s="8"/>
      <c r="O57" s="8"/>
      <c r="P57" s="8"/>
      <c r="Q57" s="8"/>
      <c r="R57" s="8"/>
      <c r="S57" s="8"/>
      <c r="T57" s="8"/>
      <c r="U57" s="8"/>
      <c r="V57" s="8"/>
    </row>
    <row r="58" spans="1:22">
      <c r="A58" s="8"/>
      <c r="B58" s="8"/>
      <c r="C58" s="8"/>
      <c r="D58" s="8"/>
      <c r="E58" s="8"/>
      <c r="F58" s="8"/>
      <c r="G58" s="8"/>
      <c r="H58" s="8"/>
      <c r="I58" s="8"/>
      <c r="J58" s="8"/>
      <c r="K58" s="8"/>
      <c r="L58" s="8"/>
      <c r="M58" s="8"/>
      <c r="N58" s="8"/>
      <c r="O58" s="8"/>
      <c r="P58" s="8"/>
      <c r="Q58" s="8"/>
      <c r="R58" s="8"/>
      <c r="S58" s="8"/>
      <c r="T58" s="8"/>
      <c r="U58" s="8"/>
      <c r="V58" s="8"/>
    </row>
  </sheetData>
  <pageMargins left="0.70866141732283472" right="0.70866141732283472" top="0.74803149606299213" bottom="0.74803149606299213" header="0.31496062992125984" footer="0.31496062992125984"/>
  <pageSetup paperSize="9" scale="55" orientation="landscape" r:id="rId1"/>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C37AA-DFAC-4F6A-883F-CCF9C6DC9DF1}">
  <sheetPr>
    <pageSetUpPr fitToPage="1"/>
  </sheetPr>
  <dimension ref="A1:BH100"/>
  <sheetViews>
    <sheetView zoomScale="80" zoomScaleNormal="80" workbookViewId="0">
      <pane xSplit="1" ySplit="4" topLeftCell="AM5" activePane="bottomRight" state="frozen"/>
      <selection pane="topRight" activeCell="B1" sqref="B1"/>
      <selection pane="bottomLeft" activeCell="A3" sqref="A3"/>
      <selection pane="bottomRight" sqref="A1:BH100"/>
    </sheetView>
  </sheetViews>
  <sheetFormatPr defaultColWidth="9.19921875" defaultRowHeight="14.25"/>
  <cols>
    <col min="1" max="1" width="16.265625" style="404" customWidth="1"/>
    <col min="2" max="2" width="13.265625" style="404" customWidth="1"/>
    <col min="3" max="11" width="13.265625" style="13" customWidth="1"/>
    <col min="12" max="12" width="6.46484375" style="406" customWidth="1"/>
    <col min="13" max="13" width="11" style="404" customWidth="1"/>
    <col min="14" max="23" width="13.265625" style="13" customWidth="1"/>
    <col min="24" max="24" width="3.19921875" style="13" customWidth="1"/>
    <col min="25" max="25" width="11" style="404" customWidth="1"/>
    <col min="26" max="35" width="13.265625" style="13" customWidth="1"/>
    <col min="36" max="36" width="3.796875" style="281" customWidth="1"/>
    <col min="37" max="47" width="13.265625" style="281" customWidth="1"/>
    <col min="48" max="48" width="3.265625" style="281" customWidth="1"/>
    <col min="49" max="49" width="3.265625" style="13" customWidth="1"/>
    <col min="50" max="50" width="13.265625" style="404" customWidth="1"/>
    <col min="51" max="59" width="13.265625" style="13" customWidth="1"/>
    <col min="60" max="60" width="12.19921875" style="13" customWidth="1"/>
    <col min="61" max="16384" width="9.19921875" style="13"/>
  </cols>
  <sheetData>
    <row r="1" spans="1:60" ht="42.75">
      <c r="A1" s="491" t="s">
        <v>220</v>
      </c>
      <c r="B1" s="405"/>
      <c r="C1" s="405"/>
      <c r="AY1" s="407" t="s">
        <v>65</v>
      </c>
      <c r="AZ1" s="407" t="s">
        <v>30</v>
      </c>
      <c r="BA1" s="407" t="s">
        <v>29</v>
      </c>
      <c r="BB1" s="407" t="s">
        <v>31</v>
      </c>
      <c r="BC1" s="407" t="s">
        <v>34</v>
      </c>
      <c r="BD1" s="407" t="s">
        <v>33</v>
      </c>
      <c r="BE1" s="407" t="s">
        <v>32</v>
      </c>
      <c r="BF1" s="407" t="s">
        <v>64</v>
      </c>
    </row>
    <row r="2" spans="1:60">
      <c r="A2" s="491"/>
      <c r="B2" s="405"/>
      <c r="AX2" s="408" t="s">
        <v>200</v>
      </c>
      <c r="AY2" s="409" t="s">
        <v>63</v>
      </c>
      <c r="AZ2" s="409" t="s">
        <v>30</v>
      </c>
      <c r="BA2" s="409" t="s">
        <v>35</v>
      </c>
      <c r="BB2" s="409" t="s">
        <v>36</v>
      </c>
      <c r="BC2" s="409" t="s">
        <v>38</v>
      </c>
      <c r="BD2" s="409" t="s">
        <v>33</v>
      </c>
      <c r="BE2" s="409" t="s">
        <v>37</v>
      </c>
      <c r="BF2" s="409" t="s">
        <v>62</v>
      </c>
    </row>
    <row r="3" spans="1:60" s="406" customFormat="1">
      <c r="A3" s="492"/>
      <c r="F3" s="405"/>
      <c r="M3" s="410"/>
      <c r="N3" s="406" t="s">
        <v>201</v>
      </c>
      <c r="Y3" s="410"/>
      <c r="Z3" s="406" t="s">
        <v>202</v>
      </c>
      <c r="AJ3" s="411"/>
      <c r="AK3" s="410"/>
      <c r="AL3" s="406" t="s">
        <v>203</v>
      </c>
      <c r="AV3" s="411"/>
      <c r="AX3" s="412" t="s">
        <v>204</v>
      </c>
      <c r="AY3" s="413" t="s">
        <v>225</v>
      </c>
      <c r="AZ3" s="413" t="s">
        <v>225</v>
      </c>
      <c r="BA3" s="413" t="s">
        <v>225</v>
      </c>
      <c r="BB3" s="413" t="s">
        <v>225</v>
      </c>
      <c r="BC3" s="413" t="s">
        <v>225</v>
      </c>
      <c r="BD3" s="413" t="s">
        <v>225</v>
      </c>
      <c r="BE3" s="413" t="s">
        <v>225</v>
      </c>
      <c r="BF3" s="413" t="s">
        <v>225</v>
      </c>
    </row>
    <row r="4" spans="1:60" s="417" customFormat="1" ht="99.75" customHeight="1" thickBot="1">
      <c r="A4" s="414" t="s">
        <v>14</v>
      </c>
      <c r="B4" s="415" t="s">
        <v>205</v>
      </c>
      <c r="C4" s="415" t="s">
        <v>206</v>
      </c>
      <c r="D4" s="415" t="s">
        <v>207</v>
      </c>
      <c r="E4" s="415" t="s">
        <v>208</v>
      </c>
      <c r="F4" s="415" t="s">
        <v>209</v>
      </c>
      <c r="G4" s="415" t="s">
        <v>210</v>
      </c>
      <c r="H4" s="415" t="s">
        <v>211</v>
      </c>
      <c r="I4" s="415" t="s">
        <v>212</v>
      </c>
      <c r="J4" s="415" t="s">
        <v>213</v>
      </c>
      <c r="K4" s="416" t="s">
        <v>214</v>
      </c>
      <c r="M4" s="418" t="s">
        <v>14</v>
      </c>
      <c r="N4" s="415" t="s">
        <v>205</v>
      </c>
      <c r="O4" s="415" t="s">
        <v>206</v>
      </c>
      <c r="P4" s="415" t="s">
        <v>207</v>
      </c>
      <c r="Q4" s="415" t="s">
        <v>208</v>
      </c>
      <c r="R4" s="415" t="s">
        <v>209</v>
      </c>
      <c r="S4" s="415" t="s">
        <v>210</v>
      </c>
      <c r="T4" s="415" t="s">
        <v>211</v>
      </c>
      <c r="U4" s="415" t="s">
        <v>212</v>
      </c>
      <c r="V4" s="415" t="s">
        <v>213</v>
      </c>
      <c r="W4" s="416" t="s">
        <v>214</v>
      </c>
      <c r="Y4" s="418" t="s">
        <v>14</v>
      </c>
      <c r="Z4" s="415" t="s">
        <v>205</v>
      </c>
      <c r="AA4" s="415" t="s">
        <v>206</v>
      </c>
      <c r="AB4" s="415" t="s">
        <v>207</v>
      </c>
      <c r="AC4" s="415" t="s">
        <v>215</v>
      </c>
      <c r="AD4" s="415" t="s">
        <v>209</v>
      </c>
      <c r="AE4" s="415" t="s">
        <v>210</v>
      </c>
      <c r="AF4" s="415" t="s">
        <v>211</v>
      </c>
      <c r="AG4" s="415" t="s">
        <v>212</v>
      </c>
      <c r="AH4" s="415" t="s">
        <v>213</v>
      </c>
      <c r="AI4" s="416" t="s">
        <v>214</v>
      </c>
      <c r="AJ4" s="419" t="s">
        <v>216</v>
      </c>
      <c r="AK4" s="420" t="s">
        <v>14</v>
      </c>
      <c r="AL4" s="415" t="s">
        <v>205</v>
      </c>
      <c r="AM4" s="415" t="s">
        <v>206</v>
      </c>
      <c r="AN4" s="415" t="s">
        <v>207</v>
      </c>
      <c r="AO4" s="415" t="s">
        <v>208</v>
      </c>
      <c r="AP4" s="415" t="s">
        <v>209</v>
      </c>
      <c r="AQ4" s="415" t="s">
        <v>210</v>
      </c>
      <c r="AR4" s="415" t="s">
        <v>211</v>
      </c>
      <c r="AS4" s="415" t="s">
        <v>212</v>
      </c>
      <c r="AT4" s="415" t="s">
        <v>213</v>
      </c>
      <c r="AU4" s="416" t="s">
        <v>214</v>
      </c>
      <c r="AV4" s="419"/>
      <c r="AX4" s="421" t="s">
        <v>14</v>
      </c>
      <c r="AY4" s="422" t="s">
        <v>205</v>
      </c>
      <c r="AZ4" s="422" t="s">
        <v>206</v>
      </c>
      <c r="BA4" s="422" t="s">
        <v>207</v>
      </c>
      <c r="BB4" s="422" t="s">
        <v>208</v>
      </c>
      <c r="BC4" s="422" t="s">
        <v>209</v>
      </c>
      <c r="BD4" s="422" t="s">
        <v>210</v>
      </c>
      <c r="BE4" s="422" t="s">
        <v>211</v>
      </c>
      <c r="BF4" s="422" t="s">
        <v>212</v>
      </c>
      <c r="BG4" s="423" t="s">
        <v>217</v>
      </c>
      <c r="BH4" s="424" t="s">
        <v>218</v>
      </c>
    </row>
    <row r="5" spans="1:60" ht="14.65" thickTop="1">
      <c r="A5" s="425">
        <v>39965</v>
      </c>
      <c r="B5" s="453">
        <v>1000</v>
      </c>
      <c r="C5" s="453">
        <v>973.70242199999996</v>
      </c>
      <c r="D5" s="453">
        <v>1000</v>
      </c>
      <c r="E5" s="453">
        <v>967.93708400000003</v>
      </c>
      <c r="F5" s="453">
        <v>1026</v>
      </c>
      <c r="G5" s="453"/>
      <c r="H5" s="453">
        <v>1000</v>
      </c>
      <c r="I5" s="453">
        <v>677.81780800000001</v>
      </c>
      <c r="J5" s="453">
        <v>881.72920099999999</v>
      </c>
      <c r="K5" s="450">
        <v>0.60241333333333336</v>
      </c>
      <c r="L5" s="426"/>
      <c r="M5" s="425">
        <v>39965</v>
      </c>
      <c r="N5"/>
      <c r="O5"/>
      <c r="P5"/>
      <c r="Q5"/>
      <c r="R5"/>
      <c r="S5"/>
      <c r="T5"/>
      <c r="U5"/>
      <c r="V5"/>
      <c r="W5" s="388"/>
      <c r="Y5" s="425">
        <v>39965</v>
      </c>
      <c r="Z5"/>
      <c r="AA5"/>
      <c r="AB5"/>
      <c r="AC5"/>
      <c r="AD5"/>
      <c r="AE5"/>
      <c r="AF5"/>
      <c r="AG5"/>
      <c r="AH5"/>
      <c r="AI5" s="388"/>
      <c r="AK5" s="425">
        <v>39965</v>
      </c>
      <c r="AL5"/>
      <c r="AM5"/>
      <c r="AN5"/>
      <c r="AO5"/>
      <c r="AP5"/>
      <c r="AQ5"/>
      <c r="AR5"/>
      <c r="AS5"/>
      <c r="AT5"/>
      <c r="AU5" s="388"/>
      <c r="AX5" s="425">
        <v>39965</v>
      </c>
      <c r="AY5"/>
      <c r="AZ5"/>
      <c r="BA5"/>
      <c r="BB5"/>
      <c r="BC5"/>
      <c r="BD5"/>
      <c r="BE5"/>
      <c r="BF5"/>
      <c r="BG5" s="427" t="s">
        <v>226</v>
      </c>
      <c r="BH5" s="428" t="s">
        <v>226</v>
      </c>
    </row>
    <row r="6" spans="1:60">
      <c r="A6" s="425">
        <v>40057</v>
      </c>
      <c r="B6" s="453">
        <v>1005</v>
      </c>
      <c r="C6" s="453">
        <v>959.86159199999997</v>
      </c>
      <c r="D6" s="453">
        <v>1005</v>
      </c>
      <c r="E6" s="453">
        <v>972.77677000000006</v>
      </c>
      <c r="F6" s="453">
        <v>1020</v>
      </c>
      <c r="G6" s="453"/>
      <c r="H6" s="453">
        <v>994.66300000000001</v>
      </c>
      <c r="I6" s="453">
        <v>675.24446699999999</v>
      </c>
      <c r="J6" s="453">
        <v>893.14845000000003</v>
      </c>
      <c r="K6" s="450">
        <v>0.67384666666666659</v>
      </c>
      <c r="L6" s="426"/>
      <c r="M6" s="425">
        <v>40057</v>
      </c>
      <c r="N6" s="429">
        <v>0.49999999999998934</v>
      </c>
      <c r="O6" s="429">
        <v>-1.4214640620458407</v>
      </c>
      <c r="P6" s="429">
        <v>0.49999999999998934</v>
      </c>
      <c r="Q6" s="429">
        <v>0.50000005992125729</v>
      </c>
      <c r="R6" s="429">
        <v>-0.58479532163743242</v>
      </c>
      <c r="S6" s="429"/>
      <c r="T6" s="429"/>
      <c r="U6" s="429"/>
      <c r="V6" s="429">
        <v>1.2950970646145255</v>
      </c>
      <c r="W6" s="430">
        <v>1.2950970646145255</v>
      </c>
      <c r="Y6" s="425">
        <v>40057</v>
      </c>
      <c r="Z6" s="429"/>
      <c r="AA6" s="429"/>
      <c r="AB6" s="429"/>
      <c r="AC6" s="429"/>
      <c r="AD6" s="429"/>
      <c r="AE6" s="429"/>
      <c r="AF6" s="429"/>
      <c r="AG6" s="429"/>
      <c r="AH6" s="429"/>
      <c r="AI6" s="430"/>
      <c r="AK6" s="425">
        <v>40057</v>
      </c>
      <c r="AL6"/>
      <c r="AM6"/>
      <c r="AN6"/>
      <c r="AO6"/>
      <c r="AP6"/>
      <c r="AQ6"/>
      <c r="AR6"/>
      <c r="AS6"/>
      <c r="AT6"/>
      <c r="AU6" s="388"/>
      <c r="AX6" s="425">
        <v>40057</v>
      </c>
      <c r="AY6"/>
      <c r="AZ6"/>
      <c r="BA6"/>
      <c r="BB6"/>
      <c r="BC6"/>
      <c r="BD6"/>
      <c r="BE6"/>
      <c r="BF6"/>
      <c r="BG6" s="427" t="s">
        <v>226</v>
      </c>
      <c r="BH6" s="428" t="s">
        <v>226</v>
      </c>
    </row>
    <row r="7" spans="1:60">
      <c r="A7" s="425">
        <v>40148</v>
      </c>
      <c r="B7" s="453">
        <v>1009</v>
      </c>
      <c r="C7" s="453">
        <v>958.47750900000005</v>
      </c>
      <c r="D7" s="453">
        <v>1008</v>
      </c>
      <c r="E7" s="453">
        <v>977.61645499999997</v>
      </c>
      <c r="F7" s="453">
        <v>1022</v>
      </c>
      <c r="G7" s="453">
        <v>1000</v>
      </c>
      <c r="H7" s="453">
        <v>982.84400000000005</v>
      </c>
      <c r="I7" s="449">
        <v>673.70046300000001</v>
      </c>
      <c r="J7" s="453">
        <v>891.51712899999995</v>
      </c>
      <c r="K7" s="450">
        <v>0.72846</v>
      </c>
      <c r="L7" s="426"/>
      <c r="M7" s="425">
        <v>40148</v>
      </c>
      <c r="N7" s="429">
        <v>0.39800995024874553</v>
      </c>
      <c r="O7" s="429">
        <v>-0.14419610197299315</v>
      </c>
      <c r="P7" s="429">
        <v>0.29850746268655914</v>
      </c>
      <c r="Q7" s="429">
        <v>0.49751239433892813</v>
      </c>
      <c r="R7" s="429">
        <v>0.19607843137254832</v>
      </c>
      <c r="S7" s="429"/>
      <c r="T7" s="429"/>
      <c r="U7" s="429"/>
      <c r="V7" s="429">
        <v>-0.18264836041534949</v>
      </c>
      <c r="W7" s="430">
        <v>-0.18264836041534949</v>
      </c>
      <c r="Y7" s="425">
        <v>40148</v>
      </c>
      <c r="Z7" s="429"/>
      <c r="AA7" s="429"/>
      <c r="AB7" s="429"/>
      <c r="AC7" s="429"/>
      <c r="AD7" s="429"/>
      <c r="AE7" s="429"/>
      <c r="AF7" s="429"/>
      <c r="AG7" s="429"/>
      <c r="AH7" s="429"/>
      <c r="AI7" s="430"/>
      <c r="AK7" s="425">
        <v>40148</v>
      </c>
      <c r="AL7"/>
      <c r="AM7" s="429"/>
      <c r="AN7" s="429"/>
      <c r="AO7" s="429"/>
      <c r="AP7" s="429"/>
      <c r="AQ7" s="429"/>
      <c r="AR7" s="429"/>
      <c r="AS7" s="429"/>
      <c r="AT7" s="429"/>
      <c r="AU7" s="430"/>
      <c r="AX7" s="425">
        <v>40148</v>
      </c>
      <c r="AY7"/>
      <c r="AZ7" s="429"/>
      <c r="BA7" s="429"/>
      <c r="BB7" s="429"/>
      <c r="BC7" s="429"/>
      <c r="BD7" s="429"/>
      <c r="BE7" s="429"/>
      <c r="BF7" s="429"/>
      <c r="BG7" s="427" t="s">
        <v>227</v>
      </c>
      <c r="BH7" s="428">
        <v>0.66823999999999995</v>
      </c>
    </row>
    <row r="8" spans="1:60">
      <c r="A8" s="425">
        <v>40238</v>
      </c>
      <c r="B8" s="453">
        <v>1012</v>
      </c>
      <c r="C8" s="453">
        <v>975.778547</v>
      </c>
      <c r="D8" s="453">
        <v>1012</v>
      </c>
      <c r="E8" s="453">
        <v>986.08590400000003</v>
      </c>
      <c r="F8" s="453">
        <v>1023</v>
      </c>
      <c r="G8" s="453">
        <v>1005</v>
      </c>
      <c r="H8" s="453">
        <v>948.15099999999995</v>
      </c>
      <c r="I8" s="449">
        <v>673.18579499999998</v>
      </c>
      <c r="J8" s="453">
        <v>894.77977199999998</v>
      </c>
      <c r="K8" s="450">
        <v>0.70944333333333331</v>
      </c>
      <c r="L8" s="426"/>
      <c r="M8" s="425">
        <v>40238</v>
      </c>
      <c r="N8" s="429">
        <v>0.29732408325073845</v>
      </c>
      <c r="O8" s="429">
        <v>1.8050541444681878</v>
      </c>
      <c r="P8" s="429">
        <v>0.39682539682539542</v>
      </c>
      <c r="Q8" s="429">
        <v>0.86633658391113144</v>
      </c>
      <c r="R8" s="429">
        <v>9.7847358121327943E-2</v>
      </c>
      <c r="S8" s="429">
        <v>0.49999999999998934</v>
      </c>
      <c r="T8" s="429">
        <v>-3.5298582481044893</v>
      </c>
      <c r="U8" s="429">
        <v>-7.6394188258122053E-2</v>
      </c>
      <c r="V8" s="429">
        <v>0.36596526234551341</v>
      </c>
      <c r="W8" s="430">
        <v>0.36596526234551341</v>
      </c>
      <c r="Y8" s="425">
        <v>40238</v>
      </c>
      <c r="Z8" s="429"/>
      <c r="AA8" s="429"/>
      <c r="AB8" s="429"/>
      <c r="AC8" s="429"/>
      <c r="AD8" s="429"/>
      <c r="AE8" s="429"/>
      <c r="AF8" s="429"/>
      <c r="AG8" s="429"/>
      <c r="AH8" s="429"/>
      <c r="AI8" s="430"/>
      <c r="AK8" s="425">
        <v>40238</v>
      </c>
      <c r="AL8"/>
      <c r="AM8" s="429"/>
      <c r="AN8" s="429"/>
      <c r="AO8" s="429"/>
      <c r="AP8" s="429"/>
      <c r="AQ8" s="429"/>
      <c r="AR8" s="429"/>
      <c r="AS8" s="429"/>
      <c r="AT8" s="429"/>
      <c r="AU8" s="430"/>
      <c r="AX8" s="425">
        <v>40238</v>
      </c>
      <c r="AY8"/>
      <c r="AZ8" s="429"/>
      <c r="BA8" s="429"/>
      <c r="BB8" s="429"/>
      <c r="BC8" s="429"/>
      <c r="BD8" s="429"/>
      <c r="BE8" s="429"/>
      <c r="BF8" s="429"/>
      <c r="BG8" s="427" t="s">
        <v>226</v>
      </c>
      <c r="BH8" s="428" t="s">
        <v>226</v>
      </c>
    </row>
    <row r="9" spans="1:60">
      <c r="A9" s="425">
        <v>40330</v>
      </c>
      <c r="B9" s="453">
        <v>1016</v>
      </c>
      <c r="C9" s="453">
        <v>986.15917000000002</v>
      </c>
      <c r="D9" s="453">
        <v>1017</v>
      </c>
      <c r="E9" s="453">
        <v>989.71566900000005</v>
      </c>
      <c r="F9" s="453">
        <v>1019</v>
      </c>
      <c r="G9" s="453">
        <v>1005</v>
      </c>
      <c r="H9" s="453">
        <v>974.07600000000002</v>
      </c>
      <c r="I9" s="449">
        <v>673.70046300000001</v>
      </c>
      <c r="J9" s="453">
        <v>896.41109300000005</v>
      </c>
      <c r="K9" s="450">
        <v>0.70144666666666666</v>
      </c>
      <c r="L9" s="426"/>
      <c r="M9" s="425">
        <v>40330</v>
      </c>
      <c r="N9" s="429">
        <v>0.39525691699604515</v>
      </c>
      <c r="O9" s="429">
        <v>1.0638298035875904</v>
      </c>
      <c r="P9" s="429">
        <v>0.49407114624506754</v>
      </c>
      <c r="Q9" s="429">
        <v>0.36809825444985567</v>
      </c>
      <c r="R9" s="429">
        <v>-0.3910068426197455</v>
      </c>
      <c r="S9" s="429">
        <v>0</v>
      </c>
      <c r="T9" s="429">
        <v>2.7342691195811675</v>
      </c>
      <c r="U9" s="429">
        <v>7.6452593596387786E-2</v>
      </c>
      <c r="V9" s="429">
        <v>0.18231536418773509</v>
      </c>
      <c r="W9" s="430">
        <v>0.18231536418773509</v>
      </c>
      <c r="Y9" s="425">
        <v>40330</v>
      </c>
      <c r="Z9" s="429">
        <v>1.6000000000000014</v>
      </c>
      <c r="AA9" s="429">
        <v>1.2793177585420423</v>
      </c>
      <c r="AB9" s="429">
        <v>1.6999999999999904</v>
      </c>
      <c r="AC9" s="429">
        <v>2.2500000630206296</v>
      </c>
      <c r="AD9" s="429">
        <v>-0.68226120857699524</v>
      </c>
      <c r="AE9" s="429"/>
      <c r="AF9" s="429"/>
      <c r="AG9" s="429"/>
      <c r="AH9" s="429">
        <v>1.6651248459673029</v>
      </c>
      <c r="AI9" s="430">
        <v>16.439432504813965</v>
      </c>
      <c r="AK9" s="425">
        <v>40330</v>
      </c>
      <c r="AL9"/>
      <c r="AM9" s="429"/>
      <c r="AN9" s="429"/>
      <c r="AO9" s="429"/>
      <c r="AP9" s="429"/>
      <c r="AQ9" s="429"/>
      <c r="AR9" s="429"/>
      <c r="AS9" s="429"/>
      <c r="AT9" s="429"/>
      <c r="AU9" s="430"/>
      <c r="AX9" s="425">
        <v>40330</v>
      </c>
      <c r="AY9"/>
      <c r="AZ9" s="429"/>
      <c r="BA9" s="429"/>
      <c r="BB9" s="429"/>
      <c r="BC9" s="429"/>
      <c r="BD9" s="429"/>
      <c r="BE9" s="429"/>
      <c r="BF9" s="429"/>
      <c r="BG9" s="427" t="s">
        <v>226</v>
      </c>
      <c r="BH9" s="428" t="s">
        <v>226</v>
      </c>
    </row>
    <row r="10" spans="1:60">
      <c r="A10" s="425">
        <v>40422</v>
      </c>
      <c r="B10" s="453">
        <v>1021</v>
      </c>
      <c r="C10" s="453">
        <v>997.92387499999995</v>
      </c>
      <c r="D10" s="453">
        <v>1029</v>
      </c>
      <c r="E10" s="453">
        <v>999.395039</v>
      </c>
      <c r="F10" s="453">
        <v>1009</v>
      </c>
      <c r="G10" s="453">
        <v>1010</v>
      </c>
      <c r="H10" s="453">
        <v>974.07600000000002</v>
      </c>
      <c r="I10" s="449">
        <v>676.27380300000004</v>
      </c>
      <c r="J10" s="453">
        <v>906.19902100000002</v>
      </c>
      <c r="K10" s="450">
        <v>0.71749666666666678</v>
      </c>
      <c r="L10" s="426"/>
      <c r="M10" s="425">
        <v>40422</v>
      </c>
      <c r="N10" s="429">
        <v>0.49212598425196763</v>
      </c>
      <c r="O10" s="429">
        <v>1.1929823661224859</v>
      </c>
      <c r="P10" s="429">
        <v>1.1799410029498469</v>
      </c>
      <c r="Q10" s="429">
        <v>0.9779950245488056</v>
      </c>
      <c r="R10" s="429">
        <v>-0.98135426889106592</v>
      </c>
      <c r="S10" s="429">
        <v>0.49751243781095411</v>
      </c>
      <c r="T10" s="429">
        <v>0</v>
      </c>
      <c r="U10" s="429">
        <v>0.38197094129057696</v>
      </c>
      <c r="V10" s="429">
        <v>1.0919017040767365</v>
      </c>
      <c r="W10" s="430">
        <v>1.0919017040767365</v>
      </c>
      <c r="Y10" s="425">
        <v>40422</v>
      </c>
      <c r="Z10" s="429">
        <v>1.5920398009950265</v>
      </c>
      <c r="AA10" s="429">
        <v>3.9653928563484042</v>
      </c>
      <c r="AB10" s="429">
        <v>2.3880597014925398</v>
      </c>
      <c r="AC10" s="429">
        <v>2.7363183230619148</v>
      </c>
      <c r="AD10" s="429">
        <v>-1.0784313725490158</v>
      </c>
      <c r="AE10" s="429"/>
      <c r="AF10" s="429"/>
      <c r="AG10" s="429"/>
      <c r="AH10" s="429">
        <v>1.4611872192131115</v>
      </c>
      <c r="AI10" s="430">
        <v>6.477734796244472</v>
      </c>
      <c r="AK10" s="425">
        <v>40422</v>
      </c>
      <c r="AL10"/>
      <c r="AM10" s="429"/>
      <c r="AN10" s="429"/>
      <c r="AO10" s="429"/>
      <c r="AP10" s="429"/>
      <c r="AQ10" s="429"/>
      <c r="AR10" s="429"/>
      <c r="AS10" s="429"/>
      <c r="AT10" s="429"/>
      <c r="AU10" s="430"/>
      <c r="AX10" s="425">
        <v>40422</v>
      </c>
      <c r="AY10"/>
      <c r="AZ10" s="429"/>
      <c r="BA10" s="429"/>
      <c r="BB10" s="429"/>
      <c r="BC10" s="429"/>
      <c r="BD10" s="429"/>
      <c r="BE10" s="429"/>
      <c r="BF10" s="429"/>
      <c r="BG10" s="427" t="s">
        <v>226</v>
      </c>
      <c r="BH10" s="428" t="s">
        <v>226</v>
      </c>
    </row>
    <row r="11" spans="1:60">
      <c r="A11" s="425">
        <v>40513</v>
      </c>
      <c r="B11" s="453">
        <v>1026</v>
      </c>
      <c r="C11" s="453">
        <v>1000</v>
      </c>
      <c r="D11" s="453">
        <v>1036</v>
      </c>
      <c r="E11" s="453">
        <v>1000</v>
      </c>
      <c r="F11" s="453">
        <v>1000</v>
      </c>
      <c r="G11" s="453">
        <v>1012</v>
      </c>
      <c r="H11" s="453">
        <v>974.07600000000002</v>
      </c>
      <c r="I11" s="449">
        <v>671.64179100000001</v>
      </c>
      <c r="J11" s="453">
        <v>927.40619900000002</v>
      </c>
      <c r="K11" s="450">
        <v>0.75774333333333332</v>
      </c>
      <c r="L11" s="426"/>
      <c r="M11" s="425">
        <v>40513</v>
      </c>
      <c r="N11" s="429">
        <v>0.48971596474045587</v>
      </c>
      <c r="O11" s="429">
        <v>0.20804442623441055</v>
      </c>
      <c r="P11" s="429">
        <v>0.68027210884353817</v>
      </c>
      <c r="Q11" s="429">
        <v>6.0532719934780488E-2</v>
      </c>
      <c r="R11" s="429">
        <v>-0.89197224975222644</v>
      </c>
      <c r="S11" s="429">
        <v>0.1980198019801982</v>
      </c>
      <c r="T11" s="429">
        <v>0</v>
      </c>
      <c r="U11" s="429">
        <v>-0.68493145519641363</v>
      </c>
      <c r="V11" s="429">
        <v>2.3402340444594216</v>
      </c>
      <c r="W11" s="430">
        <v>2.3402340444594216</v>
      </c>
      <c r="Y11" s="425">
        <v>40513</v>
      </c>
      <c r="Z11" s="429">
        <v>1.6848364717542141</v>
      </c>
      <c r="AA11" s="429">
        <v>4.332129925857231</v>
      </c>
      <c r="AB11" s="429">
        <v>2.7777777777777679</v>
      </c>
      <c r="AC11" s="429">
        <v>2.28960395311677</v>
      </c>
      <c r="AD11" s="429">
        <v>-2.1526418786692814</v>
      </c>
      <c r="AE11" s="429">
        <v>1.2000000000000011</v>
      </c>
      <c r="AF11" s="429">
        <v>-0.89210495256623057</v>
      </c>
      <c r="AG11" s="431">
        <v>-0.30557675303245491</v>
      </c>
      <c r="AH11" s="429">
        <v>4.0256175492955792</v>
      </c>
      <c r="AI11" s="430">
        <v>4.0198958533527396</v>
      </c>
      <c r="AK11" s="425">
        <v>40513</v>
      </c>
      <c r="AL11"/>
      <c r="AM11" s="429"/>
      <c r="AN11" s="429"/>
      <c r="AO11" s="429"/>
      <c r="AP11" s="429"/>
      <c r="AQ11" s="429"/>
      <c r="AR11" s="429"/>
      <c r="AS11" s="429"/>
      <c r="AT11" s="429"/>
      <c r="AU11" s="430"/>
      <c r="AX11" s="425">
        <v>40513</v>
      </c>
      <c r="AY11"/>
      <c r="AZ11" s="429"/>
      <c r="BA11" s="429"/>
      <c r="BB11" s="429"/>
      <c r="BC11" s="429"/>
      <c r="BD11" s="429"/>
      <c r="BE11" s="429"/>
      <c r="BF11" s="429"/>
      <c r="BG11" s="427" t="s">
        <v>228</v>
      </c>
      <c r="BH11" s="428">
        <v>0.72153250000000002</v>
      </c>
    </row>
    <row r="12" spans="1:60">
      <c r="A12" s="425">
        <v>40603</v>
      </c>
      <c r="B12" s="453">
        <v>1031</v>
      </c>
      <c r="C12" s="453">
        <v>1017</v>
      </c>
      <c r="D12" s="453">
        <v>1041</v>
      </c>
      <c r="E12" s="453">
        <v>1015</v>
      </c>
      <c r="F12" s="453">
        <v>1003</v>
      </c>
      <c r="G12" s="453">
        <v>1013</v>
      </c>
      <c r="H12" s="453">
        <v>973.31299999999999</v>
      </c>
      <c r="I12" s="449">
        <v>672.67112699999996</v>
      </c>
      <c r="J12" s="453">
        <v>934.74714500000005</v>
      </c>
      <c r="K12" s="450">
        <v>0.75610999999999995</v>
      </c>
      <c r="L12" s="426"/>
      <c r="M12" s="425">
        <v>40603</v>
      </c>
      <c r="N12" s="429">
        <v>0.4873294346978474</v>
      </c>
      <c r="O12" s="429">
        <v>1.6999999999999904</v>
      </c>
      <c r="P12" s="429">
        <v>0.48262548262547611</v>
      </c>
      <c r="Q12" s="429">
        <v>1.4999999999999902</v>
      </c>
      <c r="R12" s="429">
        <v>0.29999999999998916</v>
      </c>
      <c r="S12" s="429">
        <v>9.8814229249022389E-2</v>
      </c>
      <c r="T12" s="429">
        <v>-7.8330643604818118E-2</v>
      </c>
      <c r="U12" s="429">
        <v>0.15325669334353975</v>
      </c>
      <c r="V12" s="429">
        <v>0.79155671030834984</v>
      </c>
      <c r="W12" s="430">
        <v>0.79155671030834984</v>
      </c>
      <c r="Y12" s="425">
        <v>40603</v>
      </c>
      <c r="Z12" s="429">
        <v>1.8774703557312256</v>
      </c>
      <c r="AA12" s="429">
        <v>4.224468054430397</v>
      </c>
      <c r="AB12" s="429">
        <v>2.8656126482213384</v>
      </c>
      <c r="AC12" s="429">
        <v>2.9322086324032881</v>
      </c>
      <c r="AD12" s="429">
        <v>-1.9550342130987275</v>
      </c>
      <c r="AE12" s="429">
        <v>0.79601990049751326</v>
      </c>
      <c r="AF12" s="429">
        <v>2.6537967053771094</v>
      </c>
      <c r="AG12" s="431">
        <v>-7.6452593596398888E-2</v>
      </c>
      <c r="AH12" s="429">
        <v>4.4667273725539802</v>
      </c>
      <c r="AI12" s="430">
        <v>6.5779272951093093</v>
      </c>
      <c r="AK12" s="425">
        <v>40603</v>
      </c>
      <c r="AL12" s="429">
        <v>1.6890213611524985</v>
      </c>
      <c r="AM12" s="429">
        <v>3.4454284994699824</v>
      </c>
      <c r="AN12" s="429">
        <v>2.4347826086956514</v>
      </c>
      <c r="AO12" s="429">
        <v>2.5533777538383706</v>
      </c>
      <c r="AP12" s="429">
        <v>-1.4666340747983342</v>
      </c>
      <c r="AQ12" s="429">
        <v>0.74812967581048273</v>
      </c>
      <c r="AR12" s="429">
        <v>-0.76718348872978348</v>
      </c>
      <c r="AS12" s="431">
        <v>-0.20968358955009148</v>
      </c>
      <c r="AT12" s="429">
        <v>2.9088410154403554</v>
      </c>
      <c r="AU12" s="430">
        <v>8.0552754747012401</v>
      </c>
      <c r="AX12" s="425">
        <v>40603</v>
      </c>
      <c r="AY12" s="429">
        <v>-1.219819654287857</v>
      </c>
      <c r="AZ12" s="429">
        <v>0.53658748402962697</v>
      </c>
      <c r="BA12" s="429">
        <v>-0.47405840674470401</v>
      </c>
      <c r="BB12" s="429">
        <v>-0.35546326160198483</v>
      </c>
      <c r="BC12" s="429">
        <v>-4.3754750902386892</v>
      </c>
      <c r="BD12" s="429">
        <v>-2.1607113396298727</v>
      </c>
      <c r="BE12" s="429">
        <v>-3.6760245041701389</v>
      </c>
      <c r="BF12" s="429">
        <v>-3.1185246049904469</v>
      </c>
      <c r="BG12" s="427" t="s">
        <v>226</v>
      </c>
      <c r="BH12" s="428" t="s">
        <v>226</v>
      </c>
    </row>
    <row r="13" spans="1:60">
      <c r="A13" s="425">
        <v>40695</v>
      </c>
      <c r="B13" s="453">
        <v>1035</v>
      </c>
      <c r="C13" s="453">
        <v>1031</v>
      </c>
      <c r="D13" s="453">
        <v>1049</v>
      </c>
      <c r="E13" s="453">
        <v>1052</v>
      </c>
      <c r="F13" s="453">
        <v>997</v>
      </c>
      <c r="G13" s="453">
        <v>1023</v>
      </c>
      <c r="H13" s="453">
        <v>976.36300000000006</v>
      </c>
      <c r="I13" s="449">
        <v>676.27380300000004</v>
      </c>
      <c r="J13" s="453">
        <v>943.71941300000003</v>
      </c>
      <c r="K13" s="450">
        <v>0.79892666666666656</v>
      </c>
      <c r="L13" s="426"/>
      <c r="M13" s="425">
        <v>40695</v>
      </c>
      <c r="N13" s="429">
        <v>0.38797284190106307</v>
      </c>
      <c r="O13" s="429">
        <v>1.3765978367748177</v>
      </c>
      <c r="P13" s="429">
        <v>0.7684918347742542</v>
      </c>
      <c r="Q13" s="429">
        <v>3.6453201970443327</v>
      </c>
      <c r="R13" s="429">
        <v>-0.59820538384844912</v>
      </c>
      <c r="S13" s="429">
        <v>0.98716683119446369</v>
      </c>
      <c r="T13" s="429">
        <v>0.3133627106593817</v>
      </c>
      <c r="U13" s="429">
        <v>0.53557761815457017</v>
      </c>
      <c r="V13" s="429">
        <v>0.9598604337004879</v>
      </c>
      <c r="W13" s="430">
        <v>0.9598604337004879</v>
      </c>
      <c r="Y13" s="425">
        <v>40695</v>
      </c>
      <c r="Z13" s="429">
        <v>1.870078740157477</v>
      </c>
      <c r="AA13" s="429">
        <v>4.5470174961715237</v>
      </c>
      <c r="AB13" s="429">
        <v>3.1465093411995992</v>
      </c>
      <c r="AC13" s="429">
        <v>6.2931539785493706</v>
      </c>
      <c r="AD13" s="429">
        <v>-2.1589793915603561</v>
      </c>
      <c r="AE13" s="429">
        <v>1.7910447761193993</v>
      </c>
      <c r="AF13" s="429">
        <v>0.23478660802647155</v>
      </c>
      <c r="AG13" s="431">
        <v>0.38197094129057696</v>
      </c>
      <c r="AH13" s="429">
        <v>5.2775250517788974</v>
      </c>
      <c r="AI13" s="430">
        <v>13.896993831795236</v>
      </c>
      <c r="AK13" s="425">
        <v>40695</v>
      </c>
      <c r="AL13" s="429">
        <v>1.7565561603166691</v>
      </c>
      <c r="AM13" s="429">
        <v>4.2689494788513249</v>
      </c>
      <c r="AN13" s="429">
        <v>2.7956457199406204</v>
      </c>
      <c r="AO13" s="429">
        <v>3.5708936569173177</v>
      </c>
      <c r="AP13" s="429">
        <v>-1.8364348677766928</v>
      </c>
      <c r="AQ13" s="429">
        <v>1.112956810631216</v>
      </c>
      <c r="AR13" s="429">
        <v>-4.8875128406178359E-2</v>
      </c>
      <c r="AS13" s="431">
        <v>3.8182509519946173E-2</v>
      </c>
      <c r="AT13" s="429">
        <v>3.8093065572740725</v>
      </c>
      <c r="AU13" s="430">
        <v>7.7164885971948927</v>
      </c>
      <c r="AX13" s="425">
        <v>40695</v>
      </c>
      <c r="AY13" s="429">
        <v>-2.0527503969574035</v>
      </c>
      <c r="AZ13" s="429">
        <v>0.45964292157725239</v>
      </c>
      <c r="BA13" s="429">
        <v>-1.0136608373334521</v>
      </c>
      <c r="BB13" s="429">
        <v>-0.23841290035675478</v>
      </c>
      <c r="BC13" s="429">
        <v>-5.6457414250507654</v>
      </c>
      <c r="BD13" s="429">
        <v>-2.6963497466428565</v>
      </c>
      <c r="BE13" s="429">
        <v>-3.8581816856802509</v>
      </c>
      <c r="BF13" s="429">
        <v>-3.7711240477541264</v>
      </c>
      <c r="BG13" s="427" t="s">
        <v>226</v>
      </c>
      <c r="BH13" s="428" t="s">
        <v>226</v>
      </c>
    </row>
    <row r="14" spans="1:60">
      <c r="A14" s="425">
        <v>40787</v>
      </c>
      <c r="B14" s="453">
        <v>1041</v>
      </c>
      <c r="C14" s="453">
        <v>1033</v>
      </c>
      <c r="D14" s="453">
        <v>1055</v>
      </c>
      <c r="E14" s="453">
        <v>1056</v>
      </c>
      <c r="F14" s="453">
        <v>996</v>
      </c>
      <c r="G14" s="453">
        <v>1029</v>
      </c>
      <c r="H14" s="453">
        <v>973.69399999999996</v>
      </c>
      <c r="I14" s="449">
        <v>676.27380300000004</v>
      </c>
      <c r="J14" s="453">
        <v>947.79771600000004</v>
      </c>
      <c r="K14" s="450">
        <v>0.83271333333333342</v>
      </c>
      <c r="L14" s="426"/>
      <c r="M14" s="425">
        <v>40787</v>
      </c>
      <c r="N14" s="429">
        <v>0.57971014492752548</v>
      </c>
      <c r="O14" s="429">
        <v>0.19398642095054264</v>
      </c>
      <c r="P14" s="429">
        <v>0.57197330791229906</v>
      </c>
      <c r="Q14" s="429">
        <v>0.38022813688212143</v>
      </c>
      <c r="R14" s="429">
        <v>-0.10030090270812808</v>
      </c>
      <c r="S14" s="429">
        <v>0.58651026392961825</v>
      </c>
      <c r="T14" s="429">
        <v>-0.27336144446277189</v>
      </c>
      <c r="U14" s="429">
        <v>0</v>
      </c>
      <c r="V14" s="429">
        <v>0.43215207230244967</v>
      </c>
      <c r="W14" s="430">
        <v>0.43215207230244967</v>
      </c>
      <c r="Y14" s="425">
        <v>40787</v>
      </c>
      <c r="Z14" s="429">
        <v>1.9588638589618013</v>
      </c>
      <c r="AA14" s="429">
        <v>3.5149098923001665</v>
      </c>
      <c r="AB14" s="429">
        <v>2.526724975704564</v>
      </c>
      <c r="AC14" s="429">
        <v>5.6639225522511216</v>
      </c>
      <c r="AD14" s="429">
        <v>-1.2884043607532258</v>
      </c>
      <c r="AE14" s="429">
        <v>1.8811881188118829</v>
      </c>
      <c r="AF14" s="429">
        <v>-3.9216652499396432E-2</v>
      </c>
      <c r="AG14" s="431">
        <v>0</v>
      </c>
      <c r="AH14" s="429">
        <v>4.5904590532547029</v>
      </c>
      <c r="AI14" s="430">
        <v>16.058146611598655</v>
      </c>
      <c r="AK14" s="425">
        <v>40787</v>
      </c>
      <c r="AL14" s="429">
        <v>1.8482010842779673</v>
      </c>
      <c r="AM14" s="429">
        <v>4.1512716180814202</v>
      </c>
      <c r="AN14" s="429">
        <v>2.82833251352681</v>
      </c>
      <c r="AO14" s="429">
        <v>4.305463732165915</v>
      </c>
      <c r="AP14" s="429">
        <v>-1.8904984041247186</v>
      </c>
      <c r="AQ14" s="429">
        <v>1.4179104477611837</v>
      </c>
      <c r="AR14" s="429">
        <v>0.47172741842473886</v>
      </c>
      <c r="AS14" s="431">
        <v>0</v>
      </c>
      <c r="AT14" s="429">
        <v>4.59090907932036</v>
      </c>
      <c r="AU14" s="430">
        <v>10.103680748237576</v>
      </c>
      <c r="AX14" s="425">
        <v>40787</v>
      </c>
      <c r="AY14" s="429">
        <v>-2.7427079950423927</v>
      </c>
      <c r="AZ14" s="429">
        <v>-0.43963746123893976</v>
      </c>
      <c r="BA14" s="429">
        <v>-1.7625765657935499</v>
      </c>
      <c r="BB14" s="429">
        <v>-0.28544534715444492</v>
      </c>
      <c r="BC14" s="429">
        <v>-6.4814074834450786</v>
      </c>
      <c r="BD14" s="429">
        <v>-3.1729986315591763</v>
      </c>
      <c r="BE14" s="429">
        <v>-4.1191816608956211</v>
      </c>
      <c r="BF14" s="429">
        <v>-4.59090907932036</v>
      </c>
      <c r="BG14" s="427" t="s">
        <v>226</v>
      </c>
      <c r="BH14" s="428" t="s">
        <v>226</v>
      </c>
    </row>
    <row r="15" spans="1:60">
      <c r="A15" s="425">
        <v>40878</v>
      </c>
      <c r="B15" s="453">
        <v>1047</v>
      </c>
      <c r="C15" s="453">
        <v>1034</v>
      </c>
      <c r="D15" s="453">
        <v>1063</v>
      </c>
      <c r="E15" s="453">
        <v>1059</v>
      </c>
      <c r="F15" s="453">
        <v>1008</v>
      </c>
      <c r="G15" s="453">
        <v>1029</v>
      </c>
      <c r="H15" s="453">
        <v>968.35699999999997</v>
      </c>
      <c r="I15" s="449">
        <v>678.84714399999996</v>
      </c>
      <c r="J15" s="453">
        <v>944.53507300000001</v>
      </c>
      <c r="K15" s="450">
        <v>0.77680000000000005</v>
      </c>
      <c r="L15" s="426"/>
      <c r="M15" s="425">
        <v>40878</v>
      </c>
      <c r="N15" s="429">
        <v>0.57636887608070175</v>
      </c>
      <c r="O15" s="429">
        <v>9.6805421103574041E-2</v>
      </c>
      <c r="P15" s="429">
        <v>0.75829383886256707</v>
      </c>
      <c r="Q15" s="429">
        <v>0.28409090909091717</v>
      </c>
      <c r="R15" s="429">
        <v>1.2048192771084265</v>
      </c>
      <c r="S15" s="429">
        <v>0</v>
      </c>
      <c r="T15" s="429">
        <v>-0.54811881350814717</v>
      </c>
      <c r="U15" s="429">
        <v>0.3805176229782159</v>
      </c>
      <c r="V15" s="429">
        <v>-0.3442341065949539</v>
      </c>
      <c r="W15" s="430">
        <v>-0.3442341065949539</v>
      </c>
      <c r="Y15" s="425">
        <v>40878</v>
      </c>
      <c r="Z15" s="429">
        <v>2.0467836257309857</v>
      </c>
      <c r="AA15" s="429">
        <v>3.400000000000003</v>
      </c>
      <c r="AB15" s="429">
        <v>2.6061776061776065</v>
      </c>
      <c r="AC15" s="429">
        <v>5.8999999999999941</v>
      </c>
      <c r="AD15" s="429">
        <v>0.80000000000000071</v>
      </c>
      <c r="AE15" s="429">
        <v>1.679841897233203</v>
      </c>
      <c r="AF15" s="429">
        <v>-0.58712051215716876</v>
      </c>
      <c r="AG15" s="431">
        <v>1.0727970022937239</v>
      </c>
      <c r="AH15" s="429">
        <v>1.8469656573861126</v>
      </c>
      <c r="AI15" s="430">
        <v>2.5149236988778245</v>
      </c>
      <c r="AK15" s="425">
        <v>40878</v>
      </c>
      <c r="AL15" s="429">
        <v>1.9386503067484684</v>
      </c>
      <c r="AM15" s="429">
        <v>3.9177734977763334</v>
      </c>
      <c r="AN15" s="429">
        <v>2.7845627747923762</v>
      </c>
      <c r="AO15" s="429">
        <v>5.202343636934037</v>
      </c>
      <c r="AP15" s="429">
        <v>-1.1602073562083426</v>
      </c>
      <c r="AQ15" s="429">
        <v>1.5376984126984183</v>
      </c>
      <c r="AR15" s="429">
        <v>0.55157388979218958</v>
      </c>
      <c r="AS15" s="431">
        <v>0.34377388426998223</v>
      </c>
      <c r="AT15" s="429">
        <v>4.0279027723569172</v>
      </c>
      <c r="AU15" s="430">
        <v>9.6468281054560947</v>
      </c>
      <c r="AX15" s="425">
        <v>40878</v>
      </c>
      <c r="AY15" s="429">
        <v>-2.0892524656084488</v>
      </c>
      <c r="AZ15" s="429">
        <v>-0.11012927458058375</v>
      </c>
      <c r="BA15" s="429">
        <v>-1.2433399975645409</v>
      </c>
      <c r="BB15" s="429">
        <v>1.1744408645771198</v>
      </c>
      <c r="BC15" s="429">
        <v>-5.1881101285652598</v>
      </c>
      <c r="BD15" s="429">
        <v>-2.4902043596584988</v>
      </c>
      <c r="BE15" s="429">
        <v>-3.4763288825647276</v>
      </c>
      <c r="BF15" s="429">
        <v>-3.6841288880869349</v>
      </c>
      <c r="BG15" s="427" t="s">
        <v>229</v>
      </c>
      <c r="BH15" s="428">
        <v>0.79113750000000005</v>
      </c>
    </row>
    <row r="16" spans="1:60">
      <c r="A16" s="425">
        <v>40969</v>
      </c>
      <c r="B16" s="453">
        <v>1052</v>
      </c>
      <c r="C16" s="453">
        <v>1033</v>
      </c>
      <c r="D16" s="453">
        <v>1070</v>
      </c>
      <c r="E16" s="453">
        <v>1076</v>
      </c>
      <c r="F16" s="453">
        <v>991</v>
      </c>
      <c r="G16" s="453">
        <v>1029</v>
      </c>
      <c r="H16" s="453">
        <v>965.30700000000002</v>
      </c>
      <c r="I16" s="449">
        <v>678.84714399999996</v>
      </c>
      <c r="J16" s="453">
        <v>949.42903799999999</v>
      </c>
      <c r="K16" s="450">
        <v>0.81856999999999991</v>
      </c>
      <c r="L16" s="426"/>
      <c r="M16" s="425">
        <v>40969</v>
      </c>
      <c r="N16" s="429">
        <v>0.47755491881567025</v>
      </c>
      <c r="O16" s="429">
        <v>-9.6711798839455021E-2</v>
      </c>
      <c r="P16" s="429">
        <v>0.65851364063969076</v>
      </c>
      <c r="Q16" s="429">
        <v>1.6052880075543063</v>
      </c>
      <c r="R16" s="429">
        <v>-1.6865079365079416</v>
      </c>
      <c r="S16" s="429">
        <v>0</v>
      </c>
      <c r="T16" s="429">
        <v>-0.31496648446801556</v>
      </c>
      <c r="U16" s="429">
        <v>0</v>
      </c>
      <c r="V16" s="429">
        <v>0.51813480937832335</v>
      </c>
      <c r="W16" s="430">
        <v>0.51813480937832335</v>
      </c>
      <c r="Y16" s="425">
        <v>40969</v>
      </c>
      <c r="Z16" s="429">
        <v>2.0368574199806089</v>
      </c>
      <c r="AA16" s="429">
        <v>1.5732546705998107</v>
      </c>
      <c r="AB16" s="429">
        <v>2.7857829010566659</v>
      </c>
      <c r="AC16" s="429">
        <v>6.0098522167487678</v>
      </c>
      <c r="AD16" s="429">
        <v>-1.1964107676969093</v>
      </c>
      <c r="AE16" s="429">
        <v>1.5794669299111552</v>
      </c>
      <c r="AF16" s="429">
        <v>-0.82255143001275233</v>
      </c>
      <c r="AG16" s="431">
        <v>0.91813320835458789</v>
      </c>
      <c r="AH16" s="429">
        <v>1.570680699966176</v>
      </c>
      <c r="AI16" s="430">
        <v>8.2607028077925193</v>
      </c>
      <c r="AK16" s="425">
        <v>40969</v>
      </c>
      <c r="AL16" s="429">
        <v>1.9785051294577416</v>
      </c>
      <c r="AM16" s="429">
        <v>3.2470447011179182</v>
      </c>
      <c r="AN16" s="429">
        <v>2.7649769585253559</v>
      </c>
      <c r="AO16" s="429">
        <v>5.9661010751453913</v>
      </c>
      <c r="AP16" s="429">
        <v>-0.9675018605804997</v>
      </c>
      <c r="AQ16" s="429">
        <v>1.7326732673267342</v>
      </c>
      <c r="AR16" s="429">
        <v>-0.30342383766467362</v>
      </c>
      <c r="AS16" s="431">
        <v>0.59216812872608937</v>
      </c>
      <c r="AT16" s="429">
        <v>3.2940129256222139</v>
      </c>
      <c r="AU16" s="430">
        <v>10.031835369880149</v>
      </c>
      <c r="AX16" s="425">
        <v>40969</v>
      </c>
      <c r="AY16" s="429">
        <v>-1.3155077961644723</v>
      </c>
      <c r="AZ16" s="429">
        <v>-4.6968224504295719E-2</v>
      </c>
      <c r="BA16" s="429">
        <v>-0.52903596709685807</v>
      </c>
      <c r="BB16" s="429">
        <v>2.6720881495231774</v>
      </c>
      <c r="BC16" s="429">
        <v>-4.2615147862027136</v>
      </c>
      <c r="BD16" s="429">
        <v>-1.5613396582954797</v>
      </c>
      <c r="BE16" s="429">
        <v>-3.5974367632868876</v>
      </c>
      <c r="BF16" s="429">
        <v>-2.7018447968961246</v>
      </c>
      <c r="BG16" s="427" t="s">
        <v>226</v>
      </c>
      <c r="BH16" s="428" t="s">
        <v>226</v>
      </c>
    </row>
    <row r="17" spans="1:60">
      <c r="A17" s="425">
        <v>41061</v>
      </c>
      <c r="B17" s="453">
        <v>1056</v>
      </c>
      <c r="C17" s="453">
        <v>1036</v>
      </c>
      <c r="D17" s="453">
        <v>1075</v>
      </c>
      <c r="E17" s="453">
        <v>1077</v>
      </c>
      <c r="F17" s="453">
        <v>1009</v>
      </c>
      <c r="G17" s="453">
        <v>1055</v>
      </c>
      <c r="H17" s="453">
        <v>965.30700000000002</v>
      </c>
      <c r="I17" s="449">
        <v>682.96448799999996</v>
      </c>
      <c r="J17" s="453">
        <v>952.69168000000002</v>
      </c>
      <c r="K17" s="450">
        <v>0.79176999999999997</v>
      </c>
      <c r="L17" s="426"/>
      <c r="M17" s="425">
        <v>41061</v>
      </c>
      <c r="N17" s="429">
        <v>0.38022813688212143</v>
      </c>
      <c r="O17" s="429">
        <v>0.29041626331074433</v>
      </c>
      <c r="P17" s="429">
        <v>0.46728971962617383</v>
      </c>
      <c r="Q17" s="429">
        <v>9.2936802973975219E-2</v>
      </c>
      <c r="R17" s="429">
        <v>1.8163471241170459</v>
      </c>
      <c r="S17" s="429">
        <v>2.526724975704564</v>
      </c>
      <c r="T17" s="429">
        <v>0</v>
      </c>
      <c r="U17" s="429">
        <v>0.60652004451828834</v>
      </c>
      <c r="V17" s="429">
        <v>0.34364253350338547</v>
      </c>
      <c r="W17" s="430">
        <v>0.34364253350338547</v>
      </c>
      <c r="Y17" s="425">
        <v>41061</v>
      </c>
      <c r="Z17" s="429">
        <v>2.0289855072463725</v>
      </c>
      <c r="AA17" s="429">
        <v>0.48496605237633439</v>
      </c>
      <c r="AB17" s="429">
        <v>2.4785510009532885</v>
      </c>
      <c r="AC17" s="429">
        <v>2.3764258555132978</v>
      </c>
      <c r="AD17" s="429">
        <v>1.2036108324974926</v>
      </c>
      <c r="AE17" s="429">
        <v>3.128054740957964</v>
      </c>
      <c r="AF17" s="429">
        <v>-1.1323657287299893</v>
      </c>
      <c r="AG17" s="431">
        <v>0.98934558315280086</v>
      </c>
      <c r="AH17" s="429">
        <v>0.95073460145087552</v>
      </c>
      <c r="AI17" s="430">
        <v>-0.89578517844773886</v>
      </c>
      <c r="AK17" s="425">
        <v>41061</v>
      </c>
      <c r="AL17" s="429">
        <v>2.0179917335278352</v>
      </c>
      <c r="AM17" s="429">
        <v>2.2263425556913186</v>
      </c>
      <c r="AN17" s="429">
        <v>2.5992779783393427</v>
      </c>
      <c r="AO17" s="429">
        <v>4.9578301927492685</v>
      </c>
      <c r="AP17" s="429">
        <v>-0.124719381391869</v>
      </c>
      <c r="AQ17" s="429">
        <v>2.0699852143913233</v>
      </c>
      <c r="AR17" s="429">
        <v>-0.64556465806085983</v>
      </c>
      <c r="AS17" s="431">
        <v>0.74427486410117982</v>
      </c>
      <c r="AT17" s="429">
        <v>2.2192924578734008</v>
      </c>
      <c r="AU17" s="430">
        <v>6.2560844279345273</v>
      </c>
      <c r="AX17" s="425">
        <v>41061</v>
      </c>
      <c r="AY17" s="429">
        <v>-0.20130072434556556</v>
      </c>
      <c r="AZ17" s="429">
        <v>7.0500978179177665E-3</v>
      </c>
      <c r="BA17" s="429">
        <v>0.37998552046594192</v>
      </c>
      <c r="BB17" s="429">
        <v>2.7385377348758677</v>
      </c>
      <c r="BC17" s="429">
        <v>-2.3440118392652698</v>
      </c>
      <c r="BD17" s="429">
        <v>-0.14930724348207747</v>
      </c>
      <c r="BE17" s="429">
        <v>-2.8648571159342606</v>
      </c>
      <c r="BF17" s="429">
        <v>-1.475017593772221</v>
      </c>
      <c r="BG17" s="427" t="s">
        <v>226</v>
      </c>
      <c r="BH17" s="428" t="s">
        <v>226</v>
      </c>
    </row>
    <row r="18" spans="1:60">
      <c r="A18" s="425">
        <v>41153</v>
      </c>
      <c r="B18" s="453">
        <v>1061</v>
      </c>
      <c r="C18" s="453">
        <v>1027</v>
      </c>
      <c r="D18" s="453">
        <v>1081</v>
      </c>
      <c r="E18" s="453">
        <v>1084</v>
      </c>
      <c r="F18" s="453">
        <v>1004</v>
      </c>
      <c r="G18" s="453">
        <v>1058</v>
      </c>
      <c r="H18" s="453">
        <v>926.03899999999999</v>
      </c>
      <c r="I18" s="449">
        <v>685.02315999999996</v>
      </c>
      <c r="J18" s="453">
        <v>955.13866199999995</v>
      </c>
      <c r="K18" s="450">
        <v>0.80846000000000007</v>
      </c>
      <c r="L18" s="426"/>
      <c r="M18" s="425">
        <v>41153</v>
      </c>
      <c r="N18" s="429">
        <v>0.47348484848483974</v>
      </c>
      <c r="O18" s="429">
        <v>-0.86872586872587254</v>
      </c>
      <c r="P18" s="429">
        <v>0.55813953488372814</v>
      </c>
      <c r="Q18" s="429">
        <v>0.64995357474466608</v>
      </c>
      <c r="R18" s="429">
        <v>-0.49554013875123815</v>
      </c>
      <c r="S18" s="429">
        <v>0.28436018957345155</v>
      </c>
      <c r="T18" s="429">
        <v>-4.0679286486060899</v>
      </c>
      <c r="U18" s="429">
        <v>0.30143177810439958</v>
      </c>
      <c r="V18" s="429">
        <v>0.25684930931693106</v>
      </c>
      <c r="W18" s="430">
        <v>0.25684930931693106</v>
      </c>
      <c r="Y18" s="425">
        <v>41153</v>
      </c>
      <c r="Z18" s="429">
        <v>1.9212295869356355</v>
      </c>
      <c r="AA18" s="429">
        <v>-0.58083252662148865</v>
      </c>
      <c r="AB18" s="429">
        <v>2.4644549763033208</v>
      </c>
      <c r="AC18" s="429">
        <v>2.6515151515151603</v>
      </c>
      <c r="AD18" s="429">
        <v>0.80321285140563248</v>
      </c>
      <c r="AE18" s="429">
        <v>2.818270165208947</v>
      </c>
      <c r="AF18" s="429">
        <v>-4.894248090262443</v>
      </c>
      <c r="AG18" s="431">
        <v>1.2937595632400933</v>
      </c>
      <c r="AH18" s="429">
        <v>0.77452666070783049</v>
      </c>
      <c r="AI18" s="430">
        <v>-2.9125669498106577</v>
      </c>
      <c r="AK18" s="425">
        <v>41153</v>
      </c>
      <c r="AL18" s="429">
        <v>2.008226469876595</v>
      </c>
      <c r="AM18" s="429">
        <v>1.2006861063464935</v>
      </c>
      <c r="AN18" s="429">
        <v>2.5831140875388625</v>
      </c>
      <c r="AO18" s="429">
        <v>4.1959738054814455</v>
      </c>
      <c r="AP18" s="429">
        <v>0.40040040040039138</v>
      </c>
      <c r="AQ18" s="429">
        <v>2.3056168751532935</v>
      </c>
      <c r="AR18" s="429">
        <v>-1.858550445599505</v>
      </c>
      <c r="AS18" s="431">
        <v>1.0687023575565391</v>
      </c>
      <c r="AT18" s="429">
        <v>1.2820512707802489</v>
      </c>
      <c r="AU18" s="430">
        <v>1.5929668690020105</v>
      </c>
      <c r="AX18" s="425">
        <v>41153</v>
      </c>
      <c r="AY18" s="429">
        <v>0.72617519909634609</v>
      </c>
      <c r="AZ18" s="429">
        <v>-8.136516443375541E-2</v>
      </c>
      <c r="BA18" s="429">
        <v>1.3010628167586136</v>
      </c>
      <c r="BB18" s="429">
        <v>2.9139225347011966</v>
      </c>
      <c r="BC18" s="429">
        <v>-0.88165087037985757</v>
      </c>
      <c r="BD18" s="429">
        <v>1.0235656043730446</v>
      </c>
      <c r="BE18" s="429">
        <v>-3.1406017163797539</v>
      </c>
      <c r="BF18" s="429">
        <v>-0.21334891322370986</v>
      </c>
      <c r="BG18" s="427" t="s">
        <v>226</v>
      </c>
      <c r="BH18" s="428" t="s">
        <v>226</v>
      </c>
    </row>
    <row r="19" spans="1:60">
      <c r="A19" s="425">
        <v>41244</v>
      </c>
      <c r="B19" s="453">
        <v>1066</v>
      </c>
      <c r="C19" s="453">
        <v>1026</v>
      </c>
      <c r="D19" s="453">
        <v>1085</v>
      </c>
      <c r="E19" s="453">
        <v>1094</v>
      </c>
      <c r="F19" s="453">
        <v>1001</v>
      </c>
      <c r="G19" s="453">
        <v>1061</v>
      </c>
      <c r="H19" s="453">
        <v>969.50099999999998</v>
      </c>
      <c r="I19" s="449">
        <v>685.02315999999996</v>
      </c>
      <c r="J19" s="453">
        <v>953.507341</v>
      </c>
      <c r="K19" s="450">
        <v>0.8235866666666668</v>
      </c>
      <c r="L19" s="426"/>
      <c r="M19" s="425">
        <v>41244</v>
      </c>
      <c r="N19" s="429">
        <v>0.47125353440151674</v>
      </c>
      <c r="O19" s="429">
        <v>-9.7370983446931625E-2</v>
      </c>
      <c r="P19" s="429">
        <v>0.37002775208141436</v>
      </c>
      <c r="Q19" s="429">
        <v>0.92250922509224953</v>
      </c>
      <c r="R19" s="429">
        <v>-0.29880478087649376</v>
      </c>
      <c r="S19" s="429">
        <v>0.2835538752362865</v>
      </c>
      <c r="T19" s="429">
        <v>4.6933228514133951</v>
      </c>
      <c r="U19" s="429">
        <v>0</v>
      </c>
      <c r="V19" s="429">
        <v>-0.17079415428373768</v>
      </c>
      <c r="W19" s="430">
        <v>-0.17079415428373768</v>
      </c>
      <c r="Y19" s="425">
        <v>41244</v>
      </c>
      <c r="Z19" s="429">
        <v>1.8147086914995114</v>
      </c>
      <c r="AA19" s="429">
        <v>-0.77369439071566237</v>
      </c>
      <c r="AB19" s="429">
        <v>2.0696142991533328</v>
      </c>
      <c r="AC19" s="429">
        <v>3.3050047214353118</v>
      </c>
      <c r="AD19" s="429">
        <v>-0.69444444444444198</v>
      </c>
      <c r="AE19" s="429">
        <v>3.1098153547133078</v>
      </c>
      <c r="AF19" s="429">
        <v>0.1181382486004745</v>
      </c>
      <c r="AG19" s="431">
        <v>0.90978006677744361</v>
      </c>
      <c r="AH19" s="429">
        <v>0.94991369367602996</v>
      </c>
      <c r="AI19" s="430">
        <v>6.0230003432887091</v>
      </c>
      <c r="AK19" s="425">
        <v>41244</v>
      </c>
      <c r="AL19" s="429">
        <v>1.9499277804525761</v>
      </c>
      <c r="AM19" s="429">
        <v>0.17010935601458055</v>
      </c>
      <c r="AN19" s="429">
        <v>2.4477186311786969</v>
      </c>
      <c r="AO19" s="429">
        <v>3.5628885700621726</v>
      </c>
      <c r="AP19" s="429">
        <v>2.4975024975026905E-2</v>
      </c>
      <c r="AQ19" s="429">
        <v>2.6624328285295595</v>
      </c>
      <c r="AR19" s="429">
        <v>-1.6849331928986633</v>
      </c>
      <c r="AS19" s="431">
        <v>1.0277883847576108</v>
      </c>
      <c r="AT19" s="429">
        <v>1.0599178137600251</v>
      </c>
      <c r="AU19" s="430">
        <v>2.4596440778836381</v>
      </c>
      <c r="AX19" s="425">
        <v>41244</v>
      </c>
      <c r="AY19" s="429">
        <v>0.89000996669255095</v>
      </c>
      <c r="AZ19" s="429">
        <v>-0.88980845774544459</v>
      </c>
      <c r="BA19" s="429">
        <v>1.3878008174186718</v>
      </c>
      <c r="BB19" s="429">
        <v>2.5029707563021475</v>
      </c>
      <c r="BC19" s="429">
        <v>-1.0349427887849982</v>
      </c>
      <c r="BD19" s="429">
        <v>1.6025150147695344</v>
      </c>
      <c r="BE19" s="429">
        <v>-2.7448510066586884</v>
      </c>
      <c r="BF19" s="429">
        <v>-3.2129429002414334E-2</v>
      </c>
      <c r="BG19" s="427" t="s">
        <v>230</v>
      </c>
      <c r="BH19" s="428">
        <v>0.81059666666666674</v>
      </c>
    </row>
    <row r="20" spans="1:60">
      <c r="A20" s="425">
        <v>41334</v>
      </c>
      <c r="B20" s="453">
        <v>1070</v>
      </c>
      <c r="C20" s="453">
        <v>1034</v>
      </c>
      <c r="D20" s="453">
        <v>1089</v>
      </c>
      <c r="E20" s="453">
        <v>1078</v>
      </c>
      <c r="F20" s="453">
        <v>1007</v>
      </c>
      <c r="G20" s="453">
        <v>1068</v>
      </c>
      <c r="H20" s="453">
        <v>967.21299999999997</v>
      </c>
      <c r="I20" s="449">
        <v>684.50849200000005</v>
      </c>
      <c r="J20" s="453">
        <v>957.585644</v>
      </c>
      <c r="K20" s="450">
        <v>0.83473333333333333</v>
      </c>
      <c r="L20" s="426"/>
      <c r="M20" s="425">
        <v>41334</v>
      </c>
      <c r="N20" s="429">
        <v>0.37523452157599557</v>
      </c>
      <c r="O20" s="429">
        <v>0.77972709551656916</v>
      </c>
      <c r="P20" s="429">
        <v>0.36866359447005337</v>
      </c>
      <c r="Q20" s="429">
        <v>-1.4625228519195566</v>
      </c>
      <c r="R20" s="429">
        <v>0.59940059940060131</v>
      </c>
      <c r="S20" s="429">
        <v>0.65975494816210567</v>
      </c>
      <c r="T20" s="429">
        <v>-0.23599769365890699</v>
      </c>
      <c r="U20" s="429">
        <v>-7.513147438692469E-2</v>
      </c>
      <c r="V20" s="429">
        <v>0.42771595190056466</v>
      </c>
      <c r="W20" s="430">
        <v>0.42771595190056466</v>
      </c>
      <c r="Y20" s="425">
        <v>41334</v>
      </c>
      <c r="Z20" s="429">
        <v>1.7110266159695797</v>
      </c>
      <c r="AA20" s="429">
        <v>9.6805421103574041E-2</v>
      </c>
      <c r="AB20" s="429">
        <v>1.7757009345794383</v>
      </c>
      <c r="AC20" s="429">
        <v>0.18587360594795044</v>
      </c>
      <c r="AD20" s="429">
        <v>1.6145307769929396</v>
      </c>
      <c r="AE20" s="429">
        <v>3.790087463556846</v>
      </c>
      <c r="AF20" s="429">
        <v>0.19745013762459962</v>
      </c>
      <c r="AG20" s="431">
        <v>0.83396506121267144</v>
      </c>
      <c r="AH20" s="429">
        <v>0.85910643908491124</v>
      </c>
      <c r="AI20" s="430">
        <v>1.9745816892059898</v>
      </c>
      <c r="AK20" s="425">
        <v>41334</v>
      </c>
      <c r="AL20" s="429">
        <v>1.8682634730538883</v>
      </c>
      <c r="AM20" s="429">
        <v>-0.19365770999757448</v>
      </c>
      <c r="AN20" s="429">
        <v>2.1949492565494388</v>
      </c>
      <c r="AO20" s="429">
        <v>2.1211407023332463</v>
      </c>
      <c r="AP20" s="429">
        <v>0.72645290581161426</v>
      </c>
      <c r="AQ20" s="429">
        <v>3.2116788321167933</v>
      </c>
      <c r="AR20" s="429">
        <v>-1.4331873994038236</v>
      </c>
      <c r="AS20" s="431">
        <v>1.0064565107781531</v>
      </c>
      <c r="AT20" s="429">
        <v>0.88343026631931831</v>
      </c>
      <c r="AU20" s="430">
        <v>0.97737534126018932</v>
      </c>
      <c r="AX20" s="425">
        <v>41334</v>
      </c>
      <c r="AY20" s="429">
        <v>0.98483320673456998</v>
      </c>
      <c r="AZ20" s="429">
        <v>-1.0770879763168928</v>
      </c>
      <c r="BA20" s="429">
        <v>1.3115189902301205</v>
      </c>
      <c r="BB20" s="429">
        <v>1.2377104360139279</v>
      </c>
      <c r="BC20" s="429">
        <v>-0.15697736050770406</v>
      </c>
      <c r="BD20" s="429">
        <v>2.328248565797475</v>
      </c>
      <c r="BE20" s="429">
        <v>-2.3166176657231419</v>
      </c>
      <c r="BF20" s="429">
        <v>0.12302624445883481</v>
      </c>
      <c r="BG20" s="427" t="s">
        <v>226</v>
      </c>
      <c r="BH20" s="428" t="s">
        <v>226</v>
      </c>
    </row>
    <row r="21" spans="1:60">
      <c r="A21" s="425">
        <v>41426</v>
      </c>
      <c r="B21" s="453">
        <v>1074</v>
      </c>
      <c r="C21" s="453">
        <v>1044</v>
      </c>
      <c r="D21" s="453">
        <v>1093</v>
      </c>
      <c r="E21" s="453">
        <v>1082</v>
      </c>
      <c r="F21" s="453">
        <v>1012</v>
      </c>
      <c r="G21" s="453">
        <v>1080</v>
      </c>
      <c r="H21" s="453">
        <v>964.16300000000001</v>
      </c>
      <c r="I21" s="449">
        <v>688.11116800000002</v>
      </c>
      <c r="J21" s="453">
        <v>959.21696599999996</v>
      </c>
      <c r="K21" s="450">
        <v>0.82156666666666656</v>
      </c>
      <c r="L21" s="426"/>
      <c r="M21" s="425">
        <v>41426</v>
      </c>
      <c r="N21" s="429">
        <v>0.37383177570093906</v>
      </c>
      <c r="O21" s="429">
        <v>0.96711798839459462</v>
      </c>
      <c r="P21" s="429">
        <v>0.36730945821854544</v>
      </c>
      <c r="Q21" s="429">
        <v>0.37105751391466324</v>
      </c>
      <c r="R21" s="429">
        <v>0.49652432969216065</v>
      </c>
      <c r="S21" s="429">
        <v>1.1235955056179803</v>
      </c>
      <c r="T21" s="429">
        <v>-0.31533902046394502</v>
      </c>
      <c r="U21" s="429">
        <v>0.52631574949109083</v>
      </c>
      <c r="V21" s="429">
        <v>0.17035781710192932</v>
      </c>
      <c r="W21" s="430">
        <v>0.17035781710192932</v>
      </c>
      <c r="Y21" s="425">
        <v>41426</v>
      </c>
      <c r="Z21" s="429">
        <v>1.7045454545454586</v>
      </c>
      <c r="AA21" s="429">
        <v>0.77220077220077066</v>
      </c>
      <c r="AB21" s="429">
        <v>1.6744186046511622</v>
      </c>
      <c r="AC21" s="429">
        <v>0.46425255338904403</v>
      </c>
      <c r="AD21" s="429">
        <v>0.29732408325073845</v>
      </c>
      <c r="AE21" s="429">
        <v>2.3696682464454888</v>
      </c>
      <c r="AF21" s="429">
        <v>-0.11851152016922883</v>
      </c>
      <c r="AG21" s="431">
        <v>0.75357944526099896</v>
      </c>
      <c r="AH21" s="429">
        <v>0.68493156148901058</v>
      </c>
      <c r="AI21" s="430">
        <v>3.7632982642265445</v>
      </c>
      <c r="AK21" s="425">
        <v>41426</v>
      </c>
      <c r="AL21" s="429">
        <v>1.7874165872259207</v>
      </c>
      <c r="AM21" s="429">
        <v>-0.12088974854932433</v>
      </c>
      <c r="AN21" s="429">
        <v>1.993901008679333</v>
      </c>
      <c r="AO21" s="429">
        <v>1.6401124648547372</v>
      </c>
      <c r="AP21" s="429">
        <v>0.49950049950049369</v>
      </c>
      <c r="AQ21" s="429">
        <v>3.0178657653307628</v>
      </c>
      <c r="AR21" s="429">
        <v>-1.1813312021566658</v>
      </c>
      <c r="AS21" s="431">
        <v>0.94714904590940119</v>
      </c>
      <c r="AT21" s="429">
        <v>0.81685296559359521</v>
      </c>
      <c r="AU21" s="430">
        <v>2.1272190451739004</v>
      </c>
      <c r="AX21" s="425">
        <v>41426</v>
      </c>
      <c r="AY21" s="429">
        <v>0.97056362163232546</v>
      </c>
      <c r="AZ21" s="429">
        <v>-0.93774271414291954</v>
      </c>
      <c r="BA21" s="429">
        <v>1.1770480430857377</v>
      </c>
      <c r="BB21" s="429">
        <v>0.82325949926114195</v>
      </c>
      <c r="BC21" s="429">
        <v>-0.31735246609310153</v>
      </c>
      <c r="BD21" s="429">
        <v>2.2010127997371676</v>
      </c>
      <c r="BE21" s="429">
        <v>-1.998184167750261</v>
      </c>
      <c r="BF21" s="429">
        <v>0.13029608031580597</v>
      </c>
      <c r="BG21" s="427" t="s">
        <v>226</v>
      </c>
      <c r="BH21" s="428" t="s">
        <v>226</v>
      </c>
    </row>
    <row r="22" spans="1:60">
      <c r="A22" s="425">
        <v>41518</v>
      </c>
      <c r="B22" s="453">
        <v>1079</v>
      </c>
      <c r="C22" s="453">
        <v>1069</v>
      </c>
      <c r="D22" s="453">
        <v>1099</v>
      </c>
      <c r="E22" s="453">
        <v>1093</v>
      </c>
      <c r="F22" s="453">
        <v>1008</v>
      </c>
      <c r="G22" s="453">
        <v>1088</v>
      </c>
      <c r="H22" s="453">
        <v>947.00699999999995</v>
      </c>
      <c r="I22" s="449">
        <v>691.19917599999997</v>
      </c>
      <c r="J22" s="453">
        <v>968.18923299999994</v>
      </c>
      <c r="K22" s="450">
        <v>0.79772333333333334</v>
      </c>
      <c r="L22" s="426"/>
      <c r="M22" s="425">
        <v>41518</v>
      </c>
      <c r="N22" s="429">
        <v>0.46554934823090921</v>
      </c>
      <c r="O22" s="429">
        <v>2.3946360153256796</v>
      </c>
      <c r="P22" s="429">
        <v>0.54894784995425105</v>
      </c>
      <c r="Q22" s="429">
        <v>1.0166358595194103</v>
      </c>
      <c r="R22" s="429">
        <v>-0.39525691699604515</v>
      </c>
      <c r="S22" s="429">
        <v>0.74074074074073071</v>
      </c>
      <c r="T22" s="429">
        <v>-1.779367181690239</v>
      </c>
      <c r="U22" s="429">
        <v>0.44876585987918549</v>
      </c>
      <c r="V22" s="429">
        <v>0.93537409345614275</v>
      </c>
      <c r="W22" s="430">
        <v>0.93537409345614275</v>
      </c>
      <c r="Y22" s="425">
        <v>41518</v>
      </c>
      <c r="Z22" s="429">
        <v>1.6965127238454336</v>
      </c>
      <c r="AA22" s="429">
        <v>4.0895813047711727</v>
      </c>
      <c r="AB22" s="429">
        <v>1.6651248843663202</v>
      </c>
      <c r="AC22" s="429">
        <v>0.83025830258303124</v>
      </c>
      <c r="AD22" s="429">
        <v>0.39840637450199168</v>
      </c>
      <c r="AE22" s="429">
        <v>2.8355387523629538</v>
      </c>
      <c r="AF22" s="429">
        <v>2.2642674876544033</v>
      </c>
      <c r="AG22" s="431">
        <v>0.90157769264327392</v>
      </c>
      <c r="AH22" s="429">
        <v>1.3663535483604994</v>
      </c>
      <c r="AI22" s="430">
        <v>-1.3280393175502447</v>
      </c>
      <c r="AK22" s="425">
        <v>41518</v>
      </c>
      <c r="AL22" s="429">
        <v>1.7314990512333983</v>
      </c>
      <c r="AM22" s="429">
        <v>1.0411622276029098</v>
      </c>
      <c r="AN22" s="429">
        <v>1.7952902774539536</v>
      </c>
      <c r="AO22" s="429">
        <v>1.1871508379888374</v>
      </c>
      <c r="AP22" s="429">
        <v>0.39880358923229942</v>
      </c>
      <c r="AQ22" s="429">
        <v>3.0208583073603412</v>
      </c>
      <c r="AR22" s="429">
        <v>0.59801150846663376</v>
      </c>
      <c r="AS22" s="431">
        <v>0.84969782035493324</v>
      </c>
      <c r="AT22" s="429">
        <v>0.96545806075960527</v>
      </c>
      <c r="AU22" s="430">
        <v>2.5663412191763602</v>
      </c>
      <c r="AX22" s="425">
        <v>41518</v>
      </c>
      <c r="AY22" s="429">
        <v>0.76604099047379304</v>
      </c>
      <c r="AZ22" s="429">
        <v>7.5704166843304499E-2</v>
      </c>
      <c r="BA22" s="429">
        <v>0.82983221669434837</v>
      </c>
      <c r="BB22" s="429">
        <v>0.22169277722923209</v>
      </c>
      <c r="BC22" s="429">
        <v>-0.56665447152730586</v>
      </c>
      <c r="BD22" s="429">
        <v>2.0554002466007359</v>
      </c>
      <c r="BE22" s="429">
        <v>-0.36744655229297152</v>
      </c>
      <c r="BF22" s="429">
        <v>-0.11576024040467203</v>
      </c>
      <c r="BG22" s="427" t="s">
        <v>226</v>
      </c>
      <c r="BH22" s="428" t="s">
        <v>226</v>
      </c>
    </row>
    <row r="23" spans="1:60">
      <c r="A23" s="425">
        <v>41609</v>
      </c>
      <c r="B23" s="453">
        <v>1083</v>
      </c>
      <c r="C23" s="453">
        <v>1065</v>
      </c>
      <c r="D23" s="453">
        <v>1104</v>
      </c>
      <c r="E23" s="453">
        <v>1099</v>
      </c>
      <c r="F23" s="453">
        <v>1000</v>
      </c>
      <c r="G23" s="453">
        <v>1091</v>
      </c>
      <c r="H23" s="453">
        <v>940.52599999999995</v>
      </c>
      <c r="I23" s="449">
        <v>694.80185300000005</v>
      </c>
      <c r="J23" s="453">
        <v>969.00489400000004</v>
      </c>
      <c r="K23" s="450">
        <v>0.82809666666666659</v>
      </c>
      <c r="L23" s="426"/>
      <c r="M23" s="425">
        <v>41609</v>
      </c>
      <c r="N23" s="429">
        <v>0.3707136237256714</v>
      </c>
      <c r="O23" s="429">
        <v>-0.37418147801683288</v>
      </c>
      <c r="P23" s="429">
        <v>0.45495905368517775</v>
      </c>
      <c r="Q23" s="429">
        <v>0.54894784995425105</v>
      </c>
      <c r="R23" s="429">
        <v>-0.79365079365079083</v>
      </c>
      <c r="S23" s="429">
        <v>0.27573529411764053</v>
      </c>
      <c r="T23" s="429">
        <v>-0.68436664142925707</v>
      </c>
      <c r="U23" s="429">
        <v>0.52122125215035009</v>
      </c>
      <c r="V23" s="429">
        <v>8.4246030858325938E-2</v>
      </c>
      <c r="W23" s="430">
        <v>8.4246030858325938E-2</v>
      </c>
      <c r="Y23" s="425">
        <v>41609</v>
      </c>
      <c r="Z23" s="429">
        <v>1.5947467166979257</v>
      </c>
      <c r="AA23" s="429">
        <v>3.8011695906432719</v>
      </c>
      <c r="AB23" s="429">
        <v>1.7511520737327091</v>
      </c>
      <c r="AC23" s="429">
        <v>0.45703839122486212</v>
      </c>
      <c r="AD23" s="429">
        <v>-9.9900099900096517E-2</v>
      </c>
      <c r="AE23" s="429">
        <v>2.827521206409056</v>
      </c>
      <c r="AF23" s="429">
        <v>-2.9886508626602803</v>
      </c>
      <c r="AG23" s="431">
        <v>1.4274981593323188</v>
      </c>
      <c r="AH23" s="429">
        <v>1.6253207850237317</v>
      </c>
      <c r="AI23" s="430">
        <v>0.54760478557203118</v>
      </c>
      <c r="AK23" s="425">
        <v>41609</v>
      </c>
      <c r="AL23" s="429">
        <v>1.6765053128689589</v>
      </c>
      <c r="AM23" s="429">
        <v>2.1834061135371119</v>
      </c>
      <c r="AN23" s="429">
        <v>1.7165390860589103</v>
      </c>
      <c r="AO23" s="429">
        <v>0.48487647194643824</v>
      </c>
      <c r="AP23" s="429">
        <v>0.54931335830212813</v>
      </c>
      <c r="AQ23" s="429">
        <v>2.9502736140851749</v>
      </c>
      <c r="AR23" s="429">
        <v>-0.18935463653582119</v>
      </c>
      <c r="AS23" s="431">
        <v>0.97965331544442869</v>
      </c>
      <c r="AT23" s="429">
        <v>1.13441780001311</v>
      </c>
      <c r="AU23" s="430">
        <v>1.2254347620477057</v>
      </c>
      <c r="AX23" s="425">
        <v>41609</v>
      </c>
      <c r="AY23" s="429">
        <v>0.54208751285584889</v>
      </c>
      <c r="AZ23" s="429">
        <v>1.0489883135240019</v>
      </c>
      <c r="BA23" s="429">
        <v>0.58212128604580027</v>
      </c>
      <c r="BB23" s="429">
        <v>-0.64954132806667175</v>
      </c>
      <c r="BC23" s="429">
        <v>-0.58510444171098186</v>
      </c>
      <c r="BD23" s="429">
        <v>1.8158558140720649</v>
      </c>
      <c r="BE23" s="429">
        <v>-1.3237724365489312</v>
      </c>
      <c r="BF23" s="429">
        <v>-0.1547644845686813</v>
      </c>
      <c r="BG23" s="427" t="s">
        <v>231</v>
      </c>
      <c r="BH23" s="428">
        <v>0.82052999999999998</v>
      </c>
    </row>
    <row r="24" spans="1:60">
      <c r="A24" s="425">
        <v>41699</v>
      </c>
      <c r="B24" s="453">
        <v>1087</v>
      </c>
      <c r="C24" s="453">
        <v>1075</v>
      </c>
      <c r="D24" s="453">
        <v>1107</v>
      </c>
      <c r="E24" s="453">
        <v>1104</v>
      </c>
      <c r="F24" s="453">
        <v>998</v>
      </c>
      <c r="G24" s="453">
        <v>1089</v>
      </c>
      <c r="H24" s="453">
        <v>938.62</v>
      </c>
      <c r="I24" s="449">
        <v>698.91919700000005</v>
      </c>
      <c r="J24" s="453">
        <v>972.26753699999995</v>
      </c>
      <c r="K24" s="450">
        <v>0.83621333333333336</v>
      </c>
      <c r="L24" s="426"/>
      <c r="M24" s="425">
        <v>41699</v>
      </c>
      <c r="N24" s="429">
        <v>0.36934441366573978</v>
      </c>
      <c r="O24" s="429">
        <v>0.93896713615022609</v>
      </c>
      <c r="P24" s="429">
        <v>0.27173913043478937</v>
      </c>
      <c r="Q24" s="429">
        <v>0.45495905368517775</v>
      </c>
      <c r="R24" s="429">
        <v>-0.20000000000000018</v>
      </c>
      <c r="S24" s="429">
        <v>-0.18331805682859637</v>
      </c>
      <c r="T24" s="429">
        <v>-0.20265255824931661</v>
      </c>
      <c r="U24" s="429">
        <v>0.59259254738919243</v>
      </c>
      <c r="V24" s="429">
        <v>0.33670036345554433</v>
      </c>
      <c r="W24" s="430">
        <v>0.33670036345554433</v>
      </c>
      <c r="Y24" s="425">
        <v>41699</v>
      </c>
      <c r="Z24" s="429">
        <v>1.5887850467289688</v>
      </c>
      <c r="AA24" s="429">
        <v>3.9651837524177891</v>
      </c>
      <c r="AB24" s="429">
        <v>1.6528925619834656</v>
      </c>
      <c r="AC24" s="429">
        <v>2.4118738404452778</v>
      </c>
      <c r="AD24" s="429">
        <v>-0.89374379344587807</v>
      </c>
      <c r="AE24" s="429">
        <v>1.9662921348314599</v>
      </c>
      <c r="AF24" s="429">
        <v>-2.956225774467458</v>
      </c>
      <c r="AG24" s="431">
        <v>2.1052631440546143</v>
      </c>
      <c r="AH24" s="429">
        <v>1.5332198317709933</v>
      </c>
      <c r="AI24" s="430">
        <v>0.1773021324175339</v>
      </c>
      <c r="AK24" s="425">
        <v>41699</v>
      </c>
      <c r="AL24" s="429">
        <v>1.6458970138725659</v>
      </c>
      <c r="AM24" s="429">
        <v>3.1530439000727606</v>
      </c>
      <c r="AN24" s="429">
        <v>1.6859122401847504</v>
      </c>
      <c r="AO24" s="429">
        <v>1.0385414262635617</v>
      </c>
      <c r="AP24" s="429">
        <v>-7.4608306391443779E-2</v>
      </c>
      <c r="AQ24" s="429">
        <v>2.4988213107024926</v>
      </c>
      <c r="AR24" s="429">
        <v>-0.98598245586536404</v>
      </c>
      <c r="AS24" s="431">
        <v>1.2972362971103157</v>
      </c>
      <c r="AT24" s="429">
        <v>1.3028620566490012</v>
      </c>
      <c r="AU24" s="430">
        <v>0.76874683524879028</v>
      </c>
      <c r="AX24" s="425">
        <v>41699</v>
      </c>
      <c r="AY24" s="429">
        <v>0.3430349572235647</v>
      </c>
      <c r="AZ24" s="429">
        <v>1.8501818434237594</v>
      </c>
      <c r="BA24" s="429">
        <v>0.38305018353574916</v>
      </c>
      <c r="BB24" s="429">
        <v>-0.26432063038543951</v>
      </c>
      <c r="BC24" s="429">
        <v>-1.377470363040445</v>
      </c>
      <c r="BD24" s="429">
        <v>1.1959592540534913</v>
      </c>
      <c r="BE24" s="429">
        <v>-2.2888445125143653</v>
      </c>
      <c r="BF24" s="429">
        <v>-5.6257595386854931E-3</v>
      </c>
      <c r="BG24" s="427" t="s">
        <v>226</v>
      </c>
      <c r="BH24" s="428" t="s">
        <v>226</v>
      </c>
    </row>
    <row r="25" spans="1:60">
      <c r="A25" s="425">
        <v>41791</v>
      </c>
      <c r="B25" s="453">
        <v>1092</v>
      </c>
      <c r="C25" s="453">
        <v>1070</v>
      </c>
      <c r="D25" s="453">
        <v>1111</v>
      </c>
      <c r="E25" s="453">
        <v>1109</v>
      </c>
      <c r="F25" s="453">
        <v>995</v>
      </c>
      <c r="G25" s="453">
        <v>1096</v>
      </c>
      <c r="H25" s="453">
        <v>933.28200000000004</v>
      </c>
      <c r="I25" s="449">
        <v>703.55120999999997</v>
      </c>
      <c r="J25" s="453">
        <v>974.714519</v>
      </c>
      <c r="K25" s="450">
        <v>0.86168333333333325</v>
      </c>
      <c r="L25" s="426"/>
      <c r="M25" s="425">
        <v>41791</v>
      </c>
      <c r="N25" s="429">
        <v>0.45998160073597028</v>
      </c>
      <c r="O25" s="429">
        <v>-0.46511627906976605</v>
      </c>
      <c r="P25" s="429">
        <v>0.36133694670279493</v>
      </c>
      <c r="Q25" s="429">
        <v>0.45289855072463414</v>
      </c>
      <c r="R25" s="429">
        <v>-0.30060120240480437</v>
      </c>
      <c r="S25" s="429">
        <v>0.64279155188247117</v>
      </c>
      <c r="T25" s="429">
        <v>-0.5687072510707214</v>
      </c>
      <c r="U25" s="429">
        <v>0.66273941535475167</v>
      </c>
      <c r="V25" s="429">
        <v>0.25167784656787706</v>
      </c>
      <c r="W25" s="430">
        <v>0.25167784656787706</v>
      </c>
      <c r="Y25" s="425">
        <v>41791</v>
      </c>
      <c r="Z25" s="429">
        <v>1.6759776536312776</v>
      </c>
      <c r="AA25" s="429">
        <v>2.4904214559386961</v>
      </c>
      <c r="AB25" s="429">
        <v>1.6468435498627532</v>
      </c>
      <c r="AC25" s="429">
        <v>2.4953789279112737</v>
      </c>
      <c r="AD25" s="429">
        <v>-1.679841897233203</v>
      </c>
      <c r="AE25" s="429">
        <v>1.4814814814814836</v>
      </c>
      <c r="AF25" s="429">
        <v>-3.2028816704229413</v>
      </c>
      <c r="AG25" s="431">
        <v>2.2438295900466976</v>
      </c>
      <c r="AH25" s="429">
        <v>1.6156462561985219</v>
      </c>
      <c r="AI25" s="430">
        <v>4.8829472146711517</v>
      </c>
      <c r="AK25" s="425">
        <v>41791</v>
      </c>
      <c r="AL25" s="429">
        <v>1.6389604308124639</v>
      </c>
      <c r="AM25" s="429">
        <v>3.5826676349552056</v>
      </c>
      <c r="AN25" s="429">
        <v>1.6789328426862982</v>
      </c>
      <c r="AO25" s="429">
        <v>1.5444905486399207</v>
      </c>
      <c r="AP25" s="429">
        <v>-0.5715705765407586</v>
      </c>
      <c r="AQ25" s="429">
        <v>2.2732599015701904</v>
      </c>
      <c r="AR25" s="429">
        <v>-1.7633258738890434</v>
      </c>
      <c r="AS25" s="431">
        <v>1.6701069810914682</v>
      </c>
      <c r="AT25" s="429">
        <v>1.535181254309026</v>
      </c>
      <c r="AU25" s="430">
        <v>1.0756165205614954</v>
      </c>
      <c r="AX25" s="425">
        <v>41791</v>
      </c>
      <c r="AY25" s="429">
        <v>0.10377917650343793</v>
      </c>
      <c r="AZ25" s="429">
        <v>2.0474863806461796</v>
      </c>
      <c r="BA25" s="429">
        <v>0.1437515883772722</v>
      </c>
      <c r="BB25" s="429">
        <v>9.3092943308947795E-3</v>
      </c>
      <c r="BC25" s="429">
        <v>-2.1067518308497846</v>
      </c>
      <c r="BD25" s="429">
        <v>0.73807864726116446</v>
      </c>
      <c r="BE25" s="429">
        <v>-3.2985071281980693</v>
      </c>
      <c r="BF25" s="429">
        <v>0.13492572678244219</v>
      </c>
      <c r="BG25" s="427" t="s">
        <v>226</v>
      </c>
      <c r="BH25" s="428" t="s">
        <v>226</v>
      </c>
    </row>
    <row r="26" spans="1:60">
      <c r="A26" s="425">
        <v>41883</v>
      </c>
      <c r="B26" s="453">
        <v>1096</v>
      </c>
      <c r="C26" s="453">
        <v>1058</v>
      </c>
      <c r="D26" s="453">
        <v>1117</v>
      </c>
      <c r="E26" s="453">
        <v>1115</v>
      </c>
      <c r="F26" s="453">
        <v>984</v>
      </c>
      <c r="G26" s="453">
        <v>1098</v>
      </c>
      <c r="H26" s="453">
        <v>935.18899999999996</v>
      </c>
      <c r="I26" s="449">
        <v>707.15388600000006</v>
      </c>
      <c r="J26" s="453">
        <v>977.97716200000002</v>
      </c>
      <c r="K26" s="450">
        <v>0.84325666666666665</v>
      </c>
      <c r="L26" s="426"/>
      <c r="M26" s="425">
        <v>41883</v>
      </c>
      <c r="N26" s="429">
        <v>0.366300366300365</v>
      </c>
      <c r="O26" s="429">
        <v>-1.1214953271028061</v>
      </c>
      <c r="P26" s="429">
        <v>0.5400540054005365</v>
      </c>
      <c r="Q26" s="429">
        <v>0.54102795311090635</v>
      </c>
      <c r="R26" s="429">
        <v>-1.1055276381909507</v>
      </c>
      <c r="S26" s="429">
        <v>0.18248175182482562</v>
      </c>
      <c r="T26" s="429">
        <v>0.20433266686810114</v>
      </c>
      <c r="U26" s="429">
        <v>0.51207018747079225</v>
      </c>
      <c r="V26" s="429">
        <v>0.33472806000134359</v>
      </c>
      <c r="W26" s="430">
        <v>0.33472806000134359</v>
      </c>
      <c r="Y26" s="425">
        <v>41883</v>
      </c>
      <c r="Z26" s="429">
        <v>1.5755329008340979</v>
      </c>
      <c r="AA26" s="429">
        <v>-1.0289990645463098</v>
      </c>
      <c r="AB26" s="429">
        <v>1.6378525932666088</v>
      </c>
      <c r="AC26" s="429">
        <v>2.0128087831656094</v>
      </c>
      <c r="AD26" s="429">
        <v>-2.3809523809523836</v>
      </c>
      <c r="AE26" s="429">
        <v>0.91911764705883137</v>
      </c>
      <c r="AF26" s="429">
        <v>-1.2479316414767738</v>
      </c>
      <c r="AG26" s="431">
        <v>2.3082651938809651</v>
      </c>
      <c r="AH26" s="429">
        <v>1.0109520604429267</v>
      </c>
      <c r="AI26" s="430">
        <v>5.7079104284275539</v>
      </c>
      <c r="AK26" s="425">
        <v>41883</v>
      </c>
      <c r="AL26" s="429">
        <v>1.6087666122639233</v>
      </c>
      <c r="AM26" s="429">
        <v>2.276539659717236</v>
      </c>
      <c r="AN26" s="429">
        <v>1.6720109940448813</v>
      </c>
      <c r="AO26" s="429">
        <v>1.8403496664366248</v>
      </c>
      <c r="AP26" s="429">
        <v>-1.2661370407149986</v>
      </c>
      <c r="AQ26" s="429">
        <v>1.791947870607391</v>
      </c>
      <c r="AR26" s="429">
        <v>-2.6057698205039559</v>
      </c>
      <c r="AS26" s="431">
        <v>2.0220933062316426</v>
      </c>
      <c r="AT26" s="429">
        <v>1.4449639127499081</v>
      </c>
      <c r="AU26" s="430">
        <v>2.7959397243723094</v>
      </c>
      <c r="AX26" s="425">
        <v>41883</v>
      </c>
      <c r="AY26" s="429">
        <v>0.16380269951401516</v>
      </c>
      <c r="AZ26" s="429">
        <v>0.83157574696732794</v>
      </c>
      <c r="BA26" s="429">
        <v>0.2270470812949732</v>
      </c>
      <c r="BB26" s="429">
        <v>0.39538575368671669</v>
      </c>
      <c r="BC26" s="429">
        <v>-2.7111009534649066</v>
      </c>
      <c r="BD26" s="429">
        <v>0.34698395785748293</v>
      </c>
      <c r="BE26" s="429">
        <v>-4.050733733253864</v>
      </c>
      <c r="BF26" s="429">
        <v>0.57712939348173453</v>
      </c>
      <c r="BG26" s="427" t="s">
        <v>226</v>
      </c>
      <c r="BH26" s="428" t="s">
        <v>226</v>
      </c>
    </row>
    <row r="27" spans="1:60">
      <c r="A27" s="425">
        <v>41974</v>
      </c>
      <c r="B27" s="453">
        <v>1102</v>
      </c>
      <c r="C27" s="453">
        <v>1057</v>
      </c>
      <c r="D27" s="453">
        <v>1120</v>
      </c>
      <c r="E27" s="453">
        <v>1116</v>
      </c>
      <c r="F27" s="453">
        <v>985</v>
      </c>
      <c r="G27" s="453">
        <v>1101</v>
      </c>
      <c r="H27" s="453">
        <v>933.28200000000004</v>
      </c>
      <c r="I27" s="449">
        <v>714.359238</v>
      </c>
      <c r="J27" s="453">
        <v>976.34583999999995</v>
      </c>
      <c r="K27" s="450">
        <v>0.78216666666666657</v>
      </c>
      <c r="L27" s="426"/>
      <c r="M27" s="425">
        <v>41974</v>
      </c>
      <c r="N27" s="429">
        <v>0.54744525547445466</v>
      </c>
      <c r="O27" s="429">
        <v>-9.4517958412099201E-2</v>
      </c>
      <c r="P27" s="429">
        <v>0.26857654431513556</v>
      </c>
      <c r="Q27" s="429">
        <v>8.9686098654717661E-2</v>
      </c>
      <c r="R27" s="429">
        <v>0.10162601626015899</v>
      </c>
      <c r="S27" s="429">
        <v>0.2732240437158362</v>
      </c>
      <c r="T27" s="429">
        <v>-0.20391599986739894</v>
      </c>
      <c r="U27" s="429">
        <v>1.0189227751765451</v>
      </c>
      <c r="V27" s="429">
        <v>-0.16680573569468615</v>
      </c>
      <c r="W27" s="430">
        <v>-0.16680573569468615</v>
      </c>
      <c r="Y27" s="425">
        <v>41974</v>
      </c>
      <c r="Z27" s="429">
        <v>1.7543859649122862</v>
      </c>
      <c r="AA27" s="429">
        <v>-0.75117370892018309</v>
      </c>
      <c r="AB27" s="429">
        <v>1.449275362318847</v>
      </c>
      <c r="AC27" s="429">
        <v>1.5468607825295688</v>
      </c>
      <c r="AD27" s="429">
        <v>-1.5000000000000013</v>
      </c>
      <c r="AE27" s="429">
        <v>0.91659028414299293</v>
      </c>
      <c r="AF27" s="429">
        <v>-0.77020730952678251</v>
      </c>
      <c r="AG27" s="431">
        <v>2.8148147440245852</v>
      </c>
      <c r="AH27" s="429">
        <v>0.75757574037598197</v>
      </c>
      <c r="AI27" s="430">
        <v>-5.5464539164107318</v>
      </c>
      <c r="AK27" s="425">
        <v>41974</v>
      </c>
      <c r="AL27" s="429">
        <v>1.6488620529493625</v>
      </c>
      <c r="AM27" s="429">
        <v>1.139601139601143</v>
      </c>
      <c r="AN27" s="429">
        <v>1.5963511972634015</v>
      </c>
      <c r="AO27" s="429">
        <v>2.1139705882353033</v>
      </c>
      <c r="AP27" s="429">
        <v>-1.6141047926496177</v>
      </c>
      <c r="AQ27" s="429">
        <v>1.3173099144904166</v>
      </c>
      <c r="AR27" s="429">
        <v>-2.0565035720934821</v>
      </c>
      <c r="AS27" s="431">
        <v>2.3694030230627439</v>
      </c>
      <c r="AT27" s="429">
        <v>1.2275132603466021</v>
      </c>
      <c r="AU27" s="430">
        <v>1.2552862174448176</v>
      </c>
      <c r="AX27" s="425">
        <v>41974</v>
      </c>
      <c r="AY27" s="429">
        <v>0.42134879260276037</v>
      </c>
      <c r="AZ27" s="429">
        <v>-8.7912120745459177E-2</v>
      </c>
      <c r="BA27" s="429">
        <v>0.36883793691679934</v>
      </c>
      <c r="BB27" s="429">
        <v>0.88645732788870113</v>
      </c>
      <c r="BC27" s="429">
        <v>-2.8416180529962198</v>
      </c>
      <c r="BD27" s="429">
        <v>8.9796654143814436E-2</v>
      </c>
      <c r="BE27" s="429">
        <v>-3.2840168324400842</v>
      </c>
      <c r="BF27" s="429">
        <v>1.1418897627161417</v>
      </c>
      <c r="BG27" s="427" t="s">
        <v>232</v>
      </c>
      <c r="BH27" s="428">
        <v>0.83082999999999996</v>
      </c>
    </row>
    <row r="28" spans="1:60">
      <c r="A28" s="425">
        <v>42064</v>
      </c>
      <c r="B28" s="453">
        <v>1105</v>
      </c>
      <c r="C28" s="453">
        <v>1048</v>
      </c>
      <c r="D28" s="453">
        <v>1123</v>
      </c>
      <c r="E28" s="453">
        <v>1122</v>
      </c>
      <c r="F28" s="453">
        <v>1003</v>
      </c>
      <c r="G28" s="453">
        <v>1101</v>
      </c>
      <c r="H28" s="453">
        <v>932.90099999999995</v>
      </c>
      <c r="I28" s="449">
        <v>718.47658300000001</v>
      </c>
      <c r="J28" s="453">
        <v>974.714519</v>
      </c>
      <c r="K28" s="450">
        <v>0.7518933333333333</v>
      </c>
      <c r="L28" s="426"/>
      <c r="M28" s="425">
        <v>42064</v>
      </c>
      <c r="N28" s="429">
        <v>0.27223230490018846</v>
      </c>
      <c r="O28" s="429">
        <v>-0.85146641438031967</v>
      </c>
      <c r="P28" s="429">
        <v>0.26785714285715301</v>
      </c>
      <c r="Q28" s="429">
        <v>0.53763440860215006</v>
      </c>
      <c r="R28" s="429">
        <v>1.8274111675126825</v>
      </c>
      <c r="S28" s="429">
        <v>0</v>
      </c>
      <c r="T28" s="429">
        <v>-4.0823673873502386E-2</v>
      </c>
      <c r="U28" s="429">
        <v>0.57636897249728758</v>
      </c>
      <c r="V28" s="429">
        <v>-0.16708433970487047</v>
      </c>
      <c r="W28" s="430">
        <v>-0.16708433970487047</v>
      </c>
      <c r="Y28" s="425">
        <v>42064</v>
      </c>
      <c r="Z28" s="429">
        <v>1.6559337626494974</v>
      </c>
      <c r="AA28" s="429">
        <v>-2.5116279069767433</v>
      </c>
      <c r="AB28" s="429">
        <v>1.4453477868112019</v>
      </c>
      <c r="AC28" s="429">
        <v>1.6304347826086918</v>
      </c>
      <c r="AD28" s="429">
        <v>0.50100200400802208</v>
      </c>
      <c r="AE28" s="429">
        <v>1.1019283746556363</v>
      </c>
      <c r="AF28" s="429">
        <v>-0.60929875775074249</v>
      </c>
      <c r="AG28" s="431">
        <v>2.7982327691022046</v>
      </c>
      <c r="AH28" s="429">
        <v>0.25167784656787706</v>
      </c>
      <c r="AI28" s="430">
        <v>-10.083551246890753</v>
      </c>
      <c r="AK28" s="425">
        <v>42064</v>
      </c>
      <c r="AL28" s="429">
        <v>1.6655100624566321</v>
      </c>
      <c r="AM28" s="429">
        <v>-0.47025628967787281</v>
      </c>
      <c r="AN28" s="429">
        <v>1.5444015444015413</v>
      </c>
      <c r="AO28" s="429">
        <v>1.9186843307446244</v>
      </c>
      <c r="AP28" s="429">
        <v>-1.2692882030861163</v>
      </c>
      <c r="AQ28" s="429">
        <v>1.1039558417663242</v>
      </c>
      <c r="AR28" s="429">
        <v>-1.4685319113234785</v>
      </c>
      <c r="AS28" s="431">
        <v>2.5426875134757276</v>
      </c>
      <c r="AT28" s="429">
        <v>0.90659921266191823</v>
      </c>
      <c r="AU28" s="430">
        <v>-1.3582653185528093</v>
      </c>
      <c r="AX28" s="425">
        <v>42064</v>
      </c>
      <c r="AY28" s="429">
        <v>0.7589108497947139</v>
      </c>
      <c r="AZ28" s="429">
        <v>-1.376855502339791</v>
      </c>
      <c r="BA28" s="429">
        <v>0.63780233173962309</v>
      </c>
      <c r="BB28" s="429">
        <v>1.0120851180827062</v>
      </c>
      <c r="BC28" s="429">
        <v>-2.1758874157480346</v>
      </c>
      <c r="BD28" s="429">
        <v>0.19735662910440599</v>
      </c>
      <c r="BE28" s="429">
        <v>-2.3751311239853967</v>
      </c>
      <c r="BF28" s="429">
        <v>1.6360883008138094</v>
      </c>
      <c r="BG28" s="427" t="s">
        <v>226</v>
      </c>
      <c r="BH28" s="428" t="s">
        <v>226</v>
      </c>
    </row>
    <row r="29" spans="1:60">
      <c r="A29" s="425">
        <v>42156</v>
      </c>
      <c r="B29" s="453">
        <v>1110</v>
      </c>
      <c r="C29" s="453">
        <v>1046</v>
      </c>
      <c r="D29" s="453">
        <v>1128</v>
      </c>
      <c r="E29" s="453">
        <v>1124</v>
      </c>
      <c r="F29" s="453">
        <v>996</v>
      </c>
      <c r="G29" s="453">
        <v>1104</v>
      </c>
      <c r="H29" s="453">
        <v>932.52</v>
      </c>
      <c r="I29" s="449">
        <v>722.59392700000001</v>
      </c>
      <c r="J29" s="453">
        <v>978.792822</v>
      </c>
      <c r="K29" s="450">
        <v>0.73221666666666663</v>
      </c>
      <c r="L29" s="426"/>
      <c r="M29" s="425">
        <v>42156</v>
      </c>
      <c r="N29" s="429">
        <v>0.45248868778280382</v>
      </c>
      <c r="O29" s="429">
        <v>-0.19083969465648609</v>
      </c>
      <c r="P29" s="429">
        <v>0.44523597506678225</v>
      </c>
      <c r="Q29" s="429">
        <v>0.17825311942958333</v>
      </c>
      <c r="R29" s="429">
        <v>-0.69790628115653508</v>
      </c>
      <c r="S29" s="429">
        <v>0.27247956403269047</v>
      </c>
      <c r="T29" s="429">
        <v>-4.0840346403314687E-2</v>
      </c>
      <c r="U29" s="429">
        <v>0.57306585871010896</v>
      </c>
      <c r="V29" s="429">
        <v>0.41840999805604628</v>
      </c>
      <c r="W29" s="430">
        <v>0.41840999805604628</v>
      </c>
      <c r="Y29" s="425">
        <v>42156</v>
      </c>
      <c r="Z29" s="429">
        <v>1.6483516483516425</v>
      </c>
      <c r="AA29" s="429">
        <v>-2.2429906542056122</v>
      </c>
      <c r="AB29" s="429">
        <v>1.5301530153015275</v>
      </c>
      <c r="AC29" s="429">
        <v>1.352569882777277</v>
      </c>
      <c r="AD29" s="429">
        <v>0.10050251256281673</v>
      </c>
      <c r="AE29" s="429">
        <v>0.72992700729928028</v>
      </c>
      <c r="AF29" s="429">
        <v>-8.164734774699367E-2</v>
      </c>
      <c r="AG29" s="431">
        <v>2.7066568473388175</v>
      </c>
      <c r="AH29" s="429">
        <v>0.41840999805604628</v>
      </c>
      <c r="AI29" s="430">
        <v>-15.024854451557989</v>
      </c>
      <c r="AK29" s="425">
        <v>42156</v>
      </c>
      <c r="AL29" s="429">
        <v>1.6586040082930298</v>
      </c>
      <c r="AM29" s="429">
        <v>-1.6358962374386499</v>
      </c>
      <c r="AN29" s="429">
        <v>1.5154942320741993</v>
      </c>
      <c r="AO29" s="429">
        <v>1.6345062429057977</v>
      </c>
      <c r="AP29" s="429">
        <v>-0.82479380154961701</v>
      </c>
      <c r="AQ29" s="429">
        <v>0.91659028414299293</v>
      </c>
      <c r="AR29" s="429">
        <v>-0.6794372026647677</v>
      </c>
      <c r="AS29" s="431">
        <v>2.6578073220757892</v>
      </c>
      <c r="AT29" s="429">
        <v>0.60898782355773839</v>
      </c>
      <c r="AU29" s="430">
        <v>-6.4440912031210162</v>
      </c>
      <c r="AX29" s="425">
        <v>42156</v>
      </c>
      <c r="AY29" s="429">
        <v>1.0496161847352914</v>
      </c>
      <c r="AZ29" s="429">
        <v>-2.2448840609963883</v>
      </c>
      <c r="BA29" s="429">
        <v>0.90650640851646092</v>
      </c>
      <c r="BB29" s="429">
        <v>1.0255184193480593</v>
      </c>
      <c r="BC29" s="429">
        <v>-1.4337816251073554</v>
      </c>
      <c r="BD29" s="429">
        <v>0.30760246058525453</v>
      </c>
      <c r="BE29" s="429">
        <v>-1.2884250262225061</v>
      </c>
      <c r="BF29" s="429">
        <v>2.0488194985180508</v>
      </c>
      <c r="BG29" s="427" t="s">
        <v>226</v>
      </c>
      <c r="BH29" s="428" t="s">
        <v>226</v>
      </c>
    </row>
    <row r="30" spans="1:60">
      <c r="A30" s="425">
        <v>42248</v>
      </c>
      <c r="B30" s="453">
        <v>1114</v>
      </c>
      <c r="C30" s="453">
        <v>1060</v>
      </c>
      <c r="D30" s="453">
        <v>1133</v>
      </c>
      <c r="E30" s="453">
        <v>1124</v>
      </c>
      <c r="F30" s="453">
        <v>1010</v>
      </c>
      <c r="G30" s="453">
        <v>1107</v>
      </c>
      <c r="H30" s="453">
        <v>934.42600000000004</v>
      </c>
      <c r="I30" s="449">
        <v>732.37261999999998</v>
      </c>
      <c r="J30" s="453">
        <v>982.05546500000003</v>
      </c>
      <c r="K30" s="450">
        <v>0.65117000000000003</v>
      </c>
      <c r="L30" s="426"/>
      <c r="M30" s="425">
        <v>42248</v>
      </c>
      <c r="N30" s="429">
        <v>0.36036036036035668</v>
      </c>
      <c r="O30" s="429">
        <v>1.3384321223709472</v>
      </c>
      <c r="P30" s="429">
        <v>0.44326241134751143</v>
      </c>
      <c r="Q30" s="429">
        <v>0</v>
      </c>
      <c r="R30" s="429">
        <v>1.4056224899598346</v>
      </c>
      <c r="S30" s="429">
        <v>0.27173913043478937</v>
      </c>
      <c r="T30" s="429">
        <v>0.2043923990906471</v>
      </c>
      <c r="U30" s="429">
        <v>1.3532763886624721</v>
      </c>
      <c r="V30" s="429">
        <v>0.33333335989667034</v>
      </c>
      <c r="W30" s="430">
        <v>0.33333335989667034</v>
      </c>
      <c r="Y30" s="425">
        <v>42248</v>
      </c>
      <c r="Z30" s="429">
        <v>1.642335766423364</v>
      </c>
      <c r="AA30" s="429">
        <v>0.1890359168241984</v>
      </c>
      <c r="AB30" s="429">
        <v>1.43240823634736</v>
      </c>
      <c r="AC30" s="429">
        <v>0.80717488789237013</v>
      </c>
      <c r="AD30" s="429">
        <v>2.6422764227642226</v>
      </c>
      <c r="AE30" s="429">
        <v>0.81967213114753079</v>
      </c>
      <c r="AF30" s="429">
        <v>-8.1587785998327167E-2</v>
      </c>
      <c r="AG30" s="431">
        <v>3.5662299959417831</v>
      </c>
      <c r="AH30" s="429">
        <v>0.41701413473294036</v>
      </c>
      <c r="AI30" s="430">
        <v>-22.779145930262434</v>
      </c>
      <c r="AK30" s="425">
        <v>42248</v>
      </c>
      <c r="AL30" s="429">
        <v>1.6750803120697544</v>
      </c>
      <c r="AM30" s="429">
        <v>-1.3355201499531399</v>
      </c>
      <c r="AN30" s="429">
        <v>1.464293759855817</v>
      </c>
      <c r="AO30" s="429">
        <v>1.3327309690535305</v>
      </c>
      <c r="AP30" s="429">
        <v>0.4274578828262543</v>
      </c>
      <c r="AQ30" s="429">
        <v>0.89163237311384869</v>
      </c>
      <c r="AR30" s="429">
        <v>-0.38659233320800235</v>
      </c>
      <c r="AS30" s="431">
        <v>2.9730225600314242</v>
      </c>
      <c r="AT30" s="429">
        <v>0.46082946539491854</v>
      </c>
      <c r="AU30" s="430">
        <v>-13.40961143676882</v>
      </c>
      <c r="AX30" s="425">
        <v>42248</v>
      </c>
      <c r="AY30" s="429">
        <v>1.2142508466748358</v>
      </c>
      <c r="AZ30" s="429">
        <v>-1.7963496153480585</v>
      </c>
      <c r="BA30" s="429">
        <v>1.0034642944608985</v>
      </c>
      <c r="BB30" s="429">
        <v>0.87190150365861196</v>
      </c>
      <c r="BC30" s="429">
        <v>-3.3371582568664238E-2</v>
      </c>
      <c r="BD30" s="429">
        <v>0.43080290771893015</v>
      </c>
      <c r="BE30" s="429">
        <v>-0.84742179860292088</v>
      </c>
      <c r="BF30" s="429">
        <v>2.5121930946365056</v>
      </c>
      <c r="BG30" s="427" t="s">
        <v>226</v>
      </c>
      <c r="BH30" s="428" t="s">
        <v>226</v>
      </c>
    </row>
    <row r="31" spans="1:60">
      <c r="A31" s="425">
        <v>42339</v>
      </c>
      <c r="B31" s="453">
        <v>1119</v>
      </c>
      <c r="C31" s="453">
        <v>1051</v>
      </c>
      <c r="D31" s="453">
        <v>1138</v>
      </c>
      <c r="E31" s="453">
        <v>1124</v>
      </c>
      <c r="F31" s="453">
        <v>1019</v>
      </c>
      <c r="G31" s="453">
        <v>1109</v>
      </c>
      <c r="H31" s="453">
        <v>937.85699999999997</v>
      </c>
      <c r="I31" s="449">
        <v>737.00463200000002</v>
      </c>
      <c r="J31" s="453">
        <v>977.16150100000004</v>
      </c>
      <c r="K31" s="450">
        <v>0.66578333333333328</v>
      </c>
      <c r="L31" s="426"/>
      <c r="M31" s="425">
        <v>42339</v>
      </c>
      <c r="N31" s="429">
        <v>0.44883303411131781</v>
      </c>
      <c r="O31" s="429">
        <v>-0.84905660377359027</v>
      </c>
      <c r="P31" s="429">
        <v>0.44130626654899086</v>
      </c>
      <c r="Q31" s="429">
        <v>0</v>
      </c>
      <c r="R31" s="429">
        <v>0.89108910891089188</v>
      </c>
      <c r="S31" s="429">
        <v>0.18066847335140857</v>
      </c>
      <c r="T31" s="429">
        <v>0.36717728316635334</v>
      </c>
      <c r="U31" s="429">
        <v>0.63246657145648033</v>
      </c>
      <c r="V31" s="429">
        <v>-0.49833885909895681</v>
      </c>
      <c r="W31" s="430">
        <v>-0.49833885909895681</v>
      </c>
      <c r="Y31" s="425">
        <v>42339</v>
      </c>
      <c r="Z31" s="429">
        <v>1.5426497277676976</v>
      </c>
      <c r="AA31" s="429">
        <v>-0.56764427625354275</v>
      </c>
      <c r="AB31" s="429">
        <v>1.6071428571428514</v>
      </c>
      <c r="AC31" s="429">
        <v>0.71684587813620748</v>
      </c>
      <c r="AD31" s="429">
        <v>3.4517766497461855</v>
      </c>
      <c r="AE31" s="429">
        <v>0.72661217075387086</v>
      </c>
      <c r="AF31" s="429">
        <v>0.49020553273286804</v>
      </c>
      <c r="AG31" s="431">
        <v>3.1700288587854786</v>
      </c>
      <c r="AH31" s="429">
        <v>8.3542221063814814E-2</v>
      </c>
      <c r="AI31" s="430">
        <v>-14.879607926699334</v>
      </c>
      <c r="AK31" s="425">
        <v>42339</v>
      </c>
      <c r="AL31" s="429">
        <v>1.6221156042951712</v>
      </c>
      <c r="AM31" s="429">
        <v>-1.2910798122065748</v>
      </c>
      <c r="AN31" s="429">
        <v>1.5039281705948371</v>
      </c>
      <c r="AO31" s="429">
        <v>1.1251125112511362</v>
      </c>
      <c r="AP31" s="429">
        <v>1.6658253407370038</v>
      </c>
      <c r="AQ31" s="429">
        <v>0.84397810218979075</v>
      </c>
      <c r="AR31" s="429">
        <v>-7.1356519790943818E-2</v>
      </c>
      <c r="AS31" s="431">
        <v>3.0617824095235724</v>
      </c>
      <c r="AT31" s="429">
        <v>0.29270330902690933</v>
      </c>
      <c r="AU31" s="430">
        <v>-15.714907582377469</v>
      </c>
      <c r="AX31" s="425">
        <v>42339</v>
      </c>
      <c r="AY31" s="429">
        <v>1.3294122952682619</v>
      </c>
      <c r="AZ31" s="429">
        <v>-1.5837831212334841</v>
      </c>
      <c r="BA31" s="429">
        <v>1.2112248615679277</v>
      </c>
      <c r="BB31" s="429">
        <v>0.83240920222422687</v>
      </c>
      <c r="BC31" s="429">
        <v>1.3731220317100945</v>
      </c>
      <c r="BD31" s="429">
        <v>0.55127479316288142</v>
      </c>
      <c r="BE31" s="429">
        <v>-0.36405982881785315</v>
      </c>
      <c r="BF31" s="429">
        <v>2.7690791004966631</v>
      </c>
      <c r="BG31" s="427" t="s">
        <v>233</v>
      </c>
      <c r="BH31" s="428">
        <v>0.70026583333333325</v>
      </c>
    </row>
    <row r="32" spans="1:60">
      <c r="A32" s="425">
        <v>42430</v>
      </c>
      <c r="B32" s="453">
        <v>1123</v>
      </c>
      <c r="C32" s="453">
        <v>1049</v>
      </c>
      <c r="D32" s="453">
        <v>1144</v>
      </c>
      <c r="E32" s="453">
        <v>1123</v>
      </c>
      <c r="F32" s="453">
        <v>1015</v>
      </c>
      <c r="G32" s="453">
        <v>1109</v>
      </c>
      <c r="H32" s="453">
        <v>938.62</v>
      </c>
      <c r="I32" s="449">
        <v>740.60730799999999</v>
      </c>
      <c r="J32" s="453">
        <v>978.792822</v>
      </c>
      <c r="K32" s="450">
        <v>0.66288666666666674</v>
      </c>
      <c r="L32" s="426"/>
      <c r="M32" s="425">
        <v>42430</v>
      </c>
      <c r="N32" s="429">
        <v>0.35746201966040392</v>
      </c>
      <c r="O32" s="429">
        <v>-0.19029495718363432</v>
      </c>
      <c r="P32" s="429">
        <v>0.52724077328647478</v>
      </c>
      <c r="Q32" s="429">
        <v>-8.8967971530251599E-2</v>
      </c>
      <c r="R32" s="429">
        <v>-0.39254170755642637</v>
      </c>
      <c r="S32" s="429">
        <v>0</v>
      </c>
      <c r="T32" s="429">
        <v>8.1355686421291651E-2</v>
      </c>
      <c r="U32" s="429">
        <v>0.48882677849981793</v>
      </c>
      <c r="V32" s="429">
        <v>0.16694487025230575</v>
      </c>
      <c r="W32" s="430">
        <v>0.16694487025230575</v>
      </c>
      <c r="Y32" s="425">
        <v>42430</v>
      </c>
      <c r="Z32" s="429">
        <v>1.6289592760180938</v>
      </c>
      <c r="AA32" s="429">
        <v>9.5419847328237495E-2</v>
      </c>
      <c r="AB32" s="429">
        <v>1.8699910952804988</v>
      </c>
      <c r="AC32" s="429">
        <v>8.9126559714802767E-2</v>
      </c>
      <c r="AD32" s="429">
        <v>1.1964107676968982</v>
      </c>
      <c r="AE32" s="429">
        <v>0.72661217075387086</v>
      </c>
      <c r="AF32" s="429">
        <v>0.6130339660907369</v>
      </c>
      <c r="AG32" s="429">
        <v>3.0802291297502116</v>
      </c>
      <c r="AH32" s="429">
        <v>0.41840999805604628</v>
      </c>
      <c r="AI32" s="430">
        <v>-11.837672010214206</v>
      </c>
      <c r="AK32" s="425">
        <v>42430</v>
      </c>
      <c r="AL32" s="429">
        <v>1.6154721274175277</v>
      </c>
      <c r="AM32" s="429">
        <v>-0.63784549964563952</v>
      </c>
      <c r="AN32" s="429">
        <v>1.6103779915007888</v>
      </c>
      <c r="AO32" s="429">
        <v>0.73957866427611929</v>
      </c>
      <c r="AP32" s="429">
        <v>1.8401814973531661</v>
      </c>
      <c r="AQ32" s="429">
        <v>0.75068243858051886</v>
      </c>
      <c r="AR32" s="429">
        <v>0.23480086776446196</v>
      </c>
      <c r="AS32" s="429">
        <v>3.1312216915076574</v>
      </c>
      <c r="AT32" s="429">
        <v>0.33430837477064212</v>
      </c>
      <c r="AU32" s="430">
        <v>-16.268704332612948</v>
      </c>
      <c r="AX32" s="425">
        <v>42430</v>
      </c>
      <c r="AY32" s="429">
        <v>1.2811637526468855</v>
      </c>
      <c r="AZ32" s="429">
        <v>-0.97215387441628165</v>
      </c>
      <c r="BA32" s="429">
        <v>1.2760696167301466</v>
      </c>
      <c r="BB32" s="429">
        <v>0.40527028950547717</v>
      </c>
      <c r="BC32" s="429">
        <v>1.5058731225825239</v>
      </c>
      <c r="BD32" s="429">
        <v>0.41637406380987674</v>
      </c>
      <c r="BE32" s="429">
        <v>-9.9507507006180163E-2</v>
      </c>
      <c r="BF32" s="429">
        <v>2.7969133167370153</v>
      </c>
      <c r="BG32" s="427" t="s">
        <v>226</v>
      </c>
      <c r="BH32" s="428" t="s">
        <v>226</v>
      </c>
    </row>
    <row r="33" spans="1:60">
      <c r="A33" s="425">
        <v>42522</v>
      </c>
      <c r="B33" s="453">
        <v>1127</v>
      </c>
      <c r="C33" s="453">
        <v>1051</v>
      </c>
      <c r="D33" s="453">
        <v>1146</v>
      </c>
      <c r="E33" s="453">
        <v>1128</v>
      </c>
      <c r="F33" s="453">
        <v>1024</v>
      </c>
      <c r="G33" s="453">
        <v>1112</v>
      </c>
      <c r="H33" s="453">
        <v>934.42600000000004</v>
      </c>
      <c r="I33" s="449">
        <v>747.29799300000002</v>
      </c>
      <c r="J33" s="453">
        <v>982.871126</v>
      </c>
      <c r="K33" s="450">
        <v>0.69095666666666666</v>
      </c>
      <c r="L33" s="426"/>
      <c r="M33" s="425">
        <v>42522</v>
      </c>
      <c r="N33" s="429">
        <v>0.35618878005343468</v>
      </c>
      <c r="O33" s="429">
        <v>0.19065776930409228</v>
      </c>
      <c r="P33" s="429">
        <v>0.17482517482516613</v>
      </c>
      <c r="Q33" s="429">
        <v>0.44523597506678225</v>
      </c>
      <c r="R33" s="429">
        <v>0.88669950738915482</v>
      </c>
      <c r="S33" s="429">
        <v>0.27051397655546428</v>
      </c>
      <c r="T33" s="429">
        <v>-0.44682619164304604</v>
      </c>
      <c r="U33" s="429">
        <v>0.90340520917462364</v>
      </c>
      <c r="V33" s="429">
        <v>0.41666672541249561</v>
      </c>
      <c r="W33" s="430">
        <v>0.41666672541249561</v>
      </c>
      <c r="Y33" s="425">
        <v>42522</v>
      </c>
      <c r="Z33" s="429">
        <v>1.5315315315315381</v>
      </c>
      <c r="AA33" s="429">
        <v>0.47801147227533036</v>
      </c>
      <c r="AB33" s="429">
        <v>1.5957446808510634</v>
      </c>
      <c r="AC33" s="429">
        <v>0.3558718861210064</v>
      </c>
      <c r="AD33" s="429">
        <v>2.8112449799196693</v>
      </c>
      <c r="AE33" s="429">
        <v>0.72463768115942351</v>
      </c>
      <c r="AF33" s="429">
        <v>0.2043923990906471</v>
      </c>
      <c r="AG33" s="429">
        <v>3.4188034353629382</v>
      </c>
      <c r="AH33" s="429">
        <v>0.41666672541249561</v>
      </c>
      <c r="AI33" s="430">
        <v>-5.6349441194546213</v>
      </c>
      <c r="AK33" s="425">
        <v>42522</v>
      </c>
      <c r="AL33" s="429">
        <v>1.5862225243598482</v>
      </c>
      <c r="AM33" s="429">
        <v>4.7517224994053642E-2</v>
      </c>
      <c r="AN33" s="429">
        <v>1.6265597147950173</v>
      </c>
      <c r="AO33" s="429">
        <v>0.49140049140048436</v>
      </c>
      <c r="AP33" s="429">
        <v>2.5201612903225756</v>
      </c>
      <c r="AQ33" s="429">
        <v>0.74931880108992654</v>
      </c>
      <c r="AR33" s="429">
        <v>0.30630237832267593</v>
      </c>
      <c r="AS33" s="429">
        <v>3.3081625240647838</v>
      </c>
      <c r="AT33" s="429">
        <v>0.33395950833374766</v>
      </c>
      <c r="AU33" s="430">
        <v>-14.109405484209836</v>
      </c>
      <c r="AX33" s="425">
        <v>42522</v>
      </c>
      <c r="AY33" s="429">
        <v>1.2522630160261006</v>
      </c>
      <c r="AZ33" s="429">
        <v>-0.28644228333969401</v>
      </c>
      <c r="BA33" s="429">
        <v>1.2926002064612696</v>
      </c>
      <c r="BB33" s="429">
        <v>0.15744098306673671</v>
      </c>
      <c r="BC33" s="429">
        <v>2.186201781988828</v>
      </c>
      <c r="BD33" s="429">
        <v>0.41535929275617889</v>
      </c>
      <c r="BE33" s="429">
        <v>-2.7657130011071729E-2</v>
      </c>
      <c r="BF33" s="429">
        <v>2.9742030157310362</v>
      </c>
      <c r="BG33" s="427" t="s">
        <v>226</v>
      </c>
      <c r="BH33" s="428" t="s">
        <v>226</v>
      </c>
    </row>
    <row r="34" spans="1:60">
      <c r="A34" s="425">
        <v>42614</v>
      </c>
      <c r="B34" s="453">
        <v>1132</v>
      </c>
      <c r="C34" s="453">
        <v>1061</v>
      </c>
      <c r="D34" s="453">
        <v>1152</v>
      </c>
      <c r="E34" s="453">
        <v>1132</v>
      </c>
      <c r="F34" s="453">
        <v>1018</v>
      </c>
      <c r="G34" s="453">
        <v>1129</v>
      </c>
      <c r="H34" s="453">
        <v>929.08900000000006</v>
      </c>
      <c r="I34" s="449">
        <v>753.47400900000002</v>
      </c>
      <c r="J34" s="453">
        <v>986.13376800000003</v>
      </c>
      <c r="K34" s="450">
        <v>0.72204666666666661</v>
      </c>
      <c r="L34" s="426"/>
      <c r="M34" s="425">
        <v>42614</v>
      </c>
      <c r="N34" s="429">
        <v>0.44365572315883117</v>
      </c>
      <c r="O34" s="429">
        <v>0.95147478591817158</v>
      </c>
      <c r="P34" s="429">
        <v>0.52356020942407877</v>
      </c>
      <c r="Q34" s="429">
        <v>0.35460992907800915</v>
      </c>
      <c r="R34" s="429">
        <v>-0.5859375</v>
      </c>
      <c r="S34" s="429">
        <v>1.5287769784172678</v>
      </c>
      <c r="T34" s="429">
        <v>-0.57115277186208235</v>
      </c>
      <c r="U34" s="429">
        <v>0.82644621795471274</v>
      </c>
      <c r="V34" s="429">
        <v>0.33195013198505929</v>
      </c>
      <c r="W34" s="430">
        <v>0.33195013198505929</v>
      </c>
      <c r="Y34" s="425">
        <v>42614</v>
      </c>
      <c r="Z34" s="429">
        <v>1.6157989228007263</v>
      </c>
      <c r="AA34" s="429">
        <v>9.4339622641514964E-2</v>
      </c>
      <c r="AB34" s="429">
        <v>1.6769638128861342</v>
      </c>
      <c r="AC34" s="429">
        <v>0.71174377224199059</v>
      </c>
      <c r="AD34" s="429">
        <v>0.79207920792079278</v>
      </c>
      <c r="AE34" s="429">
        <v>1.9873532068654054</v>
      </c>
      <c r="AF34" s="429">
        <v>-0.57115277186208235</v>
      </c>
      <c r="AG34" s="429">
        <v>2.8812367398442618</v>
      </c>
      <c r="AH34" s="429">
        <v>0.41528234864005587</v>
      </c>
      <c r="AI34" s="430">
        <v>10.884510445301011</v>
      </c>
      <c r="AK34" s="425">
        <v>42614</v>
      </c>
      <c r="AL34" s="429">
        <v>1.579778830963674</v>
      </c>
      <c r="AM34" s="429">
        <v>2.374732842556071E-2</v>
      </c>
      <c r="AN34" s="429">
        <v>1.6873889875666181</v>
      </c>
      <c r="AO34" s="429">
        <v>0.46812304948729011</v>
      </c>
      <c r="AP34" s="429">
        <v>2.0530796194291545</v>
      </c>
      <c r="AQ34" s="429">
        <v>1.042374801722179</v>
      </c>
      <c r="AR34" s="429">
        <v>0.18384041912293814</v>
      </c>
      <c r="AS34" s="429">
        <v>3.1366957449631139</v>
      </c>
      <c r="AT34" s="429">
        <v>0.33361134374507717</v>
      </c>
      <c r="AU34" s="430">
        <v>-6.0249030544974218</v>
      </c>
      <c r="AX34" s="425">
        <v>42614</v>
      </c>
      <c r="AY34" s="429">
        <v>1.2461674872185968</v>
      </c>
      <c r="AZ34" s="429">
        <v>-0.30986401531951646</v>
      </c>
      <c r="BA34" s="429">
        <v>1.353777643821541</v>
      </c>
      <c r="BB34" s="429">
        <v>0.13451170574221294</v>
      </c>
      <c r="BC34" s="429">
        <v>1.7194682756840773</v>
      </c>
      <c r="BD34" s="429">
        <v>0.70876345797710183</v>
      </c>
      <c r="BE34" s="429">
        <v>-0.14977092462213903</v>
      </c>
      <c r="BF34" s="429">
        <v>2.8030844012180367</v>
      </c>
      <c r="BG34" s="427" t="s">
        <v>226</v>
      </c>
      <c r="BH34" s="428" t="s">
        <v>226</v>
      </c>
    </row>
    <row r="35" spans="1:60">
      <c r="A35" s="425">
        <v>42705</v>
      </c>
      <c r="B35" s="453">
        <v>1137</v>
      </c>
      <c r="C35" s="453">
        <v>1077</v>
      </c>
      <c r="D35" s="453">
        <v>1156</v>
      </c>
      <c r="E35" s="453">
        <v>1165</v>
      </c>
      <c r="F35" s="453">
        <v>1023</v>
      </c>
      <c r="G35" s="453">
        <v>1140</v>
      </c>
      <c r="H35" s="453">
        <v>929.47</v>
      </c>
      <c r="I35" s="449">
        <v>761.70869800000003</v>
      </c>
      <c r="J35" s="453">
        <v>990.21207200000003</v>
      </c>
      <c r="K35" s="450">
        <v>0.71198666666666666</v>
      </c>
      <c r="L35" s="426"/>
      <c r="M35" s="425">
        <v>42705</v>
      </c>
      <c r="N35" s="429">
        <v>0.44169611307420809</v>
      </c>
      <c r="O35" s="429">
        <v>1.5080113100848225</v>
      </c>
      <c r="P35" s="429">
        <v>0.34722222222223209</v>
      </c>
      <c r="Q35" s="429">
        <v>2.9151943462897512</v>
      </c>
      <c r="R35" s="429">
        <v>0.49115913555992652</v>
      </c>
      <c r="S35" s="429">
        <v>0.97431355181576418</v>
      </c>
      <c r="T35" s="429">
        <v>4.1007912051482798E-2</v>
      </c>
      <c r="U35" s="429">
        <v>1.0928962249048269</v>
      </c>
      <c r="V35" s="429">
        <v>0.41356498807167963</v>
      </c>
      <c r="W35" s="430">
        <v>0.41356498807167963</v>
      </c>
      <c r="Y35" s="425">
        <v>42705</v>
      </c>
      <c r="Z35" s="429">
        <v>1.6085790884718509</v>
      </c>
      <c r="AA35" s="429">
        <v>2.4738344433872461</v>
      </c>
      <c r="AB35" s="429">
        <v>1.5817223198594021</v>
      </c>
      <c r="AC35" s="429">
        <v>3.6476868327402157</v>
      </c>
      <c r="AD35" s="429">
        <v>0.39254170755642637</v>
      </c>
      <c r="AE35" s="429">
        <v>2.7953110910730494</v>
      </c>
      <c r="AF35" s="429">
        <v>-0.89427279425327022</v>
      </c>
      <c r="AG35" s="429">
        <v>3.35195532393886</v>
      </c>
      <c r="AH35" s="429">
        <v>1.3355592690301954</v>
      </c>
      <c r="AI35" s="430">
        <v>6.9396950960022075</v>
      </c>
      <c r="AK35" s="425">
        <v>42705</v>
      </c>
      <c r="AL35" s="429">
        <v>1.5962230215827322</v>
      </c>
      <c r="AM35" s="429">
        <v>0.78478002378121747</v>
      </c>
      <c r="AN35" s="429">
        <v>1.6806722689075571</v>
      </c>
      <c r="AO35" s="429">
        <v>1.2016021361815676</v>
      </c>
      <c r="AP35" s="429">
        <v>1.2909632571995955</v>
      </c>
      <c r="AQ35" s="429">
        <v>1.5607328658674424</v>
      </c>
      <c r="AR35" s="429">
        <v>-0.16317504007805628</v>
      </c>
      <c r="AS35" s="429">
        <v>3.1830238360416319</v>
      </c>
      <c r="AT35" s="429">
        <v>0.6462372254228077</v>
      </c>
      <c r="AU35" s="430">
        <v>-0.47077359907368166</v>
      </c>
      <c r="AX35" s="425">
        <v>42705</v>
      </c>
      <c r="AY35" s="429">
        <v>0.94998579615992451</v>
      </c>
      <c r="AZ35" s="429">
        <v>0.13854279835840977</v>
      </c>
      <c r="BA35" s="429">
        <v>1.0344350434847494</v>
      </c>
      <c r="BB35" s="429">
        <v>0.55536491075875993</v>
      </c>
      <c r="BC35" s="429">
        <v>0.64472603177678778</v>
      </c>
      <c r="BD35" s="429">
        <v>0.91449564044463472</v>
      </c>
      <c r="BE35" s="429">
        <v>-0.80941226550086398</v>
      </c>
      <c r="BF35" s="429">
        <v>2.5367866106188242</v>
      </c>
      <c r="BG35" s="427" t="s">
        <v>234</v>
      </c>
      <c r="BH35" s="428">
        <v>0.69696916666666664</v>
      </c>
    </row>
    <row r="36" spans="1:60">
      <c r="A36" s="425">
        <v>42795</v>
      </c>
      <c r="B36" s="453">
        <v>1141</v>
      </c>
      <c r="C36" s="453">
        <v>1092</v>
      </c>
      <c r="D36" s="453">
        <v>1161</v>
      </c>
      <c r="E36" s="453">
        <v>1164</v>
      </c>
      <c r="F36" s="453">
        <v>1023</v>
      </c>
      <c r="G36" s="453">
        <v>1140</v>
      </c>
      <c r="H36" s="453">
        <v>928.70799999999997</v>
      </c>
      <c r="I36" s="449">
        <v>764.79670599999997</v>
      </c>
      <c r="J36" s="453">
        <v>1000</v>
      </c>
      <c r="K36" s="450">
        <v>0.71184999999999998</v>
      </c>
      <c r="L36" s="426"/>
      <c r="M36" s="425">
        <v>42795</v>
      </c>
      <c r="N36" s="429">
        <v>0.35180299032542273</v>
      </c>
      <c r="O36" s="429">
        <v>1.3927576601671321</v>
      </c>
      <c r="P36" s="429">
        <v>0.4325259515570945</v>
      </c>
      <c r="Q36" s="429">
        <v>-8.5836909871239708E-2</v>
      </c>
      <c r="R36" s="429">
        <v>0</v>
      </c>
      <c r="S36" s="429">
        <v>0</v>
      </c>
      <c r="T36" s="429">
        <v>-8.198220491247854E-2</v>
      </c>
      <c r="U36" s="429">
        <v>0.40540537453597203</v>
      </c>
      <c r="V36" s="429">
        <v>0.98846785216732957</v>
      </c>
      <c r="W36" s="430">
        <v>0.98846785216732957</v>
      </c>
      <c r="Y36" s="425">
        <v>42795</v>
      </c>
      <c r="Z36" s="429">
        <v>1.6028495102404339</v>
      </c>
      <c r="AA36" s="429">
        <v>4.0991420400381395</v>
      </c>
      <c r="AB36" s="429">
        <v>1.4860139860139787</v>
      </c>
      <c r="AC36" s="429">
        <v>3.65093499554765</v>
      </c>
      <c r="AD36" s="429">
        <v>0.78817733990148575</v>
      </c>
      <c r="AE36" s="429">
        <v>2.7953110910730494</v>
      </c>
      <c r="AF36" s="429">
        <v>-1.0560184100061876</v>
      </c>
      <c r="AG36" s="429">
        <v>3.2661570765920578</v>
      </c>
      <c r="AH36" s="429">
        <v>2.1666666860783224</v>
      </c>
      <c r="AI36" s="430">
        <v>7.38638077901701</v>
      </c>
      <c r="AK36" s="425">
        <v>42795</v>
      </c>
      <c r="AL36" s="429">
        <v>1.5897895208240032</v>
      </c>
      <c r="AM36" s="429">
        <v>1.783166904422262</v>
      </c>
      <c r="AN36" s="429">
        <v>1.5848558221439601</v>
      </c>
      <c r="AO36" s="429">
        <v>2.091212458286984</v>
      </c>
      <c r="AP36" s="429">
        <v>1.1881188118811892</v>
      </c>
      <c r="AQ36" s="429">
        <v>2.0772183337096406</v>
      </c>
      <c r="AR36" s="429">
        <v>-0.58048475953691447</v>
      </c>
      <c r="AS36" s="429">
        <v>3.2292032223449896</v>
      </c>
      <c r="AT36" s="429">
        <v>1.0828821419724299</v>
      </c>
      <c r="AU36" s="430">
        <v>4.6010592207390122</v>
      </c>
      <c r="AX36" s="425">
        <v>42795</v>
      </c>
      <c r="AY36" s="429">
        <v>0.50690737885157322</v>
      </c>
      <c r="AZ36" s="429">
        <v>0.70028476244983207</v>
      </c>
      <c r="BA36" s="429">
        <v>0.50197368017153021</v>
      </c>
      <c r="BB36" s="429">
        <v>1.0083303163145541</v>
      </c>
      <c r="BC36" s="429">
        <v>0.10523666990875924</v>
      </c>
      <c r="BD36" s="429">
        <v>0.99433619173721066</v>
      </c>
      <c r="BE36" s="429">
        <v>-1.6633669015093444</v>
      </c>
      <c r="BF36" s="429">
        <v>2.1463210803725596</v>
      </c>
      <c r="BG36" s="427" t="s">
        <v>226</v>
      </c>
      <c r="BH36" s="428" t="s">
        <v>226</v>
      </c>
    </row>
    <row r="37" spans="1:60">
      <c r="A37" s="425">
        <v>42887</v>
      </c>
      <c r="B37" s="453">
        <v>1146</v>
      </c>
      <c r="C37" s="453">
        <v>1106</v>
      </c>
      <c r="D37" s="453">
        <v>1166</v>
      </c>
      <c r="E37" s="453">
        <v>1167</v>
      </c>
      <c r="F37" s="453">
        <v>1032</v>
      </c>
      <c r="G37" s="453">
        <v>1144</v>
      </c>
      <c r="H37" s="453">
        <v>929.08900000000006</v>
      </c>
      <c r="I37" s="449">
        <v>771.487391</v>
      </c>
      <c r="J37" s="453">
        <v>1000</v>
      </c>
      <c r="K37" s="450">
        <v>0.70457666666666663</v>
      </c>
      <c r="L37" s="426"/>
      <c r="M37" s="425">
        <v>42887</v>
      </c>
      <c r="N37" s="429">
        <v>0.4382120946538226</v>
      </c>
      <c r="O37" s="429">
        <v>1.2820512820512775</v>
      </c>
      <c r="P37" s="429">
        <v>0.43066322136089408</v>
      </c>
      <c r="Q37" s="429">
        <v>0.25773195876288568</v>
      </c>
      <c r="R37" s="429">
        <v>0.87976539589442737</v>
      </c>
      <c r="S37" s="429">
        <v>0.35087719298245723</v>
      </c>
      <c r="T37" s="429">
        <v>4.1024735438921489E-2</v>
      </c>
      <c r="U37" s="429">
        <v>0.87483182753143041</v>
      </c>
      <c r="V37" s="429">
        <v>0</v>
      </c>
      <c r="W37" s="430">
        <v>0</v>
      </c>
      <c r="Y37" s="425">
        <v>42887</v>
      </c>
      <c r="Z37" s="429">
        <v>1.685891748003554</v>
      </c>
      <c r="AA37" s="429">
        <v>5.2331113225499548</v>
      </c>
      <c r="AB37" s="429">
        <v>1.7452006980802848</v>
      </c>
      <c r="AC37" s="429">
        <v>3.4574468085106336</v>
      </c>
      <c r="AD37" s="429">
        <v>0.78125</v>
      </c>
      <c r="AE37" s="429">
        <v>2.877697841726623</v>
      </c>
      <c r="AF37" s="429">
        <v>-0.57115277186208235</v>
      </c>
      <c r="AG37" s="429">
        <v>3.2369146212868127</v>
      </c>
      <c r="AH37" s="429">
        <v>1.7427385490211167</v>
      </c>
      <c r="AI37" s="430">
        <v>1.9711800547067559</v>
      </c>
      <c r="AK37" s="425">
        <v>42887</v>
      </c>
      <c r="AL37" s="429">
        <v>1.6283738567923312</v>
      </c>
      <c r="AM37" s="429">
        <v>2.9684160531940229</v>
      </c>
      <c r="AN37" s="429">
        <v>1.6224512168384164</v>
      </c>
      <c r="AO37" s="429">
        <v>2.867303845298963</v>
      </c>
      <c r="AP37" s="429">
        <v>0.68829891838741997</v>
      </c>
      <c r="AQ37" s="429">
        <v>2.614379084967311</v>
      </c>
      <c r="AR37" s="429">
        <v>-0.7735769007208626</v>
      </c>
      <c r="AS37" s="429">
        <v>3.1848242199398635</v>
      </c>
      <c r="AT37" s="429">
        <v>1.4146036877058732</v>
      </c>
      <c r="AU37" s="430">
        <v>6.7269566259255953</v>
      </c>
      <c r="AX37" s="425">
        <v>42887</v>
      </c>
      <c r="AY37" s="429">
        <v>0.21377016908645796</v>
      </c>
      <c r="AZ37" s="429">
        <v>1.5538123654881497</v>
      </c>
      <c r="BA37" s="429">
        <v>0.20784752913254323</v>
      </c>
      <c r="BB37" s="429">
        <v>1.4527001575930898</v>
      </c>
      <c r="BC37" s="429">
        <v>-0.72630476931845322</v>
      </c>
      <c r="BD37" s="429">
        <v>1.1997753972614378</v>
      </c>
      <c r="BE37" s="429">
        <v>-2.1881805884267358</v>
      </c>
      <c r="BF37" s="429">
        <v>1.7702205322339903</v>
      </c>
      <c r="BG37" s="427" t="s">
        <v>226</v>
      </c>
      <c r="BH37" s="428" t="s">
        <v>226</v>
      </c>
    </row>
    <row r="38" spans="1:60">
      <c r="A38" s="425">
        <v>42979</v>
      </c>
      <c r="B38" s="453">
        <v>1153</v>
      </c>
      <c r="C38" s="453">
        <v>1117</v>
      </c>
      <c r="D38" s="453">
        <v>1172</v>
      </c>
      <c r="E38" s="453">
        <v>1170</v>
      </c>
      <c r="F38" s="453">
        <v>1033</v>
      </c>
      <c r="G38" s="453">
        <v>1157</v>
      </c>
      <c r="H38" s="453">
        <v>928.32600000000002</v>
      </c>
      <c r="I38" s="449">
        <v>775.60473500000001</v>
      </c>
      <c r="J38" s="453">
        <v>1004.893964</v>
      </c>
      <c r="K38" s="450">
        <v>0.73021000000000003</v>
      </c>
      <c r="L38" s="426"/>
      <c r="M38" s="425">
        <v>42979</v>
      </c>
      <c r="N38" s="429">
        <v>0.610820244328103</v>
      </c>
      <c r="O38" s="429">
        <v>0.99457504520794604</v>
      </c>
      <c r="P38" s="429">
        <v>0.5145797598627766</v>
      </c>
      <c r="Q38" s="429">
        <v>0.25706940874035134</v>
      </c>
      <c r="R38" s="429">
        <v>9.6899224806201723E-2</v>
      </c>
      <c r="S38" s="429">
        <v>1.1363636363636465</v>
      </c>
      <c r="T38" s="429">
        <v>-8.2123456418059515E-2</v>
      </c>
      <c r="U38" s="429">
        <v>0.53368908526982839</v>
      </c>
      <c r="V38" s="429">
        <v>0.48939640000000839</v>
      </c>
      <c r="W38" s="430">
        <v>0.48939640000000839</v>
      </c>
      <c r="Y38" s="425">
        <v>42979</v>
      </c>
      <c r="Z38" s="429">
        <v>1.8551236749116518</v>
      </c>
      <c r="AA38" s="429">
        <v>5.2780395852968898</v>
      </c>
      <c r="AB38" s="429">
        <v>1.736111111111116</v>
      </c>
      <c r="AC38" s="429">
        <v>3.3568904593639592</v>
      </c>
      <c r="AD38" s="429">
        <v>1.4734774066797574</v>
      </c>
      <c r="AE38" s="429">
        <v>2.4800708591674159</v>
      </c>
      <c r="AF38" s="429">
        <v>-8.2123456418059515E-2</v>
      </c>
      <c r="AG38" s="429">
        <v>2.9371585131876765</v>
      </c>
      <c r="AH38" s="429">
        <v>1.902398701755037</v>
      </c>
      <c r="AI38" s="430">
        <v>1.1305825108257173</v>
      </c>
      <c r="AK38" s="425">
        <v>42979</v>
      </c>
      <c r="AL38" s="429">
        <v>1.6885136636302978</v>
      </c>
      <c r="AM38" s="429">
        <v>4.2735042735042805</v>
      </c>
      <c r="AN38" s="429">
        <v>1.637554585152845</v>
      </c>
      <c r="AO38" s="429">
        <v>3.5278455735522574</v>
      </c>
      <c r="AP38" s="429">
        <v>0.85868498527967851</v>
      </c>
      <c r="AQ38" s="429">
        <v>2.7360394707333535</v>
      </c>
      <c r="AR38" s="429">
        <v>-0.65238107461191852</v>
      </c>
      <c r="AS38" s="429">
        <v>3.196820485677998</v>
      </c>
      <c r="AT38" s="429">
        <v>1.7871986719295352</v>
      </c>
      <c r="AU38" s="430">
        <v>4.2656431230562619</v>
      </c>
      <c r="AX38" s="425">
        <v>42979</v>
      </c>
      <c r="AY38" s="429">
        <v>-9.8685008299237431E-2</v>
      </c>
      <c r="AZ38" s="429">
        <v>2.4863056015747453</v>
      </c>
      <c r="BA38" s="429">
        <v>-0.14964408677669017</v>
      </c>
      <c r="BB38" s="429">
        <v>1.7406469016227222</v>
      </c>
      <c r="BC38" s="429">
        <v>-0.92851368664985667</v>
      </c>
      <c r="BD38" s="429">
        <v>0.94884079880381833</v>
      </c>
      <c r="BE38" s="429">
        <v>-2.4395797465414537</v>
      </c>
      <c r="BF38" s="429">
        <v>1.4096218137484628</v>
      </c>
      <c r="BG38" s="427" t="s">
        <v>226</v>
      </c>
      <c r="BH38" s="428" t="s">
        <v>226</v>
      </c>
    </row>
    <row r="39" spans="1:60">
      <c r="A39" s="425">
        <v>43070</v>
      </c>
      <c r="B39" s="453">
        <v>1158</v>
      </c>
      <c r="C39" s="453">
        <v>1128</v>
      </c>
      <c r="D39" s="453">
        <v>1175</v>
      </c>
      <c r="E39" s="453">
        <v>1172</v>
      </c>
      <c r="F39" s="453">
        <v>1040</v>
      </c>
      <c r="G39" s="453">
        <v>1157</v>
      </c>
      <c r="H39" s="453">
        <v>929.08900000000006</v>
      </c>
      <c r="I39" s="449">
        <v>781.78075100000001</v>
      </c>
      <c r="J39" s="453">
        <v>1006</v>
      </c>
      <c r="K39" s="450">
        <v>0.6967566666666668</v>
      </c>
      <c r="L39" s="426"/>
      <c r="M39" s="425">
        <v>43070</v>
      </c>
      <c r="N39" s="429">
        <v>0.43365134431916363</v>
      </c>
      <c r="O39" s="429">
        <v>0.98478066248881557</v>
      </c>
      <c r="P39" s="429">
        <v>0.25597269624573205</v>
      </c>
      <c r="Q39" s="429">
        <v>0.17094017094017033</v>
      </c>
      <c r="R39" s="429">
        <v>0.67763794772506269</v>
      </c>
      <c r="S39" s="429">
        <v>0</v>
      </c>
      <c r="T39" s="429">
        <v>8.2190954470728883E-2</v>
      </c>
      <c r="U39" s="429">
        <v>0.79628394738977537</v>
      </c>
      <c r="V39" s="429">
        <v>0.11006494611605078</v>
      </c>
      <c r="W39" s="430">
        <v>0.11006494611605078</v>
      </c>
      <c r="Y39" s="425">
        <v>43070</v>
      </c>
      <c r="Z39" s="429">
        <v>1.846965699208436</v>
      </c>
      <c r="AA39" s="429">
        <v>4.7353760445682402</v>
      </c>
      <c r="AB39" s="429">
        <v>1.6435986159169635</v>
      </c>
      <c r="AC39" s="429">
        <v>0.60085836909871126</v>
      </c>
      <c r="AD39" s="429">
        <v>1.6617790811339184</v>
      </c>
      <c r="AE39" s="429">
        <v>1.4912280701754321</v>
      </c>
      <c r="AF39" s="429">
        <v>-4.0991102456233719E-2</v>
      </c>
      <c r="AG39" s="429">
        <v>2.6351350657676242</v>
      </c>
      <c r="AH39" s="429">
        <v>1.5943986592803272</v>
      </c>
      <c r="AI39" s="430">
        <v>-2.1390850015917673</v>
      </c>
      <c r="AK39" s="425">
        <v>43070</v>
      </c>
      <c r="AL39" s="429">
        <v>1.7481743748616996</v>
      </c>
      <c r="AM39" s="429">
        <v>4.8371873525247855</v>
      </c>
      <c r="AN39" s="429">
        <v>1.6528925619834656</v>
      </c>
      <c r="AO39" s="429">
        <v>2.7484608619173345</v>
      </c>
      <c r="AP39" s="429">
        <v>1.1764705882352899</v>
      </c>
      <c r="AQ39" s="429">
        <v>2.405345211581289</v>
      </c>
      <c r="AR39" s="429">
        <v>-0.43930158738667568</v>
      </c>
      <c r="AS39" s="429">
        <v>3.0162810666453099</v>
      </c>
      <c r="AT39" s="429">
        <v>1.8507870707201945</v>
      </c>
      <c r="AU39" s="430">
        <v>1.991360210817561</v>
      </c>
      <c r="AX39" s="425">
        <v>43070</v>
      </c>
      <c r="AY39" s="429">
        <v>-0.10261269585849497</v>
      </c>
      <c r="AZ39" s="429">
        <v>2.9864002818045909</v>
      </c>
      <c r="BA39" s="429">
        <v>-0.19789450873672898</v>
      </c>
      <c r="BB39" s="429">
        <v>0.89767379119713997</v>
      </c>
      <c r="BC39" s="429">
        <v>-0.67431648248490461</v>
      </c>
      <c r="BD39" s="429">
        <v>0.55455814086109445</v>
      </c>
      <c r="BE39" s="429">
        <v>-2.2900886581068702</v>
      </c>
      <c r="BF39" s="429">
        <v>1.1654939959251154</v>
      </c>
      <c r="BG39" s="427" t="s">
        <v>235</v>
      </c>
      <c r="BH39" s="428">
        <v>0.71084833333333342</v>
      </c>
    </row>
    <row r="40" spans="1:60">
      <c r="A40" s="425">
        <v>43160</v>
      </c>
      <c r="B40" s="453">
        <v>1162</v>
      </c>
      <c r="C40" s="453">
        <v>1130</v>
      </c>
      <c r="D40" s="453">
        <v>1178</v>
      </c>
      <c r="E40" s="453">
        <v>1175</v>
      </c>
      <c r="F40" s="453">
        <v>1031</v>
      </c>
      <c r="G40" s="453">
        <v>1158</v>
      </c>
      <c r="H40" s="453">
        <v>930.23299999999995</v>
      </c>
      <c r="I40" s="449">
        <v>784.35409200000004</v>
      </c>
      <c r="J40" s="453">
        <v>1011</v>
      </c>
      <c r="K40" s="450">
        <v>0.72744666666666669</v>
      </c>
      <c r="L40" s="426"/>
      <c r="M40" s="425">
        <v>43160</v>
      </c>
      <c r="N40" s="429">
        <v>0.34542314335059832</v>
      </c>
      <c r="O40" s="429">
        <v>0.17730496453900457</v>
      </c>
      <c r="P40" s="429">
        <v>0.2553191489361728</v>
      </c>
      <c r="Q40" s="429">
        <v>0.25597269624573205</v>
      </c>
      <c r="R40" s="429">
        <v>-0.86538461538461231</v>
      </c>
      <c r="S40" s="429">
        <v>8.6430423509065157E-2</v>
      </c>
      <c r="T40" s="429">
        <v>0.12313136846953121</v>
      </c>
      <c r="U40" s="429">
        <v>0.32916402670548628</v>
      </c>
      <c r="V40" s="429">
        <v>0.49701789264413598</v>
      </c>
      <c r="W40" s="430">
        <v>0.49701789264413598</v>
      </c>
      <c r="Y40" s="425">
        <v>43160</v>
      </c>
      <c r="Z40" s="429">
        <v>1.8404907975460016</v>
      </c>
      <c r="AA40" s="429">
        <v>3.4798534798534897</v>
      </c>
      <c r="AB40" s="429">
        <v>1.4642549526270532</v>
      </c>
      <c r="AC40" s="429">
        <v>0.94501718213058084</v>
      </c>
      <c r="AD40" s="429">
        <v>0.782013685239491</v>
      </c>
      <c r="AE40" s="429">
        <v>1.5789473684210575</v>
      </c>
      <c r="AF40" s="429">
        <v>0.16420661822660332</v>
      </c>
      <c r="AG40" s="429">
        <v>2.5572006059346286</v>
      </c>
      <c r="AH40" s="429">
        <v>1.0999999999999899</v>
      </c>
      <c r="AI40" s="430">
        <v>2.1910046592212851</v>
      </c>
      <c r="AK40" s="425">
        <v>43160</v>
      </c>
      <c r="AL40" s="429">
        <v>1.8073616927485103</v>
      </c>
      <c r="AM40" s="429">
        <v>4.6718056528848306</v>
      </c>
      <c r="AN40" s="429">
        <v>1.6468039003250334</v>
      </c>
      <c r="AO40" s="429">
        <v>2.070167792547406</v>
      </c>
      <c r="AP40" s="429">
        <v>1.1741682974559797</v>
      </c>
      <c r="AQ40" s="429">
        <v>2.1013050210130446</v>
      </c>
      <c r="AR40" s="429">
        <v>-0.13316520196587911</v>
      </c>
      <c r="AS40" s="429">
        <v>2.8391703657434819</v>
      </c>
      <c r="AT40" s="429">
        <v>1.5830655035640184</v>
      </c>
      <c r="AU40" s="430">
        <v>0.78079835309712298</v>
      </c>
      <c r="AX40" s="425">
        <v>43160</v>
      </c>
      <c r="AY40" s="429">
        <v>0.2242961891844919</v>
      </c>
      <c r="AZ40" s="429">
        <v>3.0887401493208122</v>
      </c>
      <c r="BA40" s="429">
        <v>6.3738396761015004E-2</v>
      </c>
      <c r="BB40" s="429">
        <v>0.48710228898338759</v>
      </c>
      <c r="BC40" s="429">
        <v>-0.4088972061080387</v>
      </c>
      <c r="BD40" s="429">
        <v>0.51823951744902619</v>
      </c>
      <c r="BE40" s="429">
        <v>-1.7162307055298975</v>
      </c>
      <c r="BF40" s="429">
        <v>1.2561048621794635</v>
      </c>
      <c r="BG40" s="427" t="s">
        <v>226</v>
      </c>
      <c r="BH40" s="428" t="s">
        <v>226</v>
      </c>
    </row>
    <row r="41" spans="1:60">
      <c r="A41" s="425">
        <v>43252</v>
      </c>
      <c r="B41" s="453">
        <v>1168</v>
      </c>
      <c r="C41" s="453">
        <v>1140</v>
      </c>
      <c r="D41" s="453">
        <v>1186</v>
      </c>
      <c r="E41" s="453">
        <v>1186</v>
      </c>
      <c r="F41" s="453">
        <v>1039</v>
      </c>
      <c r="G41" s="453">
        <v>1159</v>
      </c>
      <c r="H41" s="453">
        <v>930.61400000000003</v>
      </c>
      <c r="I41" s="449">
        <v>790.53010800000004</v>
      </c>
      <c r="J41" s="453">
        <v>1015</v>
      </c>
      <c r="K41" s="450">
        <v>0.70505333333333331</v>
      </c>
      <c r="L41" s="426"/>
      <c r="M41" s="425">
        <v>43252</v>
      </c>
      <c r="N41" s="429">
        <v>0.51635111876076056</v>
      </c>
      <c r="O41" s="429">
        <v>0.88495575221239076</v>
      </c>
      <c r="P41" s="429">
        <v>0.67911714770798604</v>
      </c>
      <c r="Q41" s="429">
        <v>0.93617021276595214</v>
      </c>
      <c r="R41" s="429">
        <v>0.77594568380212614</v>
      </c>
      <c r="S41" s="429">
        <v>8.6355785837644028E-2</v>
      </c>
      <c r="T41" s="429">
        <v>4.0957480545200653E-2</v>
      </c>
      <c r="U41" s="429">
        <v>0.78740151457001861</v>
      </c>
      <c r="V41" s="429">
        <v>0.39564787339267937</v>
      </c>
      <c r="W41" s="430">
        <v>0.39564787339267937</v>
      </c>
      <c r="Y41" s="425">
        <v>43252</v>
      </c>
      <c r="Z41" s="429">
        <v>1.919720767888311</v>
      </c>
      <c r="AA41" s="429">
        <v>3.0741410488245968</v>
      </c>
      <c r="AB41" s="429">
        <v>1.7152658662092701</v>
      </c>
      <c r="AC41" s="429">
        <v>1.6281062553556103</v>
      </c>
      <c r="AD41" s="429">
        <v>0.67829457364341206</v>
      </c>
      <c r="AE41" s="429">
        <v>1.3111888111888126</v>
      </c>
      <c r="AF41" s="429">
        <v>0.16413928052101401</v>
      </c>
      <c r="AG41" s="429">
        <v>2.468312148992724</v>
      </c>
      <c r="AH41" s="429">
        <v>1.4999999999999902</v>
      </c>
      <c r="AI41" s="430">
        <v>6.7652916881533187E-2</v>
      </c>
      <c r="AK41" s="425">
        <v>43252</v>
      </c>
      <c r="AL41" s="429">
        <v>1.8656716417910557</v>
      </c>
      <c r="AM41" s="429">
        <v>4.1282287822878239</v>
      </c>
      <c r="AN41" s="429">
        <v>1.6396979503775722</v>
      </c>
      <c r="AO41" s="429">
        <v>1.6205704407951549</v>
      </c>
      <c r="AP41" s="429">
        <v>1.1474609375</v>
      </c>
      <c r="AQ41" s="429">
        <v>1.7131561607731216</v>
      </c>
      <c r="AR41" s="429">
        <v>5.1286798143124201E-2</v>
      </c>
      <c r="AS41" s="429">
        <v>2.6480013446018802</v>
      </c>
      <c r="AT41" s="429">
        <v>1.5227076928499672</v>
      </c>
      <c r="AU41" s="430">
        <v>0.3159723927600222</v>
      </c>
      <c r="AX41" s="425">
        <v>43252</v>
      </c>
      <c r="AY41" s="429">
        <v>0.3429639489410885</v>
      </c>
      <c r="AZ41" s="429">
        <v>2.6055210894378567</v>
      </c>
      <c r="BA41" s="429">
        <v>0.11699025752760495</v>
      </c>
      <c r="BB41" s="429">
        <v>9.7862747945187678E-2</v>
      </c>
      <c r="BC41" s="429">
        <v>-0.37524675534996721</v>
      </c>
      <c r="BD41" s="429">
        <v>0.1904484679231544</v>
      </c>
      <c r="BE41" s="429">
        <v>-1.471420894706843</v>
      </c>
      <c r="BF41" s="429">
        <v>1.125293651751913</v>
      </c>
      <c r="BG41" s="427" t="s">
        <v>226</v>
      </c>
      <c r="BH41" s="428" t="s">
        <v>226</v>
      </c>
    </row>
    <row r="42" spans="1:60">
      <c r="A42" s="425">
        <v>43344</v>
      </c>
      <c r="B42" s="453">
        <v>1174</v>
      </c>
      <c r="C42" s="453">
        <v>1157</v>
      </c>
      <c r="D42" s="453">
        <v>1192</v>
      </c>
      <c r="E42" s="453">
        <v>1216</v>
      </c>
      <c r="F42" s="453">
        <v>1046</v>
      </c>
      <c r="G42" s="453">
        <v>1161</v>
      </c>
      <c r="H42" s="453">
        <v>930.995</v>
      </c>
      <c r="I42" s="449">
        <v>799.79413299999999</v>
      </c>
      <c r="J42" s="453">
        <v>1024</v>
      </c>
      <c r="K42" s="450">
        <v>0.66844999999999999</v>
      </c>
      <c r="L42" s="426"/>
      <c r="M42" s="425">
        <v>43344</v>
      </c>
      <c r="N42" s="429">
        <v>0.51369863013699391</v>
      </c>
      <c r="O42" s="429">
        <v>1.4912280701754321</v>
      </c>
      <c r="P42" s="429">
        <v>0.50590219224282418</v>
      </c>
      <c r="Q42" s="429">
        <v>2.5295109612141653</v>
      </c>
      <c r="R42" s="429">
        <v>0.67372473532243404</v>
      </c>
      <c r="S42" s="429">
        <v>0.17256255392579245</v>
      </c>
      <c r="T42" s="429">
        <v>4.0940712260928436E-2</v>
      </c>
      <c r="U42" s="429">
        <v>1.1718750375539155</v>
      </c>
      <c r="V42" s="429">
        <v>0.88669950738915482</v>
      </c>
      <c r="W42" s="430">
        <v>0.88669950738915482</v>
      </c>
      <c r="Y42" s="425">
        <v>43344</v>
      </c>
      <c r="Z42" s="429">
        <v>1.8213356461405095</v>
      </c>
      <c r="AA42" s="429">
        <v>3.5810205908684001</v>
      </c>
      <c r="AB42" s="429">
        <v>1.7064846416382284</v>
      </c>
      <c r="AC42" s="429">
        <v>3.9316239316239399</v>
      </c>
      <c r="AD42" s="429">
        <v>1.2584704743465736</v>
      </c>
      <c r="AE42" s="429">
        <v>0.34572169403630504</v>
      </c>
      <c r="AF42" s="429">
        <v>0.28750675947888382</v>
      </c>
      <c r="AG42" s="429">
        <v>3.118779051806575</v>
      </c>
      <c r="AH42" s="429">
        <v>1.9012987125475389</v>
      </c>
      <c r="AI42" s="430">
        <v>-8.4578408950849777</v>
      </c>
      <c r="AK42" s="425">
        <v>43344</v>
      </c>
      <c r="AL42" s="429">
        <v>1.8571116451824299</v>
      </c>
      <c r="AM42" s="429">
        <v>3.7112932604735915</v>
      </c>
      <c r="AN42" s="429">
        <v>1.6326530612244872</v>
      </c>
      <c r="AO42" s="429">
        <v>1.7788255465066349</v>
      </c>
      <c r="AP42" s="429">
        <v>1.0946241790318556</v>
      </c>
      <c r="AQ42" s="429">
        <v>1.1787819253438192</v>
      </c>
      <c r="AR42" s="429">
        <v>0.1436648201242674</v>
      </c>
      <c r="AS42" s="429">
        <v>2.6959142565422312</v>
      </c>
      <c r="AT42" s="429">
        <v>1.5242139620646578</v>
      </c>
      <c r="AU42" s="430">
        <v>-2.1309791309803039</v>
      </c>
      <c r="AX42" s="425">
        <v>43344</v>
      </c>
      <c r="AY42" s="429">
        <v>0.33289768311777213</v>
      </c>
      <c r="AZ42" s="429">
        <v>2.1870792984089338</v>
      </c>
      <c r="BA42" s="429">
        <v>0.10843909915982941</v>
      </c>
      <c r="BB42" s="429">
        <v>0.25461158444197718</v>
      </c>
      <c r="BC42" s="429">
        <v>-0.42958978303280215</v>
      </c>
      <c r="BD42" s="429">
        <v>-0.34543203672083855</v>
      </c>
      <c r="BE42" s="429">
        <v>-1.3805491419403904</v>
      </c>
      <c r="BF42" s="429">
        <v>1.1717002944775734</v>
      </c>
      <c r="BG42" s="427" t="s">
        <v>226</v>
      </c>
      <c r="BH42" s="428" t="s">
        <v>226</v>
      </c>
    </row>
    <row r="43" spans="1:60">
      <c r="A43" s="425">
        <v>43435</v>
      </c>
      <c r="B43" s="453">
        <v>1180</v>
      </c>
      <c r="C43" s="453">
        <v>1167</v>
      </c>
      <c r="D43" s="453">
        <v>1195</v>
      </c>
      <c r="E43" s="453">
        <v>1220</v>
      </c>
      <c r="F43" s="453">
        <v>1054</v>
      </c>
      <c r="G43" s="453">
        <v>1176</v>
      </c>
      <c r="H43" s="453">
        <v>930.995</v>
      </c>
      <c r="I43" s="449">
        <v>803.39680899999996</v>
      </c>
      <c r="J43" s="453">
        <v>1025</v>
      </c>
      <c r="K43" s="450">
        <v>0.67078666666666653</v>
      </c>
      <c r="L43" s="426"/>
      <c r="M43" s="425">
        <v>43435</v>
      </c>
      <c r="N43" s="429">
        <v>0.5110732538330387</v>
      </c>
      <c r="O43" s="429">
        <v>0.8643042350907626</v>
      </c>
      <c r="P43" s="429">
        <v>0.25167785234898599</v>
      </c>
      <c r="Q43" s="429">
        <v>0.32894736842106198</v>
      </c>
      <c r="R43" s="429">
        <v>0.76481835564052858</v>
      </c>
      <c r="S43" s="429">
        <v>1.2919896640826822</v>
      </c>
      <c r="T43" s="429">
        <v>0</v>
      </c>
      <c r="U43" s="429">
        <v>0.45045041609474978</v>
      </c>
      <c r="V43" s="429">
        <v>9.765625E-2</v>
      </c>
      <c r="W43" s="430">
        <v>9.765625E-2</v>
      </c>
      <c r="Y43" s="425">
        <v>43435</v>
      </c>
      <c r="Z43" s="429">
        <v>1.899827288428324</v>
      </c>
      <c r="AA43" s="429">
        <v>3.4574468085106336</v>
      </c>
      <c r="AB43" s="429">
        <v>1.7021276595744705</v>
      </c>
      <c r="AC43" s="429">
        <v>4.0955631399317349</v>
      </c>
      <c r="AD43" s="429">
        <v>1.3461538461538414</v>
      </c>
      <c r="AE43" s="429">
        <v>1.6421780466724378</v>
      </c>
      <c r="AF43" s="429">
        <v>0.20514719257249681</v>
      </c>
      <c r="AG43" s="429">
        <v>2.7649770056822343</v>
      </c>
      <c r="AH43" s="429">
        <v>1.8886679920477212</v>
      </c>
      <c r="AI43" s="430">
        <v>-3.7272696828639762</v>
      </c>
      <c r="AK43" s="425">
        <v>43435</v>
      </c>
      <c r="AL43" s="429">
        <v>1.8703784254023414</v>
      </c>
      <c r="AM43" s="429">
        <v>3.3986045464776016</v>
      </c>
      <c r="AN43" s="429">
        <v>1.6474112109542194</v>
      </c>
      <c r="AO43" s="429">
        <v>2.65354162208431</v>
      </c>
      <c r="AP43" s="429">
        <v>1.017441860465107</v>
      </c>
      <c r="AQ43" s="429">
        <v>1.2179208351457138</v>
      </c>
      <c r="AR43" s="429">
        <v>0.20523727851868845</v>
      </c>
      <c r="AS43" s="429">
        <v>2.7283314114673551</v>
      </c>
      <c r="AT43" s="429">
        <v>1.5982979499180816</v>
      </c>
      <c r="AU43" s="430">
        <v>-2.5201109472484884</v>
      </c>
      <c r="AX43" s="425">
        <v>43435</v>
      </c>
      <c r="AY43" s="429">
        <v>0.27208047548425984</v>
      </c>
      <c r="AZ43" s="429">
        <v>1.80030659655952</v>
      </c>
      <c r="BA43" s="429">
        <v>4.9113261036137779E-2</v>
      </c>
      <c r="BB43" s="429">
        <v>1.0552436721662284</v>
      </c>
      <c r="BC43" s="429">
        <v>-0.58085608945297462</v>
      </c>
      <c r="BD43" s="429">
        <v>-0.3803771147723678</v>
      </c>
      <c r="BE43" s="429">
        <v>-1.3930606713993932</v>
      </c>
      <c r="BF43" s="429">
        <v>1.1300334615492735</v>
      </c>
      <c r="BG43" s="427" t="s">
        <v>236</v>
      </c>
      <c r="BH43" s="428">
        <v>0.69293416666666663</v>
      </c>
    </row>
    <row r="44" spans="1:60">
      <c r="A44" s="425">
        <v>43525</v>
      </c>
      <c r="B44" s="453">
        <v>1185</v>
      </c>
      <c r="C44" s="453">
        <v>1161</v>
      </c>
      <c r="D44" s="453">
        <v>1197</v>
      </c>
      <c r="E44" s="453">
        <v>1217</v>
      </c>
      <c r="F44" s="453">
        <v>1052</v>
      </c>
      <c r="G44" s="453">
        <v>1179</v>
      </c>
      <c r="H44" s="453">
        <v>930.995</v>
      </c>
      <c r="I44" s="449">
        <v>807.51415299999996</v>
      </c>
      <c r="J44" s="453">
        <v>1026</v>
      </c>
      <c r="K44" s="450">
        <v>0.68142333333333338</v>
      </c>
      <c r="L44" s="426"/>
      <c r="M44" s="425">
        <v>43525</v>
      </c>
      <c r="N44" s="429">
        <v>0.4237288135593209</v>
      </c>
      <c r="O44" s="429">
        <v>-0.51413881748072487</v>
      </c>
      <c r="P44" s="429">
        <v>0.16736401673640433</v>
      </c>
      <c r="Q44" s="429">
        <v>-0.24590163934425924</v>
      </c>
      <c r="R44" s="429">
        <v>-0.18975332068311701</v>
      </c>
      <c r="S44" s="429">
        <v>0.25510204081633514</v>
      </c>
      <c r="T44" s="429">
        <v>0</v>
      </c>
      <c r="U44" s="429">
        <v>0.51249195340032916</v>
      </c>
      <c r="V44" s="429">
        <v>9.7560975609756184E-2</v>
      </c>
      <c r="W44" s="430">
        <v>9.7560975609756184E-2</v>
      </c>
      <c r="Y44" s="425">
        <v>43525</v>
      </c>
      <c r="Z44" s="429">
        <v>1.9793459552495785</v>
      </c>
      <c r="AA44" s="429">
        <v>2.7433628318584091</v>
      </c>
      <c r="AB44" s="429">
        <v>1.6129032258064502</v>
      </c>
      <c r="AC44" s="429">
        <v>3.5744680851063748</v>
      </c>
      <c r="AD44" s="429">
        <v>2.0368574199806089</v>
      </c>
      <c r="AE44" s="429">
        <v>1.81347150259068</v>
      </c>
      <c r="AF44" s="429">
        <v>8.1914961090401306E-2</v>
      </c>
      <c r="AG44" s="429">
        <v>2.9527558071310356</v>
      </c>
      <c r="AH44" s="429">
        <v>1.4836795252225476</v>
      </c>
      <c r="AI44" s="430">
        <v>-6.3266951987316355</v>
      </c>
      <c r="AK44" s="425">
        <v>43525</v>
      </c>
      <c r="AL44" s="429">
        <v>1.905174280147226</v>
      </c>
      <c r="AM44" s="429">
        <v>3.2135683999107378</v>
      </c>
      <c r="AN44" s="429">
        <v>1.6840758900021235</v>
      </c>
      <c r="AO44" s="429">
        <v>3.3091374893253533</v>
      </c>
      <c r="AP44" s="429">
        <v>1.3297872340425565</v>
      </c>
      <c r="AQ44" s="429">
        <v>1.2781629116117799</v>
      </c>
      <c r="AR44" s="429">
        <v>0.18462430890320292</v>
      </c>
      <c r="AS44" s="429">
        <v>2.8269135169502135</v>
      </c>
      <c r="AT44" s="429">
        <v>1.6933821878353239</v>
      </c>
      <c r="AU44" s="430">
        <v>-4.6616695639602472</v>
      </c>
      <c r="AX44" s="425">
        <v>43525</v>
      </c>
      <c r="AY44" s="429">
        <v>0.2117920923119021</v>
      </c>
      <c r="AZ44" s="429">
        <v>1.5201862120754139</v>
      </c>
      <c r="BA44" s="429">
        <v>-9.306297833200361E-3</v>
      </c>
      <c r="BB44" s="429">
        <v>1.6157553014900294</v>
      </c>
      <c r="BC44" s="429">
        <v>-0.36359495379276741</v>
      </c>
      <c r="BD44" s="429">
        <v>-0.41521927622354404</v>
      </c>
      <c r="BE44" s="429">
        <v>-1.508757878932121</v>
      </c>
      <c r="BF44" s="429">
        <v>1.1335313291148896</v>
      </c>
      <c r="BG44" s="427" t="s">
        <v>226</v>
      </c>
      <c r="BH44" s="428" t="s">
        <v>226</v>
      </c>
    </row>
    <row r="45" spans="1:60">
      <c r="A45" s="425">
        <v>43617</v>
      </c>
      <c r="B45" s="453">
        <v>1193</v>
      </c>
      <c r="C45" s="453">
        <v>1166</v>
      </c>
      <c r="D45" s="453">
        <v>1202</v>
      </c>
      <c r="E45" s="453">
        <v>1235</v>
      </c>
      <c r="F45" s="453">
        <v>1046</v>
      </c>
      <c r="G45" s="453">
        <v>1177</v>
      </c>
      <c r="H45" s="453">
        <v>930.995</v>
      </c>
      <c r="I45" s="449">
        <v>814.71950600000002</v>
      </c>
      <c r="J45" s="453">
        <v>1032</v>
      </c>
      <c r="K45" s="450">
        <v>0.66300666666666663</v>
      </c>
      <c r="L45" s="426"/>
      <c r="M45" s="425">
        <v>43617</v>
      </c>
      <c r="N45" s="429">
        <v>0.67510548523206371</v>
      </c>
      <c r="O45" s="429">
        <v>0.43066322136089408</v>
      </c>
      <c r="P45" s="429">
        <v>0.41771094402673903</v>
      </c>
      <c r="Q45" s="429">
        <v>1.4790468364831444</v>
      </c>
      <c r="R45" s="429">
        <v>-0.57034220532319324</v>
      </c>
      <c r="S45" s="429">
        <v>-0.16963528413910245</v>
      </c>
      <c r="T45" s="429">
        <v>0</v>
      </c>
      <c r="U45" s="429">
        <v>0.89228813801360829</v>
      </c>
      <c r="V45" s="429">
        <v>0.58479532163742132</v>
      </c>
      <c r="W45" s="430">
        <v>0.58479532163742132</v>
      </c>
      <c r="Y45" s="425">
        <v>43617</v>
      </c>
      <c r="Z45" s="429">
        <v>2.1404109589041154</v>
      </c>
      <c r="AA45" s="429">
        <v>2.280701754385972</v>
      </c>
      <c r="AB45" s="429">
        <v>1.3490725126475533</v>
      </c>
      <c r="AC45" s="429">
        <v>4.1315345699831418</v>
      </c>
      <c r="AD45" s="429">
        <v>0.67372473532243404</v>
      </c>
      <c r="AE45" s="429">
        <v>1.5530629853321765</v>
      </c>
      <c r="AF45" s="429">
        <v>4.0940712260928436E-2</v>
      </c>
      <c r="AG45" s="429">
        <v>3.0598958540868137</v>
      </c>
      <c r="AH45" s="429">
        <v>1.6748768472906406</v>
      </c>
      <c r="AI45" s="430">
        <v>-5.9636150456703003</v>
      </c>
      <c r="AK45" s="425">
        <v>43617</v>
      </c>
      <c r="AL45" s="429">
        <v>1.9607843137254832</v>
      </c>
      <c r="AM45" s="429">
        <v>3.0121816168327875</v>
      </c>
      <c r="AN45" s="429">
        <v>1.592018679685836</v>
      </c>
      <c r="AO45" s="429">
        <v>3.9336593663618968</v>
      </c>
      <c r="AP45" s="429">
        <v>1.3275404296403615</v>
      </c>
      <c r="AQ45" s="429">
        <v>1.3388037141006226</v>
      </c>
      <c r="AR45" s="429">
        <v>0.15378152480916008</v>
      </c>
      <c r="AS45" s="429">
        <v>2.9740387750251784</v>
      </c>
      <c r="AT45" s="429">
        <v>1.7366330804125196</v>
      </c>
      <c r="AU45" s="430">
        <v>-6.1479996269700798</v>
      </c>
      <c r="AX45" s="425">
        <v>43617</v>
      </c>
      <c r="AY45" s="429">
        <v>0.2241512333129636</v>
      </c>
      <c r="AZ45" s="429">
        <v>1.2755485364202679</v>
      </c>
      <c r="BA45" s="429">
        <v>-0.14461440072668363</v>
      </c>
      <c r="BB45" s="429">
        <v>2.1970262859493772</v>
      </c>
      <c r="BC45" s="429">
        <v>-0.40909265077215817</v>
      </c>
      <c r="BD45" s="429">
        <v>-0.39782936631189703</v>
      </c>
      <c r="BE45" s="429">
        <v>-1.5828515556033596</v>
      </c>
      <c r="BF45" s="429">
        <v>1.2374056946126588</v>
      </c>
      <c r="BG45" s="427" t="s">
        <v>226</v>
      </c>
      <c r="BH45" s="428" t="s">
        <v>226</v>
      </c>
    </row>
    <row r="46" spans="1:60">
      <c r="A46" s="425">
        <v>43709</v>
      </c>
      <c r="B46" s="453">
        <v>1202</v>
      </c>
      <c r="C46" s="453">
        <v>1179</v>
      </c>
      <c r="D46" s="453">
        <v>1209</v>
      </c>
      <c r="E46" s="453">
        <v>1236</v>
      </c>
      <c r="F46" s="453">
        <v>1047</v>
      </c>
      <c r="G46" s="453">
        <v>1199</v>
      </c>
      <c r="H46" s="453">
        <v>930.995</v>
      </c>
      <c r="I46" s="449">
        <v>821.41018999999994</v>
      </c>
      <c r="J46" s="453">
        <v>1039</v>
      </c>
      <c r="K46" s="450">
        <v>0.64873333333333338</v>
      </c>
      <c r="L46" s="426"/>
      <c r="M46" s="425">
        <v>43709</v>
      </c>
      <c r="N46" s="429">
        <v>0.75440067057837012</v>
      </c>
      <c r="O46" s="429">
        <v>1.1149228130360234</v>
      </c>
      <c r="P46" s="429">
        <v>0.58236272878535722</v>
      </c>
      <c r="Q46" s="429">
        <v>8.0971659919026884E-2</v>
      </c>
      <c r="R46" s="429">
        <v>9.5602294455066072E-2</v>
      </c>
      <c r="S46" s="429">
        <v>1.8691588785046731</v>
      </c>
      <c r="T46" s="429">
        <v>0</v>
      </c>
      <c r="U46" s="429">
        <v>0.82122545866722962</v>
      </c>
      <c r="V46" s="429">
        <v>0.67829457364341206</v>
      </c>
      <c r="W46" s="430">
        <v>0.67829457364341206</v>
      </c>
      <c r="Y46" s="425">
        <v>43709</v>
      </c>
      <c r="Z46" s="429">
        <v>2.3850085178875657</v>
      </c>
      <c r="AA46" s="429">
        <v>1.9014693171996555</v>
      </c>
      <c r="AB46" s="429">
        <v>1.4261744966443057</v>
      </c>
      <c r="AC46" s="429">
        <v>1.6447368421052655</v>
      </c>
      <c r="AD46" s="429">
        <v>9.5602294455066072E-2</v>
      </c>
      <c r="AE46" s="429">
        <v>3.2730404823428039</v>
      </c>
      <c r="AF46" s="429">
        <v>0</v>
      </c>
      <c r="AG46" s="429">
        <v>2.7027026216007499</v>
      </c>
      <c r="AH46" s="429">
        <v>1.46484375</v>
      </c>
      <c r="AI46" s="430">
        <v>-2.9496097938015664</v>
      </c>
      <c r="AK46" s="425">
        <v>43709</v>
      </c>
      <c r="AL46" s="429">
        <v>2.1021021021021102</v>
      </c>
      <c r="AM46" s="429">
        <v>2.590559824368821</v>
      </c>
      <c r="AN46" s="429">
        <v>1.5218769816106592</v>
      </c>
      <c r="AO46" s="429">
        <v>3.3480732785849732</v>
      </c>
      <c r="AP46" s="429">
        <v>1.0346487006737348</v>
      </c>
      <c r="AQ46" s="429">
        <v>2.0711974110032338</v>
      </c>
      <c r="AR46" s="429">
        <v>8.1941858099487952E-2</v>
      </c>
      <c r="AS46" s="429">
        <v>2.86972115238735</v>
      </c>
      <c r="AT46" s="429">
        <v>1.6272189349112454</v>
      </c>
      <c r="AU46" s="430">
        <v>-4.7809396267419091</v>
      </c>
      <c r="AX46" s="425">
        <v>43709</v>
      </c>
      <c r="AY46" s="429">
        <v>0.47488316719086487</v>
      </c>
      <c r="AZ46" s="429">
        <v>0.96334088945757568</v>
      </c>
      <c r="BA46" s="429">
        <v>-0.10534195330058616</v>
      </c>
      <c r="BB46" s="429">
        <v>1.7208543436737278</v>
      </c>
      <c r="BC46" s="429">
        <v>-0.59257023423751054</v>
      </c>
      <c r="BD46" s="429">
        <v>0.44397847609198848</v>
      </c>
      <c r="BE46" s="429">
        <v>-1.5452770768117574</v>
      </c>
      <c r="BF46" s="429">
        <v>1.2425022174761047</v>
      </c>
      <c r="BG46" s="427" t="s">
        <v>226</v>
      </c>
      <c r="BH46" s="428" t="s">
        <v>226</v>
      </c>
    </row>
    <row r="47" spans="1:60">
      <c r="A47" s="425">
        <v>43800</v>
      </c>
      <c r="B47" s="453">
        <v>1211</v>
      </c>
      <c r="C47" s="453">
        <v>1185</v>
      </c>
      <c r="D47" s="453">
        <v>1214</v>
      </c>
      <c r="E47" s="453">
        <v>1242</v>
      </c>
      <c r="F47" s="453">
        <v>1063</v>
      </c>
      <c r="G47" s="453">
        <v>1204</v>
      </c>
      <c r="H47" s="453">
        <v>930.995</v>
      </c>
      <c r="I47" s="449">
        <v>825.52753499999994</v>
      </c>
      <c r="J47" s="453">
        <v>1044</v>
      </c>
      <c r="K47" s="450">
        <v>0.64394333333333331</v>
      </c>
      <c r="L47" s="426"/>
      <c r="M47" s="425">
        <v>43800</v>
      </c>
      <c r="N47" s="429">
        <v>0.74875207986688785</v>
      </c>
      <c r="O47" s="429">
        <v>0.50890585241729624</v>
      </c>
      <c r="P47" s="429">
        <v>0.41356492969395475</v>
      </c>
      <c r="Q47" s="429">
        <v>0.48543689320388328</v>
      </c>
      <c r="R47" s="429">
        <v>1.5281757402101137</v>
      </c>
      <c r="S47" s="429">
        <v>0.417014178482078</v>
      </c>
      <c r="T47" s="429">
        <v>0</v>
      </c>
      <c r="U47" s="429">
        <v>0.5012532167393724</v>
      </c>
      <c r="V47" s="429">
        <v>0.48123195380174177</v>
      </c>
      <c r="W47" s="430">
        <v>0.48123195380174177</v>
      </c>
      <c r="Y47" s="425">
        <v>43800</v>
      </c>
      <c r="Z47" s="429">
        <v>2.6271186440677941</v>
      </c>
      <c r="AA47" s="429">
        <v>1.5424164524421524</v>
      </c>
      <c r="AB47" s="429">
        <v>1.5899581589958078</v>
      </c>
      <c r="AC47" s="429">
        <v>1.8032786885245899</v>
      </c>
      <c r="AD47" s="429">
        <v>0.85388994307400434</v>
      </c>
      <c r="AE47" s="429">
        <v>2.3809523809523725</v>
      </c>
      <c r="AF47" s="429">
        <v>0</v>
      </c>
      <c r="AG47" s="429">
        <v>2.7546444984697382</v>
      </c>
      <c r="AH47" s="429">
        <v>1.8536585365853675</v>
      </c>
      <c r="AI47" s="430">
        <v>-4.001769067164906</v>
      </c>
      <c r="AK47" s="425">
        <v>43800</v>
      </c>
      <c r="AL47" s="429">
        <v>2.2843723313407338</v>
      </c>
      <c r="AM47" s="429">
        <v>2.1114497170221957</v>
      </c>
      <c r="AN47" s="429">
        <v>1.4944222268995944</v>
      </c>
      <c r="AO47" s="429">
        <v>2.7725661872003426</v>
      </c>
      <c r="AP47" s="429">
        <v>0.91127098321341915</v>
      </c>
      <c r="AQ47" s="429">
        <v>2.2561237645036591</v>
      </c>
      <c r="AR47" s="429">
        <v>3.0702391751247227E-2</v>
      </c>
      <c r="AS47" s="429">
        <v>2.8663967316604255</v>
      </c>
      <c r="AT47" s="429">
        <v>1.6196319018404903</v>
      </c>
      <c r="AU47" s="430">
        <v>-4.8572435332360664</v>
      </c>
      <c r="AX47" s="425">
        <v>43800</v>
      </c>
      <c r="AY47" s="429">
        <v>0.66474042950024348</v>
      </c>
      <c r="AZ47" s="429">
        <v>0.49181781518170542</v>
      </c>
      <c r="BA47" s="429">
        <v>-0.12520967494089597</v>
      </c>
      <c r="BB47" s="429">
        <v>1.1529342853598523</v>
      </c>
      <c r="BC47" s="429">
        <v>-0.70836091862707118</v>
      </c>
      <c r="BD47" s="429">
        <v>0.63649186266316882</v>
      </c>
      <c r="BE47" s="429">
        <v>-1.5889295100892431</v>
      </c>
      <c r="BF47" s="429">
        <v>1.2467648298199352</v>
      </c>
      <c r="BG47" s="427" t="s">
        <v>237</v>
      </c>
      <c r="BH47" s="428">
        <v>0.65927666666666673</v>
      </c>
    </row>
    <row r="48" spans="1:60">
      <c r="A48" s="425">
        <v>43891</v>
      </c>
      <c r="B48" s="453">
        <v>1215</v>
      </c>
      <c r="C48" s="453">
        <v>1186</v>
      </c>
      <c r="D48" s="453">
        <v>1218</v>
      </c>
      <c r="E48" s="453">
        <v>1242</v>
      </c>
      <c r="F48" s="453">
        <v>1059</v>
      </c>
      <c r="G48" s="453">
        <v>1204</v>
      </c>
      <c r="H48" s="453">
        <v>906.97699999999998</v>
      </c>
      <c r="I48" s="449">
        <v>830.674215</v>
      </c>
      <c r="J48" s="453">
        <v>1052</v>
      </c>
      <c r="K48" s="450">
        <v>0.63503333333333334</v>
      </c>
      <c r="L48" s="426"/>
      <c r="M48" s="425">
        <v>43891</v>
      </c>
      <c r="N48" s="429">
        <v>0.3303055326176807</v>
      </c>
      <c r="O48" s="429">
        <v>8.438818565401629E-2</v>
      </c>
      <c r="P48" s="429">
        <v>0.32948929159801743</v>
      </c>
      <c r="Q48" s="429">
        <v>0</v>
      </c>
      <c r="R48" s="429">
        <v>-0.37629350893697566</v>
      </c>
      <c r="S48" s="429">
        <v>0</v>
      </c>
      <c r="T48" s="429">
        <v>-2.57982051461072</v>
      </c>
      <c r="U48" s="429">
        <v>0.62344134893090875</v>
      </c>
      <c r="V48" s="429">
        <v>0.76628352490422103</v>
      </c>
      <c r="W48" s="430">
        <v>0.76628352490422103</v>
      </c>
      <c r="Y48" s="425">
        <v>43891</v>
      </c>
      <c r="Z48" s="429">
        <v>2.5316455696202445</v>
      </c>
      <c r="AA48" s="429">
        <v>2.1533161068044704</v>
      </c>
      <c r="AB48" s="429">
        <v>1.7543859649122862</v>
      </c>
      <c r="AC48" s="429">
        <v>2.0542317173377178</v>
      </c>
      <c r="AD48" s="429">
        <v>0.66539923954371805</v>
      </c>
      <c r="AE48" s="429">
        <v>2.120441051738764</v>
      </c>
      <c r="AF48" s="429">
        <v>-2.57982051461072</v>
      </c>
      <c r="AG48" s="429">
        <v>2.8680688646704144</v>
      </c>
      <c r="AH48" s="429">
        <v>2.5341130604288553</v>
      </c>
      <c r="AI48" s="430">
        <v>-6.8078091445846205</v>
      </c>
      <c r="AK48" s="425">
        <v>43891</v>
      </c>
      <c r="AL48" s="429">
        <v>2.421924792861696</v>
      </c>
      <c r="AM48" s="429">
        <v>1.9675675675675741</v>
      </c>
      <c r="AN48" s="429">
        <v>1.5303983228511564</v>
      </c>
      <c r="AO48" s="429">
        <v>2.397189501963215</v>
      </c>
      <c r="AP48" s="429">
        <v>0.57265569076592193</v>
      </c>
      <c r="AQ48" s="429">
        <v>2.3315508021390485</v>
      </c>
      <c r="AR48" s="429">
        <v>-0.63478908443147519</v>
      </c>
      <c r="AS48" s="429">
        <v>2.8456591666438769</v>
      </c>
      <c r="AT48" s="429">
        <v>1.8826405867970575</v>
      </c>
      <c r="AU48" s="430">
        <v>-4.9527096270823412</v>
      </c>
      <c r="AX48" s="425">
        <v>43891</v>
      </c>
      <c r="AY48" s="429">
        <v>0.53928420606463856</v>
      </c>
      <c r="AZ48" s="429">
        <v>8.4926980770516636E-2</v>
      </c>
      <c r="BA48" s="429">
        <v>-0.35224226394590108</v>
      </c>
      <c r="BB48" s="429">
        <v>0.51454891516615753</v>
      </c>
      <c r="BC48" s="429">
        <v>-1.3099848960311355</v>
      </c>
      <c r="BD48" s="429">
        <v>0.44891021534199105</v>
      </c>
      <c r="BE48" s="429">
        <v>-2.5174296712285327</v>
      </c>
      <c r="BF48" s="429">
        <v>0.96301857984681938</v>
      </c>
      <c r="BG48" s="427" t="s">
        <v>226</v>
      </c>
      <c r="BH48" s="428" t="s">
        <v>226</v>
      </c>
    </row>
    <row r="49" spans="1:60">
      <c r="A49" s="425">
        <v>43983</v>
      </c>
      <c r="B49" s="453">
        <v>1218</v>
      </c>
      <c r="C49" s="453">
        <v>1184</v>
      </c>
      <c r="D49" s="453">
        <v>1215</v>
      </c>
      <c r="E49" s="453">
        <v>1221</v>
      </c>
      <c r="F49" s="453">
        <v>1072</v>
      </c>
      <c r="G49" s="453">
        <v>1188</v>
      </c>
      <c r="H49" s="453">
        <v>906.97699999999998</v>
      </c>
      <c r="I49" s="449">
        <v>833.24755500000003</v>
      </c>
      <c r="J49" s="453">
        <v>1047</v>
      </c>
      <c r="K49" s="450">
        <v>0.61749333333333334</v>
      </c>
      <c r="L49" s="426"/>
      <c r="M49" s="425">
        <v>43983</v>
      </c>
      <c r="N49" s="429">
        <v>0.24691358024691024</v>
      </c>
      <c r="O49" s="429">
        <v>-0.16863406408094139</v>
      </c>
      <c r="P49" s="429">
        <v>-0.24630541871921707</v>
      </c>
      <c r="Q49" s="429">
        <v>-1.6908212560386437</v>
      </c>
      <c r="R49" s="429">
        <v>1.227573182247399</v>
      </c>
      <c r="S49" s="429">
        <v>-1.3289036544850474</v>
      </c>
      <c r="T49" s="429">
        <v>0</v>
      </c>
      <c r="U49" s="429">
        <v>0.30978931975154111</v>
      </c>
      <c r="V49" s="429">
        <v>-0.47528517110265733</v>
      </c>
      <c r="W49" s="430">
        <v>-0.47528517110265733</v>
      </c>
      <c r="Y49" s="425">
        <v>43983</v>
      </c>
      <c r="Z49" s="429">
        <v>2.0955574182732528</v>
      </c>
      <c r="AA49" s="429">
        <v>1.5437392795883298</v>
      </c>
      <c r="AB49" s="429">
        <v>1.0815307820299491</v>
      </c>
      <c r="AC49" s="429">
        <v>-1.1336032388663986</v>
      </c>
      <c r="AD49" s="429">
        <v>2.4856596558317401</v>
      </c>
      <c r="AE49" s="429">
        <v>0.93457943925232545</v>
      </c>
      <c r="AF49" s="429">
        <v>-2.57982051461072</v>
      </c>
      <c r="AG49" s="429">
        <v>2.2741629313586031</v>
      </c>
      <c r="AH49" s="429">
        <v>1.4534883720930258</v>
      </c>
      <c r="AI49" s="430">
        <v>-6.8646871323566288</v>
      </c>
      <c r="AK49" s="425">
        <v>43983</v>
      </c>
      <c r="AL49" s="429">
        <v>2.4091293322062501</v>
      </c>
      <c r="AM49" s="429">
        <v>1.7845624596860787</v>
      </c>
      <c r="AN49" s="429">
        <v>1.4625992478060956</v>
      </c>
      <c r="AO49" s="429">
        <v>1.0842880523731502</v>
      </c>
      <c r="AP49" s="429">
        <v>1.0242972844211495</v>
      </c>
      <c r="AQ49" s="429">
        <v>2.1734498188791918</v>
      </c>
      <c r="AR49" s="429">
        <v>-1.28991025730536</v>
      </c>
      <c r="AS49" s="429">
        <v>2.6487952616691679</v>
      </c>
      <c r="AT49" s="429">
        <v>1.8261504747991264</v>
      </c>
      <c r="AU49" s="430">
        <v>-5.1594832940007436</v>
      </c>
      <c r="AX49" s="425">
        <v>43983</v>
      </c>
      <c r="AY49" s="429">
        <v>0.58297885740712374</v>
      </c>
      <c r="AZ49" s="429">
        <v>-4.1588015113047661E-2</v>
      </c>
      <c r="BA49" s="429">
        <v>-0.36355122699303077</v>
      </c>
      <c r="BB49" s="429">
        <v>-0.74186242242597622</v>
      </c>
      <c r="BC49" s="429">
        <v>-0.80185319037797687</v>
      </c>
      <c r="BD49" s="429">
        <v>0.34729934408006535</v>
      </c>
      <c r="BE49" s="429">
        <v>-3.1160607321044864</v>
      </c>
      <c r="BF49" s="429">
        <v>0.8226447868700415</v>
      </c>
      <c r="BG49" s="427" t="s">
        <v>226</v>
      </c>
      <c r="BH49" s="428" t="s">
        <v>226</v>
      </c>
    </row>
    <row r="50" spans="1:60">
      <c r="A50" s="425">
        <v>44075</v>
      </c>
      <c r="B50" s="453">
        <v>1225</v>
      </c>
      <c r="C50" s="453">
        <v>1180</v>
      </c>
      <c r="D50" s="453">
        <v>1221</v>
      </c>
      <c r="E50" s="453">
        <v>1235</v>
      </c>
      <c r="F50" s="453">
        <v>1067</v>
      </c>
      <c r="G50" s="453">
        <v>1232</v>
      </c>
      <c r="H50" s="453">
        <v>904.68899999999996</v>
      </c>
      <c r="I50" s="449">
        <v>835.82089599999995</v>
      </c>
      <c r="J50" s="453">
        <v>1054</v>
      </c>
      <c r="K50" s="450">
        <v>0.66176666666666661</v>
      </c>
      <c r="L50" s="426"/>
      <c r="M50" s="425">
        <v>44075</v>
      </c>
      <c r="N50" s="429">
        <v>0.57471264367816577</v>
      </c>
      <c r="O50" s="429">
        <v>-0.33783783783783994</v>
      </c>
      <c r="P50" s="429">
        <v>0.49382716049382047</v>
      </c>
      <c r="Q50" s="429">
        <v>1.146601146601145</v>
      </c>
      <c r="R50" s="429">
        <v>-0.46641791044775838</v>
      </c>
      <c r="S50" s="429">
        <v>3.7037037037036979</v>
      </c>
      <c r="T50" s="429">
        <v>-0.25226659551454977</v>
      </c>
      <c r="U50" s="429">
        <v>0.30883270938608653</v>
      </c>
      <c r="V50" s="429">
        <v>0.66857688634192058</v>
      </c>
      <c r="W50" s="430">
        <v>0.66857688634192058</v>
      </c>
      <c r="Y50" s="425">
        <v>44075</v>
      </c>
      <c r="Z50" s="429">
        <v>1.9134775374376023</v>
      </c>
      <c r="AA50" s="429">
        <v>8.4817642069556776E-2</v>
      </c>
      <c r="AB50" s="429">
        <v>0.99255583126551805</v>
      </c>
      <c r="AC50" s="429">
        <v>-8.0906148867310179E-2</v>
      </c>
      <c r="AD50" s="429">
        <v>1.9102196752626588</v>
      </c>
      <c r="AE50" s="429">
        <v>2.7522935779816571</v>
      </c>
      <c r="AF50" s="429">
        <v>-2.8255790847426687</v>
      </c>
      <c r="AG50" s="429">
        <v>1.7543860759750229</v>
      </c>
      <c r="AH50" s="429">
        <v>1.4436958614052031</v>
      </c>
      <c r="AI50" s="430">
        <v>2.0090432637960953</v>
      </c>
      <c r="AK50" s="425">
        <v>44075</v>
      </c>
      <c r="AL50" s="429">
        <v>2.2899159663865465</v>
      </c>
      <c r="AM50" s="429">
        <v>1.326770811042155</v>
      </c>
      <c r="AN50" s="429">
        <v>1.3533208411409481</v>
      </c>
      <c r="AO50" s="429">
        <v>0.65199674001630292</v>
      </c>
      <c r="AP50" s="429">
        <v>1.4765420338175739</v>
      </c>
      <c r="AQ50" s="429">
        <v>2.0503064891143508</v>
      </c>
      <c r="AR50" s="429">
        <v>-1.99630502849103</v>
      </c>
      <c r="AS50" s="429">
        <v>2.4092566505830471</v>
      </c>
      <c r="AT50" s="429">
        <v>1.8195050946142599</v>
      </c>
      <c r="AU50" s="430">
        <v>-3.968292698186271</v>
      </c>
      <c r="AX50" s="425">
        <v>44075</v>
      </c>
      <c r="AY50" s="429">
        <v>0.47041087177228658</v>
      </c>
      <c r="AZ50" s="429">
        <v>-0.49273428357210491</v>
      </c>
      <c r="BA50" s="429">
        <v>-0.46618425347331183</v>
      </c>
      <c r="BB50" s="429">
        <v>-1.167508354597957</v>
      </c>
      <c r="BC50" s="429">
        <v>-0.34296306079668604</v>
      </c>
      <c r="BD50" s="429">
        <v>0.23080139450009085</v>
      </c>
      <c r="BE50" s="429">
        <v>-3.8158101231052899</v>
      </c>
      <c r="BF50" s="429">
        <v>0.58975155596878714</v>
      </c>
      <c r="BG50" s="427" t="s">
        <v>226</v>
      </c>
      <c r="BH50" s="428" t="s">
        <v>226</v>
      </c>
    </row>
    <row r="51" spans="1:60">
      <c r="A51" s="425">
        <v>44166</v>
      </c>
      <c r="B51" s="453">
        <v>1230</v>
      </c>
      <c r="C51" s="453">
        <v>1186</v>
      </c>
      <c r="D51" s="453">
        <v>1226</v>
      </c>
      <c r="E51" s="453">
        <v>1230</v>
      </c>
      <c r="F51" s="453">
        <v>1059</v>
      </c>
      <c r="G51" s="453">
        <v>1234</v>
      </c>
      <c r="H51" s="453">
        <v>904.68899999999996</v>
      </c>
      <c r="I51" s="449">
        <v>840.96757600000001</v>
      </c>
      <c r="J51" s="453">
        <v>1059</v>
      </c>
      <c r="K51" s="450">
        <v>0.68576666666666652</v>
      </c>
      <c r="L51" s="426"/>
      <c r="M51" s="425">
        <v>44166</v>
      </c>
      <c r="N51" s="429">
        <v>0.40816326530612734</v>
      </c>
      <c r="O51" s="429">
        <v>0.50847457627118953</v>
      </c>
      <c r="P51" s="429">
        <v>0.40950040950040734</v>
      </c>
      <c r="Q51" s="429">
        <v>-0.40485829959514552</v>
      </c>
      <c r="R51" s="429">
        <v>-0.74976569821930683</v>
      </c>
      <c r="S51" s="429">
        <v>0.16233766233766378</v>
      </c>
      <c r="T51" s="429">
        <v>0</v>
      </c>
      <c r="U51" s="429">
        <v>0.61576349964813648</v>
      </c>
      <c r="V51" s="429">
        <v>0.47438330170777032</v>
      </c>
      <c r="W51" s="430">
        <v>0.47438330170777032</v>
      </c>
      <c r="Y51" s="425">
        <v>44166</v>
      </c>
      <c r="Z51" s="429">
        <v>1.5689512799339278</v>
      </c>
      <c r="AA51" s="429">
        <v>8.438818565401629E-2</v>
      </c>
      <c r="AB51" s="429">
        <v>0.9884678747940745</v>
      </c>
      <c r="AC51" s="429">
        <v>-0.96618357487923134</v>
      </c>
      <c r="AD51" s="429">
        <v>-0.37629350893697566</v>
      </c>
      <c r="AE51" s="429">
        <v>2.4916943521594792</v>
      </c>
      <c r="AF51" s="429">
        <v>-2.8255790847426687</v>
      </c>
      <c r="AG51" s="429">
        <v>1.8703241679273619</v>
      </c>
      <c r="AH51" s="429">
        <v>1.4367816091954033</v>
      </c>
      <c r="AI51" s="430">
        <v>6.4948779136880352</v>
      </c>
      <c r="AK51" s="425">
        <v>44166</v>
      </c>
      <c r="AL51" s="429">
        <v>2.0246295136714609</v>
      </c>
      <c r="AM51" s="429">
        <v>0.95928373481133367</v>
      </c>
      <c r="AN51" s="429">
        <v>1.2028204064703507</v>
      </c>
      <c r="AO51" s="429">
        <v>-4.0567951318459805E-2</v>
      </c>
      <c r="AP51" s="429">
        <v>1.1644486692015121</v>
      </c>
      <c r="AQ51" s="429">
        <v>2.0802689640680772</v>
      </c>
      <c r="AR51" s="429">
        <v>-2.7026997996766888</v>
      </c>
      <c r="AS51" s="429">
        <v>2.1882871711812246</v>
      </c>
      <c r="AT51" s="429">
        <v>1.7145617000724478</v>
      </c>
      <c r="AU51" s="430">
        <v>-1.4048224569351397</v>
      </c>
      <c r="AX51" s="425">
        <v>44166</v>
      </c>
      <c r="AY51" s="429">
        <v>0.31006781359901314</v>
      </c>
      <c r="AZ51" s="429">
        <v>-0.75527796526111413</v>
      </c>
      <c r="BA51" s="429">
        <v>-0.51174129360209708</v>
      </c>
      <c r="BB51" s="429">
        <v>-1.7551296513909076</v>
      </c>
      <c r="BC51" s="429">
        <v>-0.55011303087093566</v>
      </c>
      <c r="BD51" s="429">
        <v>0.36570726399562936</v>
      </c>
      <c r="BE51" s="429">
        <v>-4.4172614997491362</v>
      </c>
      <c r="BF51" s="429">
        <v>0.47372547110877683</v>
      </c>
      <c r="BG51" s="427" t="s">
        <v>238</v>
      </c>
      <c r="BH51" s="428">
        <v>0.65001500000000001</v>
      </c>
    </row>
    <row r="52" spans="1:60">
      <c r="A52" s="425">
        <v>44256</v>
      </c>
      <c r="B52" s="453">
        <v>1235</v>
      </c>
      <c r="C52" s="453">
        <v>1200</v>
      </c>
      <c r="D52" s="453">
        <v>1230</v>
      </c>
      <c r="E52" s="453">
        <v>1246</v>
      </c>
      <c r="F52" s="453">
        <v>1059</v>
      </c>
      <c r="G52" s="453">
        <v>1235</v>
      </c>
      <c r="H52" s="453">
        <v>893.25199999999995</v>
      </c>
      <c r="I52" s="449">
        <v>846.11425599999995</v>
      </c>
      <c r="J52" s="453">
        <v>1068</v>
      </c>
      <c r="K52" s="450">
        <v>0.71940666666666664</v>
      </c>
      <c r="L52" s="426"/>
      <c r="M52" s="425">
        <v>44256</v>
      </c>
      <c r="N52" s="429">
        <v>0.40650406504065817</v>
      </c>
      <c r="O52" s="429">
        <v>1.180438448566612</v>
      </c>
      <c r="P52" s="429">
        <v>0.32626427406199365</v>
      </c>
      <c r="Q52" s="429">
        <v>1.3008130081300751</v>
      </c>
      <c r="R52" s="429">
        <v>0</v>
      </c>
      <c r="S52" s="429">
        <v>8.103727714747766E-2</v>
      </c>
      <c r="T52" s="429">
        <v>-1.2641913408917294</v>
      </c>
      <c r="U52" s="429">
        <v>0.61199505746460936</v>
      </c>
      <c r="V52" s="429">
        <v>0.84985835694051381</v>
      </c>
      <c r="W52" s="430">
        <v>0.84985835694051381</v>
      </c>
      <c r="Y52" s="425">
        <v>44256</v>
      </c>
      <c r="Z52" s="429">
        <v>1.6460905349794164</v>
      </c>
      <c r="AA52" s="429">
        <v>1.180438448566612</v>
      </c>
      <c r="AB52" s="429">
        <v>0.98522167487684609</v>
      </c>
      <c r="AC52" s="429">
        <v>0.32206119162641045</v>
      </c>
      <c r="AD52" s="429">
        <v>0</v>
      </c>
      <c r="AE52" s="429">
        <v>2.5747508305647759</v>
      </c>
      <c r="AF52" s="429">
        <v>-1.5132688039498299</v>
      </c>
      <c r="AG52" s="429">
        <v>1.858736038893416</v>
      </c>
      <c r="AH52" s="429">
        <v>1.5209125475285079</v>
      </c>
      <c r="AI52" s="430">
        <v>13.286441656605952</v>
      </c>
      <c r="AK52" s="425">
        <v>44256</v>
      </c>
      <c r="AL52" s="429">
        <v>1.8046048537647685</v>
      </c>
      <c r="AM52" s="429">
        <v>0.72094995759117708</v>
      </c>
      <c r="AN52" s="429">
        <v>1.0117695643196312</v>
      </c>
      <c r="AO52" s="429">
        <v>-0.46417759838547346</v>
      </c>
      <c r="AP52" s="429">
        <v>0.99644128113878239</v>
      </c>
      <c r="AQ52" s="429">
        <v>2.1948160535117056</v>
      </c>
      <c r="AR52" s="429">
        <v>-2.442052107562187</v>
      </c>
      <c r="AS52" s="429">
        <v>1.9384086337217443</v>
      </c>
      <c r="AT52" s="429">
        <v>1.4638828893688505</v>
      </c>
      <c r="AU52" s="430">
        <v>3.6174031638606996</v>
      </c>
      <c r="AX52" s="425">
        <v>44256</v>
      </c>
      <c r="AY52" s="429">
        <v>0.34072196439591806</v>
      </c>
      <c r="AZ52" s="429">
        <v>-0.74293293177767339</v>
      </c>
      <c r="BA52" s="429">
        <v>-0.45211332504921931</v>
      </c>
      <c r="BB52" s="429">
        <v>-1.9280604877543239</v>
      </c>
      <c r="BC52" s="429">
        <v>-0.46744160823006808</v>
      </c>
      <c r="BD52" s="429">
        <v>0.73093316414285514</v>
      </c>
      <c r="BE52" s="429">
        <v>-3.9059349969310375</v>
      </c>
      <c r="BF52" s="429">
        <v>0.47452574435289385</v>
      </c>
      <c r="BG52" s="427" t="s">
        <v>226</v>
      </c>
      <c r="BH52" s="428" t="s">
        <v>226</v>
      </c>
    </row>
    <row r="53" spans="1:60">
      <c r="A53" s="425">
        <v>44348</v>
      </c>
      <c r="B53" s="453">
        <v>1244</v>
      </c>
      <c r="C53" s="453">
        <v>1231</v>
      </c>
      <c r="D53" s="453">
        <v>1239</v>
      </c>
      <c r="E53" s="453">
        <v>1269</v>
      </c>
      <c r="F53" s="453">
        <v>1064</v>
      </c>
      <c r="G53" s="453">
        <v>1237</v>
      </c>
      <c r="H53" s="453">
        <v>875.71500000000003</v>
      </c>
      <c r="I53" s="449">
        <v>870.81832199999997</v>
      </c>
      <c r="J53" s="453">
        <v>1082</v>
      </c>
      <c r="K53" s="450">
        <v>0.71533666666666684</v>
      </c>
      <c r="L53" s="426"/>
      <c r="M53" s="425">
        <v>44348</v>
      </c>
      <c r="N53" s="429">
        <v>0.72874493927126416</v>
      </c>
      <c r="O53" s="429">
        <v>2.5833333333333375</v>
      </c>
      <c r="P53" s="429">
        <v>0.73170731707317138</v>
      </c>
      <c r="Q53" s="429">
        <v>1.8459069020866803</v>
      </c>
      <c r="R53" s="429">
        <v>0.47214353163360645</v>
      </c>
      <c r="S53" s="429">
        <v>0.16194331983805377</v>
      </c>
      <c r="T53" s="429">
        <v>-1.9632757609274742</v>
      </c>
      <c r="U53" s="429">
        <v>2.9197080447253443</v>
      </c>
      <c r="V53" s="429">
        <v>1.3108614232209659</v>
      </c>
      <c r="W53" s="430">
        <v>1.3108614232209659</v>
      </c>
      <c r="Y53" s="425">
        <v>44348</v>
      </c>
      <c r="Z53" s="429">
        <v>2.1346469622331776</v>
      </c>
      <c r="AA53" s="429">
        <v>3.9695945945946054</v>
      </c>
      <c r="AB53" s="429">
        <v>1.9753086419753041</v>
      </c>
      <c r="AC53" s="429">
        <v>3.9312039312039415</v>
      </c>
      <c r="AD53" s="429">
        <v>-0.74626865671642006</v>
      </c>
      <c r="AE53" s="429">
        <v>4.1245791245791308</v>
      </c>
      <c r="AF53" s="429">
        <v>-3.446834925251685</v>
      </c>
      <c r="AG53" s="429">
        <v>4.5089561648938625</v>
      </c>
      <c r="AH53" s="429">
        <v>3.3428844317096473</v>
      </c>
      <c r="AI53" s="430">
        <v>15.845245292796717</v>
      </c>
      <c r="AK53" s="425">
        <v>44348</v>
      </c>
      <c r="AL53" s="429">
        <v>1.8159306644655482</v>
      </c>
      <c r="AM53" s="429">
        <v>1.3307984790874583</v>
      </c>
      <c r="AN53" s="429">
        <v>1.2355848434925765</v>
      </c>
      <c r="AO53" s="429">
        <v>0.78931390406800084</v>
      </c>
      <c r="AP53" s="429">
        <v>0.18863475595378709</v>
      </c>
      <c r="AQ53" s="429">
        <v>2.9822732012513065</v>
      </c>
      <c r="AR53" s="429">
        <v>-2.6550730914290277</v>
      </c>
      <c r="AS53" s="429">
        <v>2.5027203698959832</v>
      </c>
      <c r="AT53" s="429">
        <v>1.9368723098995622</v>
      </c>
      <c r="AU53" s="430">
        <v>9.3145144919659408</v>
      </c>
      <c r="AX53" s="425">
        <v>44348</v>
      </c>
      <c r="AY53" s="429">
        <v>-0.12094164543401398</v>
      </c>
      <c r="AZ53" s="429">
        <v>-0.60607383081210386</v>
      </c>
      <c r="BA53" s="429">
        <v>-0.70128746640698569</v>
      </c>
      <c r="BB53" s="429">
        <v>-1.1475584058315613</v>
      </c>
      <c r="BC53" s="429">
        <v>-1.7482375539457751</v>
      </c>
      <c r="BD53" s="429">
        <v>1.0454008913517443</v>
      </c>
      <c r="BE53" s="429">
        <v>-4.5919454013285899</v>
      </c>
      <c r="BF53" s="429">
        <v>0.56584805999642107</v>
      </c>
      <c r="BG53" s="427" t="s">
        <v>226</v>
      </c>
      <c r="BH53" s="428" t="s">
        <v>226</v>
      </c>
    </row>
    <row r="54" spans="1:60" s="432" customFormat="1">
      <c r="A54" s="425">
        <v>44440</v>
      </c>
      <c r="B54" s="453">
        <v>1254</v>
      </c>
      <c r="C54" s="453">
        <v>1253</v>
      </c>
      <c r="D54" s="453">
        <v>1249</v>
      </c>
      <c r="E54" s="453">
        <v>1293</v>
      </c>
      <c r="F54" s="453">
        <v>1064</v>
      </c>
      <c r="G54" s="453">
        <v>1233</v>
      </c>
      <c r="H54" s="453">
        <v>891.79600000000005</v>
      </c>
      <c r="I54" s="449">
        <v>892.43438000000003</v>
      </c>
      <c r="J54" s="453">
        <v>1106</v>
      </c>
      <c r="K54" s="450">
        <v>0.70034333333333343</v>
      </c>
      <c r="L54" s="426"/>
      <c r="M54" s="425">
        <v>44440</v>
      </c>
      <c r="N54" s="429">
        <v>0.80385852090032461</v>
      </c>
      <c r="O54" s="429">
        <v>1.7871649065800188</v>
      </c>
      <c r="P54" s="429">
        <v>0.80710250201776468</v>
      </c>
      <c r="Q54" s="429">
        <v>1.891252955082745</v>
      </c>
      <c r="R54" s="429">
        <v>0</v>
      </c>
      <c r="S54" s="429">
        <v>-0.32336297493936739</v>
      </c>
      <c r="T54" s="429">
        <v>1.8363280290962347</v>
      </c>
      <c r="U54" s="429">
        <v>2.4822695450819943</v>
      </c>
      <c r="V54" s="429">
        <v>2.2181146025878062</v>
      </c>
      <c r="W54" s="430">
        <v>2.2181146025878062</v>
      </c>
      <c r="Y54" s="425">
        <v>44440</v>
      </c>
      <c r="Z54" s="429">
        <v>2.3673469387755164</v>
      </c>
      <c r="AA54" s="429">
        <v>6.1864406779660985</v>
      </c>
      <c r="AB54" s="429">
        <v>2.29320229320229</v>
      </c>
      <c r="AC54" s="429">
        <v>4.6963562753036481</v>
      </c>
      <c r="AD54" s="429">
        <v>-0.2811621368322359</v>
      </c>
      <c r="AE54" s="429">
        <v>8.1168831168820788E-2</v>
      </c>
      <c r="AF54" s="429">
        <v>-1.4251306249993045</v>
      </c>
      <c r="AG54" s="429">
        <v>6.7733989747009282</v>
      </c>
      <c r="AH54" s="429">
        <v>4.933586337760909</v>
      </c>
      <c r="AI54" s="430">
        <v>5.8293456908276031</v>
      </c>
      <c r="AJ54" s="281">
        <v>-100000</v>
      </c>
      <c r="AK54" s="425">
        <v>44440</v>
      </c>
      <c r="AL54" s="429">
        <v>1.9305812281782631</v>
      </c>
      <c r="AM54" s="429">
        <v>2.8511087645195277</v>
      </c>
      <c r="AN54" s="429">
        <v>1.5612161051766549</v>
      </c>
      <c r="AO54" s="429">
        <v>1.983805668016192</v>
      </c>
      <c r="AP54" s="429">
        <v>-0.35203003989673354</v>
      </c>
      <c r="AQ54" s="429">
        <v>2.2990886495443341</v>
      </c>
      <c r="AR54" s="429">
        <v>-2.3066945269640371</v>
      </c>
      <c r="AS54" s="429">
        <v>3.7610276891901773</v>
      </c>
      <c r="AT54" s="429">
        <v>2.811532046700016</v>
      </c>
      <c r="AU54" s="430">
        <v>10.26553446319145</v>
      </c>
      <c r="AV54" s="281"/>
      <c r="AX54" s="425">
        <v>44440</v>
      </c>
      <c r="AY54" s="429">
        <v>-0.88095081852175294</v>
      </c>
      <c r="AZ54" s="429">
        <v>3.9576717819511664E-2</v>
      </c>
      <c r="BA54" s="429">
        <v>-1.2503159415233611</v>
      </c>
      <c r="BB54" s="429">
        <v>-0.82772637868382404</v>
      </c>
      <c r="BC54" s="429">
        <v>-3.1635620865967495</v>
      </c>
      <c r="BD54" s="429">
        <v>-0.51244339715568188</v>
      </c>
      <c r="BE54" s="429">
        <v>-5.1182265736640531</v>
      </c>
      <c r="BF54" s="429">
        <v>0.94949564249016127</v>
      </c>
      <c r="BG54" s="427" t="s">
        <v>226</v>
      </c>
      <c r="BH54" s="428" t="s">
        <v>226</v>
      </c>
    </row>
    <row r="55" spans="1:60" s="432" customFormat="1">
      <c r="A55" s="425">
        <v>44531</v>
      </c>
      <c r="B55" s="453">
        <v>1262</v>
      </c>
      <c r="C55" s="453">
        <v>1272</v>
      </c>
      <c r="D55" s="453">
        <v>1255</v>
      </c>
      <c r="E55" s="453">
        <v>1337</v>
      </c>
      <c r="F55" s="453">
        <v>1093</v>
      </c>
      <c r="G55" s="453">
        <v>1243</v>
      </c>
      <c r="H55" s="453">
        <v>926.59900000000005</v>
      </c>
      <c r="I55" s="449">
        <v>918.68245000000002</v>
      </c>
      <c r="J55" s="453">
        <v>1122</v>
      </c>
      <c r="K55" s="450">
        <v>0.69499333333333324</v>
      </c>
      <c r="L55" s="426"/>
      <c r="M55" s="425">
        <v>44531</v>
      </c>
      <c r="N55" s="429">
        <v>0.63795853269537073</v>
      </c>
      <c r="O55" s="429">
        <v>1.5163607342378205</v>
      </c>
      <c r="P55" s="429">
        <v>0.48038430744594685</v>
      </c>
      <c r="Q55" s="429">
        <v>3.402938901778807</v>
      </c>
      <c r="R55" s="429">
        <v>2.7255639097744311</v>
      </c>
      <c r="S55" s="429">
        <v>0.81103000811029169</v>
      </c>
      <c r="T55" s="429">
        <v>3.9025741313035711</v>
      </c>
      <c r="U55" s="429">
        <v>2.9411764705882248</v>
      </c>
      <c r="V55" s="429">
        <v>1.4466546112115841</v>
      </c>
      <c r="W55" s="430">
        <v>1.4466546112115841</v>
      </c>
      <c r="Y55" s="425">
        <v>44531</v>
      </c>
      <c r="Z55" s="429">
        <v>2.6016260162601723</v>
      </c>
      <c r="AA55" s="429">
        <v>7.2512647554806131</v>
      </c>
      <c r="AB55" s="429">
        <v>2.3654159869494373</v>
      </c>
      <c r="AC55" s="429">
        <v>8.6991869918699116</v>
      </c>
      <c r="AD55" s="429">
        <v>3.2105760151085905</v>
      </c>
      <c r="AE55" s="429">
        <v>0.72933549432738776</v>
      </c>
      <c r="AF55" s="429">
        <v>2.4218267271957528</v>
      </c>
      <c r="AG55" s="429">
        <v>9.241126081179619</v>
      </c>
      <c r="AH55" s="429">
        <v>5.9490084985835745</v>
      </c>
      <c r="AI55" s="430">
        <v>1.3454527779128034</v>
      </c>
      <c r="AJ55" s="281">
        <v>-100000</v>
      </c>
      <c r="AK55" s="425">
        <v>44531</v>
      </c>
      <c r="AL55" s="429">
        <v>2.1890343698854231</v>
      </c>
      <c r="AM55" s="429">
        <v>4.6452702702702631</v>
      </c>
      <c r="AN55" s="429">
        <v>1.9057377049180424</v>
      </c>
      <c r="AO55" s="429">
        <v>4.4034090909090828</v>
      </c>
      <c r="AP55" s="429">
        <v>0.54028658679821095</v>
      </c>
      <c r="AQ55" s="429">
        <v>1.8526142445450811</v>
      </c>
      <c r="AR55" s="429">
        <v>-0.99273265601936833</v>
      </c>
      <c r="AS55" s="429">
        <v>5.6077645898389594</v>
      </c>
      <c r="AT55" s="429">
        <v>3.9411206077872851</v>
      </c>
      <c r="AU55" s="430">
        <v>8.8467189218710338</v>
      </c>
      <c r="AV55" s="281"/>
      <c r="AX55" s="425">
        <v>44531</v>
      </c>
      <c r="AY55" s="429">
        <v>-1.752086237901862</v>
      </c>
      <c r="AZ55" s="429">
        <v>0.70414966248297794</v>
      </c>
      <c r="BA55" s="429">
        <v>-2.0353829028692427</v>
      </c>
      <c r="BB55" s="429">
        <v>0.46228848312179771</v>
      </c>
      <c r="BC55" s="429">
        <v>-3.4008340209890742</v>
      </c>
      <c r="BD55" s="429">
        <v>-2.0885063632422041</v>
      </c>
      <c r="BE55" s="429">
        <v>-4.9338532638066539</v>
      </c>
      <c r="BF55" s="429">
        <v>1.6666439820516743</v>
      </c>
      <c r="BG55" s="427" t="s">
        <v>239</v>
      </c>
      <c r="BH55" s="428">
        <v>0.70752000000000004</v>
      </c>
    </row>
    <row r="56" spans="1:60">
      <c r="A56" s="425">
        <v>44621</v>
      </c>
      <c r="B56" s="453">
        <v>1272</v>
      </c>
      <c r="C56" s="453">
        <v>1305</v>
      </c>
      <c r="D56" s="453">
        <v>1266</v>
      </c>
      <c r="E56" s="453">
        <v>1388</v>
      </c>
      <c r="F56" s="453">
        <v>1121</v>
      </c>
      <c r="G56" s="453">
        <v>1245</v>
      </c>
      <c r="H56" s="453">
        <v>963.16800000000001</v>
      </c>
      <c r="I56" s="449">
        <v>944.41585199999997</v>
      </c>
      <c r="J56" s="453">
        <v>1142</v>
      </c>
      <c r="K56" s="450">
        <v>0.67571666666666663</v>
      </c>
      <c r="L56" s="426"/>
      <c r="M56" s="425">
        <v>44621</v>
      </c>
      <c r="N56" s="429">
        <v>0.7923930269413626</v>
      </c>
      <c r="O56" s="429">
        <v>2.5943396226415061</v>
      </c>
      <c r="P56" s="429">
        <v>0.87649402390437281</v>
      </c>
      <c r="Q56" s="429">
        <v>3.8145100972326151</v>
      </c>
      <c r="R56" s="429">
        <v>2.5617566331198605</v>
      </c>
      <c r="S56" s="429">
        <v>0.16090104585679832</v>
      </c>
      <c r="T56" s="429">
        <v>3.9465831497767612</v>
      </c>
      <c r="U56" s="429">
        <v>2.8011204524479583</v>
      </c>
      <c r="V56" s="429">
        <v>1.7825311942958999</v>
      </c>
      <c r="W56" s="430">
        <v>1.7825311942958999</v>
      </c>
      <c r="Y56" s="425">
        <v>44621</v>
      </c>
      <c r="Z56" s="429">
        <v>2.9959514170040391</v>
      </c>
      <c r="AA56" s="429">
        <v>8.7499999999999911</v>
      </c>
      <c r="AB56" s="429">
        <v>2.9268292682926855</v>
      </c>
      <c r="AC56" s="429">
        <v>11.396468699839479</v>
      </c>
      <c r="AD56" s="429">
        <v>5.8545797922568532</v>
      </c>
      <c r="AE56" s="429">
        <v>0.80971659919029104</v>
      </c>
      <c r="AF56" s="429">
        <v>7.8271305297945126</v>
      </c>
      <c r="AG56" s="429">
        <v>11.618004932894088</v>
      </c>
      <c r="AH56" s="429">
        <v>6.9288389513108672</v>
      </c>
      <c r="AI56" s="430">
        <v>-6.0730602070224515</v>
      </c>
      <c r="AJ56" s="281">
        <v>-100000</v>
      </c>
      <c r="AK56" s="425">
        <v>44621</v>
      </c>
      <c r="AL56" s="429">
        <v>2.5264873675631572</v>
      </c>
      <c r="AM56" s="429">
        <v>6.5473684210526351</v>
      </c>
      <c r="AN56" s="429">
        <v>2.3916598528209265</v>
      </c>
      <c r="AO56" s="429">
        <v>7.197891321978922</v>
      </c>
      <c r="AP56" s="429">
        <v>1.9967112990368907</v>
      </c>
      <c r="AQ56" s="429">
        <v>1.411331560646345</v>
      </c>
      <c r="AR56" s="429">
        <v>1.3206700895693091</v>
      </c>
      <c r="AS56" s="429">
        <v>8.0509124507521346</v>
      </c>
      <c r="AT56" s="429">
        <v>5.2980132450331174</v>
      </c>
      <c r="AU56" s="430">
        <v>3.7980703562515039</v>
      </c>
      <c r="AX56" s="425">
        <v>44621</v>
      </c>
      <c r="AY56" s="429">
        <v>-2.7715258774699603</v>
      </c>
      <c r="AZ56" s="429">
        <v>1.2493551760195176</v>
      </c>
      <c r="BA56" s="429">
        <v>-2.9063533922121909</v>
      </c>
      <c r="BB56" s="429">
        <v>1.8998780769458046</v>
      </c>
      <c r="BC56" s="429">
        <v>-3.3013019459962267</v>
      </c>
      <c r="BD56" s="429">
        <v>-3.8866816843867724</v>
      </c>
      <c r="BE56" s="429">
        <v>-3.9773431554638083</v>
      </c>
      <c r="BF56" s="429">
        <v>2.7528992057190171</v>
      </c>
      <c r="BG56" s="427" t="s">
        <v>226</v>
      </c>
      <c r="BH56" s="428" t="s">
        <v>226</v>
      </c>
    </row>
    <row r="57" spans="1:60">
      <c r="A57" s="425">
        <v>44713</v>
      </c>
      <c r="B57" s="453">
        <v>1286</v>
      </c>
      <c r="C57" s="453">
        <v>1336</v>
      </c>
      <c r="D57" s="453">
        <v>1278</v>
      </c>
      <c r="E57" s="453">
        <v>1458</v>
      </c>
      <c r="F57" s="453">
        <v>1140</v>
      </c>
      <c r="G57" s="453">
        <v>1248</v>
      </c>
      <c r="H57" s="453">
        <v>996.279</v>
      </c>
      <c r="I57" s="449">
        <v>979.41327799999999</v>
      </c>
      <c r="J57" s="453">
        <v>1161</v>
      </c>
      <c r="K57" s="450">
        <v>0.65127333333333337</v>
      </c>
      <c r="L57" s="426"/>
      <c r="M57" s="425">
        <v>44713</v>
      </c>
      <c r="N57" s="429">
        <v>1.1006289308176154</v>
      </c>
      <c r="O57" s="429">
        <v>2.3754789272030674</v>
      </c>
      <c r="P57" s="429">
        <v>0.94786729857820884</v>
      </c>
      <c r="Q57" s="429">
        <v>5.0432276657060626</v>
      </c>
      <c r="R57" s="429">
        <v>1.6949152542372836</v>
      </c>
      <c r="S57" s="429">
        <v>0.24096385542169418</v>
      </c>
      <c r="T57" s="429">
        <v>3.4377180304993482</v>
      </c>
      <c r="U57" s="429">
        <v>3.7057220001004421</v>
      </c>
      <c r="V57" s="429">
        <v>1.6637478108581405</v>
      </c>
      <c r="W57" s="430">
        <v>1.6637478108581405</v>
      </c>
      <c r="Y57" s="425">
        <v>44713</v>
      </c>
      <c r="Z57" s="429">
        <v>3.3762057877813501</v>
      </c>
      <c r="AA57" s="429">
        <v>8.5296506904955383</v>
      </c>
      <c r="AB57" s="429">
        <v>3.14769975786926</v>
      </c>
      <c r="AC57" s="429">
        <v>14.893617021276606</v>
      </c>
      <c r="AD57" s="429">
        <v>7.1428571428571397</v>
      </c>
      <c r="AE57" s="429">
        <v>0.88924818108326864</v>
      </c>
      <c r="AF57" s="429">
        <v>13.76749284870078</v>
      </c>
      <c r="AG57" s="429">
        <v>12.470449146107887</v>
      </c>
      <c r="AH57" s="429">
        <v>7.3012939001848354</v>
      </c>
      <c r="AI57" s="430">
        <v>-8.9556898616502405</v>
      </c>
      <c r="AJ57" s="281">
        <v>-100000</v>
      </c>
      <c r="AK57" s="425">
        <v>44713</v>
      </c>
      <c r="AL57" s="429">
        <v>2.8374543980543177</v>
      </c>
      <c r="AM57" s="429">
        <v>7.6923076923076872</v>
      </c>
      <c r="AN57" s="429">
        <v>2.6851098454027555</v>
      </c>
      <c r="AO57" s="429">
        <v>9.9598393574297219</v>
      </c>
      <c r="AP57" s="429">
        <v>3.9774064485761373</v>
      </c>
      <c r="AQ57" s="429">
        <v>0.62778452814904462</v>
      </c>
      <c r="AR57" s="429">
        <v>5.5751192241105807</v>
      </c>
      <c r="AS57" s="429">
        <v>10.054595088184982</v>
      </c>
      <c r="AT57" s="429">
        <v>6.2866525920713068</v>
      </c>
      <c r="AU57" s="430">
        <v>-2.1547102313093758</v>
      </c>
      <c r="AX57" s="425">
        <v>44713</v>
      </c>
      <c r="AY57" s="429">
        <v>-3.4491981940169891</v>
      </c>
      <c r="AZ57" s="429">
        <v>1.4056551002363804</v>
      </c>
      <c r="BA57" s="429">
        <v>-3.6015427466685512</v>
      </c>
      <c r="BB57" s="429">
        <v>3.6731867653584152</v>
      </c>
      <c r="BC57" s="429">
        <v>-2.3092461434951694</v>
      </c>
      <c r="BD57" s="429">
        <v>-5.6588680639222622</v>
      </c>
      <c r="BE57" s="429">
        <v>-0.71153336796072608</v>
      </c>
      <c r="BF57" s="429">
        <v>3.7679424961136752</v>
      </c>
      <c r="BG57" s="427" t="s">
        <v>226</v>
      </c>
      <c r="BH57" s="428" t="s">
        <v>226</v>
      </c>
    </row>
    <row r="58" spans="1:60">
      <c r="A58" s="425">
        <v>44805</v>
      </c>
      <c r="B58" s="453">
        <v>1300</v>
      </c>
      <c r="C58" s="453">
        <v>1358</v>
      </c>
      <c r="D58" s="453">
        <v>1295</v>
      </c>
      <c r="E58" s="453">
        <v>1510</v>
      </c>
      <c r="F58" s="453">
        <v>1185</v>
      </c>
      <c r="G58" s="453">
        <v>1251</v>
      </c>
      <c r="H58" s="453">
        <v>1055.8599999999999</v>
      </c>
      <c r="I58" s="449">
        <v>1000</v>
      </c>
      <c r="J58" s="453">
        <v>1186</v>
      </c>
      <c r="K58" s="450">
        <v>0.61388333333333334</v>
      </c>
      <c r="L58" s="426"/>
      <c r="M58" s="425">
        <v>44805</v>
      </c>
      <c r="N58" s="429">
        <v>1.0886469673405896</v>
      </c>
      <c r="O58" s="429">
        <v>1.646706586826352</v>
      </c>
      <c r="P58" s="429">
        <v>1.3302034428795073</v>
      </c>
      <c r="Q58" s="429">
        <v>3.5665294924554169</v>
      </c>
      <c r="R58" s="429">
        <v>3.9473684210526327</v>
      </c>
      <c r="S58" s="429">
        <v>0.24038461538462563</v>
      </c>
      <c r="T58" s="429">
        <v>5.9803528931152705</v>
      </c>
      <c r="U58" s="429">
        <v>2.1019443438666574</v>
      </c>
      <c r="V58" s="429">
        <v>2.1533161068044704</v>
      </c>
      <c r="W58" s="430">
        <v>2.1533161068044704</v>
      </c>
      <c r="Y58" s="425">
        <v>44805</v>
      </c>
      <c r="Z58" s="429">
        <v>3.6682615629983983</v>
      </c>
      <c r="AA58" s="429">
        <v>8.3798882681564315</v>
      </c>
      <c r="AB58" s="429">
        <v>3.6829463570856591</v>
      </c>
      <c r="AC58" s="429">
        <v>16.782675947409121</v>
      </c>
      <c r="AD58" s="429">
        <v>11.372180451127821</v>
      </c>
      <c r="AE58" s="429">
        <v>1.4598540145985384</v>
      </c>
      <c r="AF58" s="429">
        <v>18.397032505191756</v>
      </c>
      <c r="AG58" s="429">
        <v>12.053056494753145</v>
      </c>
      <c r="AH58" s="429">
        <v>7.2332730560578762</v>
      </c>
      <c r="AI58" s="430">
        <v>-12.345373459684073</v>
      </c>
      <c r="AJ58" s="281">
        <v>-100000</v>
      </c>
      <c r="AK58" s="425">
        <v>44805</v>
      </c>
      <c r="AL58" s="429">
        <v>3.1634092282893489</v>
      </c>
      <c r="AM58" s="429">
        <v>8.2340862422997994</v>
      </c>
      <c r="AN58" s="429">
        <v>3.0339805825242649</v>
      </c>
      <c r="AO58" s="429">
        <v>13.001190948789198</v>
      </c>
      <c r="AP58" s="429">
        <v>6.9006123410268572</v>
      </c>
      <c r="AQ58" s="429">
        <v>0.97185665114396524</v>
      </c>
      <c r="AR58" s="429">
        <v>10.558380816794056</v>
      </c>
      <c r="AS58" s="429">
        <v>11.366348455068387</v>
      </c>
      <c r="AT58" s="429">
        <v>6.8597914252607195</v>
      </c>
      <c r="AU58" s="430">
        <v>-6.5578264733130549</v>
      </c>
      <c r="AX58" s="425">
        <v>44805</v>
      </c>
      <c r="AY58" s="429">
        <v>-3.6963821969713706</v>
      </c>
      <c r="AZ58" s="429">
        <v>1.3742948170390799</v>
      </c>
      <c r="BA58" s="429">
        <v>-3.8258108427364546</v>
      </c>
      <c r="BB58" s="429">
        <v>6.1413995235284782</v>
      </c>
      <c r="BC58" s="429">
        <v>4.0820915766137666E-2</v>
      </c>
      <c r="BD58" s="429">
        <v>-5.8879347741167543</v>
      </c>
      <c r="BE58" s="429">
        <v>3.6985893915333365</v>
      </c>
      <c r="BF58" s="429">
        <v>4.5065570298076674</v>
      </c>
      <c r="BG58" s="427" t="s">
        <v>226</v>
      </c>
      <c r="BH58" s="428" t="s">
        <v>226</v>
      </c>
    </row>
    <row r="59" spans="1:60">
      <c r="A59" s="425">
        <v>44896</v>
      </c>
      <c r="B59" s="453">
        <v>1314</v>
      </c>
      <c r="C59" s="453">
        <v>1370</v>
      </c>
      <c r="D59" s="453">
        <v>1307</v>
      </c>
      <c r="E59" s="453">
        <v>1559</v>
      </c>
      <c r="F59" s="453">
        <v>1190</v>
      </c>
      <c r="G59" s="453">
        <v>1255</v>
      </c>
      <c r="H59" s="453">
        <v>1083.9100000000001</v>
      </c>
      <c r="I59" s="449">
        <v>1021</v>
      </c>
      <c r="J59" s="453">
        <v>1203</v>
      </c>
      <c r="K59" s="450">
        <v>0.60287333333333326</v>
      </c>
      <c r="L59" s="426"/>
      <c r="M59" s="425">
        <v>44896</v>
      </c>
      <c r="N59" s="429">
        <v>1.0769230769230864</v>
      </c>
      <c r="O59" s="429">
        <v>0.88365243004417948</v>
      </c>
      <c r="P59" s="429">
        <v>0.92664092664092035</v>
      </c>
      <c r="Q59" s="429">
        <v>3.2450331125827736</v>
      </c>
      <c r="R59" s="429">
        <v>0.42194092827003704</v>
      </c>
      <c r="S59" s="429">
        <v>0.31974420463629638</v>
      </c>
      <c r="T59" s="429">
        <v>2.6566022010493962</v>
      </c>
      <c r="U59" s="429">
        <v>2.0999999999999908</v>
      </c>
      <c r="V59" s="429">
        <v>1.4333895446880351</v>
      </c>
      <c r="W59" s="430">
        <v>0.25767665575603393</v>
      </c>
      <c r="Y59" s="425">
        <v>44896</v>
      </c>
      <c r="Z59" s="429">
        <v>4.1204437400950811</v>
      </c>
      <c r="AA59" s="429">
        <v>7.7044025157232632</v>
      </c>
      <c r="AB59" s="429">
        <v>4.1434262948207179</v>
      </c>
      <c r="AC59" s="429">
        <v>16.604338070306657</v>
      </c>
      <c r="AD59" s="429">
        <v>8.8746569075937707</v>
      </c>
      <c r="AE59" s="429">
        <v>0.96540627514078992</v>
      </c>
      <c r="AF59" s="429">
        <v>16.977246899683696</v>
      </c>
      <c r="AG59" s="429">
        <v>11.137422947396015</v>
      </c>
      <c r="AH59" s="429">
        <v>7.2192513368984024</v>
      </c>
      <c r="AI59" s="430">
        <v>-13.254803403389959</v>
      </c>
      <c r="AJ59" s="281">
        <v>-100000</v>
      </c>
      <c r="AK59" s="425">
        <v>44896</v>
      </c>
      <c r="AL59" s="429">
        <v>3.543543543543537</v>
      </c>
      <c r="AM59" s="429">
        <v>8.333333333333325</v>
      </c>
      <c r="AN59" s="429">
        <v>3.4787854413834696</v>
      </c>
      <c r="AO59" s="429">
        <v>14.965986394557817</v>
      </c>
      <c r="AP59" s="429">
        <v>8.3177570093458044</v>
      </c>
      <c r="AQ59" s="429">
        <v>1.0307194826192356</v>
      </c>
      <c r="AR59" s="429">
        <v>14.268284048278357</v>
      </c>
      <c r="AS59" s="429">
        <v>11.813318743635914</v>
      </c>
      <c r="AT59" s="429">
        <v>7.1722247601644584</v>
      </c>
      <c r="AU59" s="430">
        <v>-10.117499623096649</v>
      </c>
      <c r="AX59" s="425">
        <v>44896</v>
      </c>
      <c r="AY59" s="429">
        <v>-3.6286812166209215</v>
      </c>
      <c r="AZ59" s="429">
        <v>1.1611085731688666</v>
      </c>
      <c r="BA59" s="429">
        <v>-3.6934393187809889</v>
      </c>
      <c r="BB59" s="429">
        <v>7.7937616343933582</v>
      </c>
      <c r="BC59" s="429">
        <v>1.145532249181346</v>
      </c>
      <c r="BD59" s="429">
        <v>-6.1415052775452228</v>
      </c>
      <c r="BE59" s="429">
        <v>7.0960592881138984</v>
      </c>
      <c r="BF59" s="429">
        <v>4.641093983471456</v>
      </c>
      <c r="BG59" s="427" t="s">
        <v>240</v>
      </c>
      <c r="BH59" s="428">
        <v>0.63593666666666659</v>
      </c>
    </row>
    <row r="60" spans="1:60">
      <c r="A60" s="425">
        <v>44986</v>
      </c>
      <c r="B60" s="453">
        <v>1327</v>
      </c>
      <c r="C60" s="453">
        <v>1373</v>
      </c>
      <c r="D60" s="453">
        <v>1317</v>
      </c>
      <c r="E60" s="453">
        <v>1556</v>
      </c>
      <c r="F60" s="453">
        <v>1188</v>
      </c>
      <c r="G60" s="453">
        <v>1258</v>
      </c>
      <c r="H60" s="452">
        <v>1123.67</v>
      </c>
      <c r="I60" s="449">
        <v>1031</v>
      </c>
      <c r="J60" s="453">
        <v>1218</v>
      </c>
      <c r="K60" s="450">
        <v>0.63036333333333339</v>
      </c>
      <c r="L60" s="426"/>
      <c r="M60" s="425">
        <v>44986</v>
      </c>
      <c r="N60" s="429">
        <v>0.98934550989344672</v>
      </c>
      <c r="O60" s="429">
        <v>0.21897810218978186</v>
      </c>
      <c r="P60" s="429">
        <v>0.76511094108646649</v>
      </c>
      <c r="Q60" s="429">
        <v>-0.19243104554201862</v>
      </c>
      <c r="R60" s="429">
        <v>-0.16806722689075571</v>
      </c>
      <c r="S60" s="429">
        <v>0.23904382470119057</v>
      </c>
      <c r="T60" s="434">
        <v>3.6682012344198212</v>
      </c>
      <c r="U60" s="429">
        <v>0.97943192948091173</v>
      </c>
      <c r="V60" s="429">
        <v>1.2468827930174564</v>
      </c>
      <c r="W60" s="430">
        <v>0.43804981890520872</v>
      </c>
      <c r="Y60" s="425">
        <v>44986</v>
      </c>
      <c r="Z60" s="429">
        <v>4.3238993710691842</v>
      </c>
      <c r="AA60" s="429">
        <v>5.2107279693486497</v>
      </c>
      <c r="AB60" s="429">
        <v>4.0284360189573487</v>
      </c>
      <c r="AC60" s="429">
        <v>12.103746397694515</v>
      </c>
      <c r="AD60" s="429">
        <v>5.9768064228367557</v>
      </c>
      <c r="AE60" s="429">
        <v>1.0441767068273045</v>
      </c>
      <c r="AF60" s="434">
        <v>16.663967241436595</v>
      </c>
      <c r="AG60" s="429">
        <v>9.1680108732440146</v>
      </c>
      <c r="AH60" s="429">
        <v>6.6549912434325842</v>
      </c>
      <c r="AI60" s="430">
        <v>-6.7118861455738195</v>
      </c>
      <c r="AJ60" s="281">
        <v>-100000</v>
      </c>
      <c r="AK60" s="425">
        <v>44986</v>
      </c>
      <c r="AL60" s="429">
        <v>3.8751987281399058</v>
      </c>
      <c r="AM60" s="429">
        <v>7.429361786208255</v>
      </c>
      <c r="AN60" s="429">
        <v>3.7532441605110822</v>
      </c>
      <c r="AO60" s="429">
        <v>15.055797238509561</v>
      </c>
      <c r="AP60" s="429">
        <v>8.3141409488714846</v>
      </c>
      <c r="AQ60" s="429">
        <v>1.0891488503428803</v>
      </c>
      <c r="AR60" s="434">
        <v>16.472387387559806</v>
      </c>
      <c r="AS60" s="429">
        <v>11.169968752423621</v>
      </c>
      <c r="AT60" s="429">
        <v>7.0979335130278542</v>
      </c>
      <c r="AU60" s="430">
        <v>-10.335834777854746</v>
      </c>
      <c r="AX60" s="425">
        <v>44986</v>
      </c>
      <c r="AY60" s="429">
        <v>-3.2227347848879484</v>
      </c>
      <c r="AZ60" s="429">
        <v>0.3314282731804008</v>
      </c>
      <c r="BA60" s="429">
        <v>-3.344689352516772</v>
      </c>
      <c r="BB60" s="429">
        <v>7.9578637254817064</v>
      </c>
      <c r="BC60" s="429">
        <v>1.2162074358436303</v>
      </c>
      <c r="BD60" s="429">
        <v>-6.0087846626849739</v>
      </c>
      <c r="BE60" s="429">
        <v>9.3744538745319517</v>
      </c>
      <c r="BF60" s="429">
        <v>4.0720352393957668</v>
      </c>
      <c r="BG60" s="427" t="s">
        <v>226</v>
      </c>
      <c r="BH60" s="428" t="s">
        <v>226</v>
      </c>
    </row>
    <row r="61" spans="1:60" s="432" customFormat="1">
      <c r="A61" s="435">
        <v>45078</v>
      </c>
      <c r="B61" s="452">
        <v>1341</v>
      </c>
      <c r="C61" s="452">
        <v>1376</v>
      </c>
      <c r="D61" s="452">
        <v>1326</v>
      </c>
      <c r="E61" s="452">
        <v>1562</v>
      </c>
      <c r="F61" s="452">
        <v>1195</v>
      </c>
      <c r="G61" s="452">
        <v>1258</v>
      </c>
      <c r="H61" s="452">
        <v>1135.93</v>
      </c>
      <c r="I61" s="452">
        <v>1042</v>
      </c>
      <c r="J61" s="452">
        <v>1231</v>
      </c>
      <c r="K61" s="451">
        <v>0.61875000000000002</v>
      </c>
      <c r="L61" s="436"/>
      <c r="M61" s="435">
        <v>45078</v>
      </c>
      <c r="N61" s="434">
        <v>1.0550113036925435</v>
      </c>
      <c r="O61" s="434">
        <v>0.21849963583393528</v>
      </c>
      <c r="P61" s="434">
        <v>0.68337129840547739</v>
      </c>
      <c r="Q61" s="434">
        <v>0.38560411311054921</v>
      </c>
      <c r="R61" s="434">
        <v>0.58922558922558377</v>
      </c>
      <c r="S61" s="434">
        <v>0</v>
      </c>
      <c r="T61" s="434">
        <v>1.0910676622139848</v>
      </c>
      <c r="U61" s="434">
        <v>1.0669253152279401</v>
      </c>
      <c r="V61" s="434">
        <v>1.0673234811165777</v>
      </c>
      <c r="W61" s="437">
        <v>0.54982401665366487</v>
      </c>
      <c r="Y61" s="435">
        <v>45078</v>
      </c>
      <c r="Z61" s="434">
        <v>4.2768273716951688</v>
      </c>
      <c r="AA61" s="434">
        <v>2.9940119760478945</v>
      </c>
      <c r="AB61" s="434">
        <v>3.7558685446009488</v>
      </c>
      <c r="AC61" s="434">
        <v>7.1330589849108339</v>
      </c>
      <c r="AD61" s="434">
        <v>4.8245614035087758</v>
      </c>
      <c r="AE61" s="434">
        <v>0.80128205128204844</v>
      </c>
      <c r="AF61" s="434">
        <v>14.017258217828555</v>
      </c>
      <c r="AG61" s="434">
        <v>6.3902260063090521</v>
      </c>
      <c r="AH61" s="434">
        <v>6.0292850990525393</v>
      </c>
      <c r="AI61" s="437">
        <v>-4.9938070037157996</v>
      </c>
      <c r="AJ61" s="281">
        <v>100000</v>
      </c>
      <c r="AK61" s="435">
        <v>45078</v>
      </c>
      <c r="AL61" s="434">
        <v>4.0993299172250586</v>
      </c>
      <c r="AM61" s="434">
        <v>6.0201316298877261</v>
      </c>
      <c r="AN61" s="434">
        <v>3.9025356576862125</v>
      </c>
      <c r="AO61" s="434">
        <v>12.983929875821776</v>
      </c>
      <c r="AP61" s="434">
        <v>7.6957899502037019</v>
      </c>
      <c r="AQ61" s="434">
        <v>1.0666130006037333</v>
      </c>
      <c r="AR61" s="434">
        <v>16.451932081860488</v>
      </c>
      <c r="AS61" s="434">
        <v>9.613366400621226</v>
      </c>
      <c r="AT61" s="434">
        <v>6.7755462370337582</v>
      </c>
      <c r="AU61" s="437">
        <v>-9.420495703430154</v>
      </c>
      <c r="AV61" s="281"/>
      <c r="AX61" s="435">
        <v>45078</v>
      </c>
      <c r="AY61" s="429">
        <v>-2.6762163198086997</v>
      </c>
      <c r="AZ61" s="429">
        <v>-0.75541460714603215</v>
      </c>
      <c r="BA61" s="429">
        <v>-2.8730105793475458</v>
      </c>
      <c r="BB61" s="429">
        <v>6.2083836387880176</v>
      </c>
      <c r="BC61" s="429">
        <v>0.92024371316994369</v>
      </c>
      <c r="BD61" s="429">
        <v>-5.7089332364300249</v>
      </c>
      <c r="BE61" s="429">
        <v>9.6763858448267293</v>
      </c>
      <c r="BF61" s="429">
        <v>2.8378201635874678</v>
      </c>
      <c r="BG61" s="427" t="s">
        <v>226</v>
      </c>
      <c r="BH61" s="428" t="s">
        <v>226</v>
      </c>
    </row>
    <row r="62" spans="1:60" s="432" customFormat="1">
      <c r="A62" s="435">
        <v>45170</v>
      </c>
      <c r="B62" s="452">
        <v>1356</v>
      </c>
      <c r="C62" s="452">
        <v>1387</v>
      </c>
      <c r="D62" s="452">
        <v>1337</v>
      </c>
      <c r="E62" s="452">
        <v>1562</v>
      </c>
      <c r="F62" s="452">
        <v>1205</v>
      </c>
      <c r="G62" s="452">
        <v>1243</v>
      </c>
      <c r="H62" s="452">
        <v>1067.5</v>
      </c>
      <c r="I62" s="452">
        <v>1050</v>
      </c>
      <c r="J62" s="452">
        <v>1253</v>
      </c>
      <c r="K62" s="451">
        <v>0.60492333333333337</v>
      </c>
      <c r="L62" s="436"/>
      <c r="M62" s="435">
        <v>45170</v>
      </c>
      <c r="N62" s="434">
        <v>1.1185682326621871</v>
      </c>
      <c r="O62" s="434">
        <v>0.79941860465115866</v>
      </c>
      <c r="P62" s="434">
        <v>0.82956259426847367</v>
      </c>
      <c r="Q62" s="434">
        <v>0</v>
      </c>
      <c r="R62" s="434">
        <v>0.83682008368199945</v>
      </c>
      <c r="S62" s="434">
        <v>-1.1923688394276599</v>
      </c>
      <c r="T62" s="434">
        <v>-6.0241388113704275</v>
      </c>
      <c r="U62" s="434">
        <v>0.76775431861804133</v>
      </c>
      <c r="V62" s="434">
        <v>1.7871649065800188</v>
      </c>
      <c r="W62" s="437">
        <v>0.78309007824770926</v>
      </c>
      <c r="Y62" s="435">
        <v>45170</v>
      </c>
      <c r="Z62" s="434">
        <v>4.3076923076923013</v>
      </c>
      <c r="AA62" s="434">
        <v>2.1354933726067671</v>
      </c>
      <c r="AB62" s="434">
        <v>3.2432432432432323</v>
      </c>
      <c r="AC62" s="434">
        <v>3.443708609271523</v>
      </c>
      <c r="AD62" s="434">
        <v>1.6877637130801704</v>
      </c>
      <c r="AE62" s="434">
        <v>-0.63948840927258166</v>
      </c>
      <c r="AF62" s="434">
        <v>1.1024188812911007</v>
      </c>
      <c r="AG62" s="434">
        <v>5.0000000000000044</v>
      </c>
      <c r="AH62" s="434">
        <v>5.6492411467116366</v>
      </c>
      <c r="AI62" s="437">
        <v>-1.4595607200065142</v>
      </c>
      <c r="AJ62" s="281">
        <v>100000</v>
      </c>
      <c r="AK62" s="435">
        <v>45170</v>
      </c>
      <c r="AL62" s="434">
        <v>4.2578124999999911</v>
      </c>
      <c r="AM62" s="434">
        <v>4.4583570479984846</v>
      </c>
      <c r="AN62" s="434">
        <v>3.7887711032587257</v>
      </c>
      <c r="AO62" s="434">
        <v>9.5907254523098562</v>
      </c>
      <c r="AP62" s="434">
        <v>5.2654769773077703</v>
      </c>
      <c r="AQ62" s="434">
        <v>0.54140765991577133</v>
      </c>
      <c r="AR62" s="434">
        <v>11.900435981984359</v>
      </c>
      <c r="AS62" s="434">
        <v>7.8461291195380145</v>
      </c>
      <c r="AT62" s="434">
        <v>6.376057254391676</v>
      </c>
      <c r="AU62" s="437">
        <v>-6.7892913146846094</v>
      </c>
      <c r="AV62" s="281"/>
      <c r="AX62" s="435">
        <v>45170</v>
      </c>
      <c r="AY62" s="429">
        <v>-2.1182447543916849</v>
      </c>
      <c r="AZ62" s="429">
        <v>-1.9177002063931914</v>
      </c>
      <c r="BA62" s="429">
        <v>-2.5872861511329504</v>
      </c>
      <c r="BB62" s="429">
        <v>3.2146681979181801</v>
      </c>
      <c r="BC62" s="429">
        <v>-1.1105802770839057</v>
      </c>
      <c r="BD62" s="429">
        <v>-5.8346495944759047</v>
      </c>
      <c r="BE62" s="429">
        <v>5.5243787275926826</v>
      </c>
      <c r="BF62" s="429">
        <v>1.4700718651463385</v>
      </c>
      <c r="BG62" s="427" t="s">
        <v>226</v>
      </c>
      <c r="BH62" s="428" t="s">
        <v>226</v>
      </c>
    </row>
    <row r="63" spans="1:60" s="432" customFormat="1">
      <c r="A63" s="435">
        <v>45261</v>
      </c>
      <c r="B63" s="452">
        <v>1370</v>
      </c>
      <c r="C63" s="452">
        <v>1397</v>
      </c>
      <c r="D63" s="452">
        <v>1344</v>
      </c>
      <c r="E63" s="452">
        <v>1576</v>
      </c>
      <c r="F63" s="452">
        <v>1206</v>
      </c>
      <c r="G63" s="452">
        <v>1251</v>
      </c>
      <c r="H63" s="452">
        <v>1027.04</v>
      </c>
      <c r="I63" s="452">
        <v>1059</v>
      </c>
      <c r="J63" s="452">
        <v>1259</v>
      </c>
      <c r="K63" s="451">
        <v>0.60374000000000005</v>
      </c>
      <c r="L63" s="436"/>
      <c r="M63" s="435">
        <v>45261</v>
      </c>
      <c r="N63" s="434">
        <v>1.0324483775811188</v>
      </c>
      <c r="O63" s="434">
        <v>0.72098053352560587</v>
      </c>
      <c r="P63" s="434">
        <v>0.52356020942407877</v>
      </c>
      <c r="Q63" s="434">
        <v>0.89628681177977843</v>
      </c>
      <c r="R63" s="434">
        <v>8.2987551867219622E-2</v>
      </c>
      <c r="S63" s="434">
        <v>0.64360418342719328</v>
      </c>
      <c r="T63" s="434">
        <v>-3.7901639344262383</v>
      </c>
      <c r="U63" s="434">
        <v>0.85714285714286742</v>
      </c>
      <c r="V63" s="434">
        <v>0.47885075818037137</v>
      </c>
      <c r="W63" s="437">
        <v>0.41796243423014101</v>
      </c>
      <c r="Y63" s="435">
        <v>45261</v>
      </c>
      <c r="Z63" s="434">
        <v>4.2617960426179602</v>
      </c>
      <c r="AA63" s="434">
        <v>1.9708029197080368</v>
      </c>
      <c r="AB63" s="434">
        <v>2.8309104820198883</v>
      </c>
      <c r="AC63" s="434">
        <v>1.0904425914047389</v>
      </c>
      <c r="AD63" s="434">
        <v>1.3445378151260456</v>
      </c>
      <c r="AE63" s="434">
        <v>-0.31872509960159112</v>
      </c>
      <c r="AF63" s="434">
        <v>-5.2467455785074506</v>
      </c>
      <c r="AG63" s="434">
        <v>3.7218413320274202</v>
      </c>
      <c r="AH63" s="434">
        <v>4.6550290939318284</v>
      </c>
      <c r="AI63" s="437">
        <v>0.14375601287170969</v>
      </c>
      <c r="AJ63" s="281">
        <v>100000</v>
      </c>
      <c r="AK63" s="435">
        <v>45261</v>
      </c>
      <c r="AL63" s="434">
        <v>4.2923433874709982</v>
      </c>
      <c r="AM63" s="434">
        <v>3.0545725460979778</v>
      </c>
      <c r="AN63" s="434">
        <v>3.4589972794403456</v>
      </c>
      <c r="AO63" s="434">
        <v>5.7650042265426915</v>
      </c>
      <c r="AP63" s="434">
        <v>3.4081104400345064</v>
      </c>
      <c r="AQ63" s="434">
        <v>0.22004400880175634</v>
      </c>
      <c r="AR63" s="434">
        <v>6.2188217896247178</v>
      </c>
      <c r="AS63" s="434">
        <v>6.0121962747724966</v>
      </c>
      <c r="AT63" s="434">
        <v>5.7331628303495252</v>
      </c>
      <c r="AU63" s="437">
        <v>-3.379660448367483</v>
      </c>
      <c r="AV63" s="281"/>
      <c r="AX63" s="435">
        <v>45261</v>
      </c>
      <c r="AY63" s="429">
        <v>-1.440819442878527</v>
      </c>
      <c r="AZ63" s="429">
        <v>-2.6785902842515474</v>
      </c>
      <c r="BA63" s="429">
        <v>-2.2741655509091796</v>
      </c>
      <c r="BB63" s="429">
        <v>3.1841396193166283E-2</v>
      </c>
      <c r="BC63" s="429">
        <v>-2.3250523903150189</v>
      </c>
      <c r="BD63" s="429">
        <v>-5.5131188215477689</v>
      </c>
      <c r="BE63" s="429">
        <v>0.48565895927519254</v>
      </c>
      <c r="BF63" s="429">
        <v>0.2790334444229714</v>
      </c>
      <c r="BG63" s="427" t="s">
        <v>241</v>
      </c>
      <c r="BH63" s="428">
        <v>0.61444416666666668</v>
      </c>
    </row>
    <row r="64" spans="1:60" s="432" customFormat="1">
      <c r="A64" s="435">
        <v>45352</v>
      </c>
      <c r="B64" s="452">
        <v>1382</v>
      </c>
      <c r="C64" s="452">
        <v>1409</v>
      </c>
      <c r="D64" s="452">
        <v>1354</v>
      </c>
      <c r="E64" s="452">
        <v>1577</v>
      </c>
      <c r="F64" s="452">
        <v>1214</v>
      </c>
      <c r="G64" s="452">
        <v>1252</v>
      </c>
      <c r="H64" s="452">
        <v>980.62099999999998</v>
      </c>
      <c r="I64" s="452">
        <v>1064</v>
      </c>
      <c r="J64" s="452">
        <v>1267</v>
      </c>
      <c r="K64" s="451">
        <v>0.61299000000000003</v>
      </c>
      <c r="L64" s="436"/>
      <c r="M64" s="435">
        <v>45352</v>
      </c>
      <c r="N64" s="434">
        <v>0.87591240875912746</v>
      </c>
      <c r="O64" s="434">
        <v>0.8589835361488829</v>
      </c>
      <c r="P64" s="434">
        <v>0.74404761904762751</v>
      </c>
      <c r="Q64" s="434">
        <v>6.3451776649747771E-2</v>
      </c>
      <c r="R64" s="434">
        <v>0.66334991708125735</v>
      </c>
      <c r="S64" s="434">
        <v>7.9936051159079646E-2</v>
      </c>
      <c r="T64" s="434">
        <v>-4.5196876460507855</v>
      </c>
      <c r="U64" s="434">
        <v>0.47214353163360645</v>
      </c>
      <c r="V64" s="434">
        <v>0.63542494042891917</v>
      </c>
      <c r="W64" s="437">
        <v>0.42305883293526386</v>
      </c>
      <c r="Y64" s="435">
        <v>45352</v>
      </c>
      <c r="Z64" s="434">
        <v>4.1446872645064081</v>
      </c>
      <c r="AA64" s="434">
        <v>2.62199563000729</v>
      </c>
      <c r="AB64" s="434">
        <v>2.8094153378891429</v>
      </c>
      <c r="AC64" s="434">
        <v>1.3496143958869</v>
      </c>
      <c r="AD64" s="434">
        <v>2.1885521885521841</v>
      </c>
      <c r="AE64" s="434">
        <v>-0.47694753577106619</v>
      </c>
      <c r="AF64" s="434">
        <v>-12.730516966725114</v>
      </c>
      <c r="AG64" s="434">
        <v>3.2007759456837981</v>
      </c>
      <c r="AH64" s="434">
        <v>4.022988505747116</v>
      </c>
      <c r="AI64" s="437">
        <v>-2.7560824709559117</v>
      </c>
      <c r="AJ64" s="281">
        <v>100000</v>
      </c>
      <c r="AK64" s="435">
        <v>45352</v>
      </c>
      <c r="AL64" s="434">
        <v>4.2471781136407039</v>
      </c>
      <c r="AM64" s="434">
        <v>2.4278094537428796</v>
      </c>
      <c r="AN64" s="434">
        <v>3.1556667308062281</v>
      </c>
      <c r="AO64" s="434">
        <v>3.1892158474436938</v>
      </c>
      <c r="AP64" s="434">
        <v>2.4877737614288797</v>
      </c>
      <c r="AQ64" s="434">
        <v>-0.15961691939345712</v>
      </c>
      <c r="AR64" s="434">
        <v>-1.1415776486664919</v>
      </c>
      <c r="AS64" s="434">
        <v>4.5539047807839239</v>
      </c>
      <c r="AT64" s="434">
        <v>5.0755033557047025</v>
      </c>
      <c r="AU64" s="437">
        <v>-2.3210916882583255</v>
      </c>
      <c r="AV64" s="281"/>
      <c r="AX64" s="435">
        <v>45352</v>
      </c>
      <c r="AY64" s="429">
        <v>-0.8283252420639986</v>
      </c>
      <c r="AZ64" s="429">
        <v>-2.6476939019618229</v>
      </c>
      <c r="BA64" s="429">
        <v>-1.9198366248984744</v>
      </c>
      <c r="BB64" s="429">
        <v>-1.8862875082610087</v>
      </c>
      <c r="BC64" s="429">
        <v>-2.5877295942758227</v>
      </c>
      <c r="BD64" s="429">
        <v>-5.2351202750981596</v>
      </c>
      <c r="BE64" s="429">
        <v>-6.2170810043711944</v>
      </c>
      <c r="BF64" s="429">
        <v>-0.52159857492077855</v>
      </c>
      <c r="BG64" s="427" t="s">
        <v>226</v>
      </c>
      <c r="BH64" s="428" t="s">
        <v>226</v>
      </c>
    </row>
    <row r="65" spans="1:60" s="432" customFormat="1">
      <c r="A65" s="435">
        <v>45444</v>
      </c>
      <c r="B65" s="452">
        <v>1391.4115786999903</v>
      </c>
      <c r="C65" s="452">
        <v>1418.014783994264</v>
      </c>
      <c r="D65" s="452">
        <v>1364.354</v>
      </c>
      <c r="E65" s="452">
        <v>1584.9949999999999</v>
      </c>
      <c r="F65" s="452">
        <v>1225.5329999999999</v>
      </c>
      <c r="G65" s="452">
        <v>1261.325</v>
      </c>
      <c r="H65" s="452">
        <v>983.01499999999999</v>
      </c>
      <c r="I65" s="452">
        <v>1070.8891425358156</v>
      </c>
      <c r="J65" s="452">
        <v>1275.2661475957398</v>
      </c>
      <c r="K65" s="451">
        <v>0.61474249999999997</v>
      </c>
      <c r="L65" s="436"/>
      <c r="M65" s="435">
        <v>45444</v>
      </c>
      <c r="N65" s="434">
        <v>0.68101148335675266</v>
      </c>
      <c r="O65" s="434">
        <v>0.63980014153754983</v>
      </c>
      <c r="P65" s="434">
        <v>0.76469719350074072</v>
      </c>
      <c r="Q65" s="434">
        <v>0.5069752694990326</v>
      </c>
      <c r="R65" s="434">
        <v>0.94999999999998419</v>
      </c>
      <c r="S65" s="434">
        <v>0.7448083067092659</v>
      </c>
      <c r="T65" s="434">
        <v>0.24413101493849787</v>
      </c>
      <c r="U65" s="434">
        <v>0.64747580223831758</v>
      </c>
      <c r="V65" s="434">
        <v>0.65241891047669309</v>
      </c>
      <c r="W65" s="437">
        <v>0.48019139475267958</v>
      </c>
      <c r="Y65" s="435">
        <v>45444</v>
      </c>
      <c r="Z65" s="434">
        <v>3.7592526994772779</v>
      </c>
      <c r="AA65" s="434">
        <v>3.0533999995831396</v>
      </c>
      <c r="AB65" s="434">
        <v>2.8924585218703003</v>
      </c>
      <c r="AC65" s="434">
        <v>1.4721510883482614</v>
      </c>
      <c r="AD65" s="434">
        <v>2.5550627615062771</v>
      </c>
      <c r="AE65" s="434">
        <v>0.26430842607314542</v>
      </c>
      <c r="AF65" s="434">
        <v>-13.461656968299106</v>
      </c>
      <c r="AG65" s="434">
        <v>2.7724704928805854</v>
      </c>
      <c r="AH65" s="434">
        <v>3.5959502514816943</v>
      </c>
      <c r="AI65" s="437">
        <v>-0.64767676767677473</v>
      </c>
      <c r="AJ65" s="281">
        <v>100000</v>
      </c>
      <c r="AK65" s="435">
        <v>45444</v>
      </c>
      <c r="AL65" s="434">
        <v>4.1160844131009178</v>
      </c>
      <c r="AM65" s="434">
        <v>2.4468647798843168</v>
      </c>
      <c r="AN65" s="434">
        <v>2.9428789323165061</v>
      </c>
      <c r="AO65" s="434">
        <v>1.8263294003555863</v>
      </c>
      <c r="AP65" s="434">
        <v>1.9447877259352486</v>
      </c>
      <c r="AQ65" s="434">
        <v>-0.29221425726801975</v>
      </c>
      <c r="AR65" s="434">
        <v>-7.7555195402978168</v>
      </c>
      <c r="AS65" s="434">
        <v>3.6611905846559933</v>
      </c>
      <c r="AT65" s="434">
        <v>4.4701560065262269</v>
      </c>
      <c r="AU65" s="437">
        <v>-1.195284693299592</v>
      </c>
      <c r="AV65" s="281"/>
      <c r="AX65" s="435">
        <v>45444</v>
      </c>
      <c r="AY65" s="429">
        <v>-0.35407159342530914</v>
      </c>
      <c r="AZ65" s="429">
        <v>-2.0232912266419101</v>
      </c>
      <c r="BA65" s="429">
        <v>-1.5272770742097208</v>
      </c>
      <c r="BB65" s="429">
        <v>-2.6438266061706406</v>
      </c>
      <c r="BC65" s="429">
        <v>-2.5253682805909783</v>
      </c>
      <c r="BD65" s="429">
        <v>-4.7623702637942467</v>
      </c>
      <c r="BE65" s="429">
        <v>-12.225675546824043</v>
      </c>
      <c r="BF65" s="429">
        <v>-0.80896542187023357</v>
      </c>
      <c r="BG65" s="427" t="s">
        <v>226</v>
      </c>
      <c r="BH65" s="428" t="s">
        <v>226</v>
      </c>
    </row>
    <row r="66" spans="1:60" s="432" customFormat="1">
      <c r="A66" s="435">
        <v>45536</v>
      </c>
      <c r="B66" s="452">
        <v>1398.9806587981104</v>
      </c>
      <c r="C66" s="452">
        <v>1428.9244416544545</v>
      </c>
      <c r="D66" s="452">
        <v>1373.7339999999999</v>
      </c>
      <c r="E66" s="452">
        <v>1593.598</v>
      </c>
      <c r="F66" s="452">
        <v>1234.9770000000001</v>
      </c>
      <c r="G66" s="452">
        <v>1264.3699999999999</v>
      </c>
      <c r="H66" s="452">
        <v>995.41518223579089</v>
      </c>
      <c r="I66" s="452">
        <v>1077.3694917640587</v>
      </c>
      <c r="J66" s="452">
        <v>1286.098246581357</v>
      </c>
      <c r="K66" s="451">
        <v>0.61649500000000002</v>
      </c>
      <c r="L66" s="436"/>
      <c r="M66" s="435">
        <v>45536</v>
      </c>
      <c r="N66" s="434">
        <v>0.54398570588236606</v>
      </c>
      <c r="O66" s="434">
        <v>0.76936134822658264</v>
      </c>
      <c r="P66" s="434">
        <v>0.68750485577788734</v>
      </c>
      <c r="Q66" s="434">
        <v>0.54277773746920221</v>
      </c>
      <c r="R66" s="434">
        <v>0.77060348436150949</v>
      </c>
      <c r="S66" s="434">
        <v>0.24141280003169285</v>
      </c>
      <c r="T66" s="434">
        <v>1.261443847325916</v>
      </c>
      <c r="U66" s="434">
        <v>0.60513726125730471</v>
      </c>
      <c r="V66" s="434">
        <v>0.84939908473529169</v>
      </c>
      <c r="W66" s="437">
        <v>0.8021214048982368</v>
      </c>
      <c r="Y66" s="435">
        <v>45536</v>
      </c>
      <c r="Z66" s="434">
        <v>3.169665103105479</v>
      </c>
      <c r="AA66" s="434">
        <v>3.0226706311791363</v>
      </c>
      <c r="AB66" s="434">
        <v>2.7474943904263194</v>
      </c>
      <c r="AC66" s="434">
        <v>2.0229193341869456</v>
      </c>
      <c r="AD66" s="434">
        <v>2.4877178423236668</v>
      </c>
      <c r="AE66" s="434">
        <v>1.7192276749798729</v>
      </c>
      <c r="AF66" s="434">
        <v>-6.7526761371624495</v>
      </c>
      <c r="AG66" s="434">
        <v>2.6066182632436874</v>
      </c>
      <c r="AH66" s="434">
        <v>2.6415200783205917</v>
      </c>
      <c r="AI66" s="437">
        <v>1.9129145842172735</v>
      </c>
      <c r="AJ66" s="281">
        <v>100000</v>
      </c>
      <c r="AK66" s="435">
        <v>45536</v>
      </c>
      <c r="AL66" s="434">
        <v>3.8290040745241782</v>
      </c>
      <c r="AM66" s="434">
        <v>2.6687109634710771</v>
      </c>
      <c r="AN66" s="434">
        <v>2.8198978626820415</v>
      </c>
      <c r="AO66" s="434">
        <v>1.4841000160282114</v>
      </c>
      <c r="AP66" s="434">
        <v>2.1454583507743763</v>
      </c>
      <c r="AQ66" s="434">
        <v>0.2930793777423224</v>
      </c>
      <c r="AR66" s="434">
        <v>-9.6331411119949699</v>
      </c>
      <c r="AS66" s="434">
        <v>3.0709129898618404</v>
      </c>
      <c r="AT66" s="434">
        <v>3.7179285255269479</v>
      </c>
      <c r="AU66" s="437">
        <v>-0.36397344632077555</v>
      </c>
      <c r="AV66" s="281"/>
      <c r="AX66" s="435">
        <v>45536</v>
      </c>
      <c r="AY66" s="429">
        <v>0.11107554899723038</v>
      </c>
      <c r="AZ66" s="429">
        <v>-1.0492175620558708</v>
      </c>
      <c r="BA66" s="429">
        <v>-0.8980306628449064</v>
      </c>
      <c r="BB66" s="429">
        <v>-2.2338285094987365</v>
      </c>
      <c r="BC66" s="429">
        <v>-1.5724701747525716</v>
      </c>
      <c r="BD66" s="429">
        <v>-3.4248491477846255</v>
      </c>
      <c r="BE66" s="429">
        <v>-13.351069637521917</v>
      </c>
      <c r="BF66" s="429">
        <v>-0.6470155356651075</v>
      </c>
      <c r="BG66" s="427" t="s">
        <v>226</v>
      </c>
      <c r="BH66" s="428" t="s">
        <v>226</v>
      </c>
    </row>
    <row r="67" spans="1:60" s="432" customFormat="1">
      <c r="A67" s="435">
        <v>45627</v>
      </c>
      <c r="B67" s="452">
        <v>1405.6679998236152</v>
      </c>
      <c r="C67" s="452">
        <v>1437.2002249700115</v>
      </c>
      <c r="D67" s="452">
        <v>1380.2670000000001</v>
      </c>
      <c r="E67" s="452">
        <v>1599.088</v>
      </c>
      <c r="F67" s="452">
        <v>1236.8689999999999</v>
      </c>
      <c r="G67" s="452">
        <v>1270.1469999999999</v>
      </c>
      <c r="H67" s="452">
        <v>1005.9451822357911</v>
      </c>
      <c r="I67" s="452">
        <v>1083.3909275571152</v>
      </c>
      <c r="J67" s="452">
        <v>1291.03712084125</v>
      </c>
      <c r="K67" s="451">
        <v>0.62200583333333337</v>
      </c>
      <c r="L67" s="436"/>
      <c r="M67" s="435">
        <v>45627</v>
      </c>
      <c r="N67" s="434">
        <v>0.47801525942825496</v>
      </c>
      <c r="O67" s="434">
        <v>0.57916171592495846</v>
      </c>
      <c r="P67" s="434">
        <v>0.47556513852027305</v>
      </c>
      <c r="Q67" s="434">
        <v>0.34450344440692948</v>
      </c>
      <c r="R67" s="434">
        <v>0.15320123370716754</v>
      </c>
      <c r="S67" s="434">
        <v>0.45690739261450286</v>
      </c>
      <c r="T67" s="434">
        <v>1.05785004969976</v>
      </c>
      <c r="U67" s="434">
        <v>0.558901643223364</v>
      </c>
      <c r="V67" s="434">
        <v>0.38401998237858059</v>
      </c>
      <c r="W67" s="437">
        <v>0.36482533629329161</v>
      </c>
      <c r="Y67" s="435">
        <v>45627</v>
      </c>
      <c r="Z67" s="434">
        <v>2.6035036367602293</v>
      </c>
      <c r="AA67" s="434">
        <v>2.8776109498934499</v>
      </c>
      <c r="AB67" s="434">
        <v>2.698437500000006</v>
      </c>
      <c r="AC67" s="434">
        <v>1.4649746192893387</v>
      </c>
      <c r="AD67" s="434">
        <v>2.5596185737976729</v>
      </c>
      <c r="AE67" s="434">
        <v>1.5305355715427682</v>
      </c>
      <c r="AF67" s="434">
        <v>-2.0539431535489205</v>
      </c>
      <c r="AG67" s="434">
        <v>2.3032037353272194</v>
      </c>
      <c r="AH67" s="434">
        <v>2.5446482002581483</v>
      </c>
      <c r="AI67" s="437">
        <v>3.0254469363191649</v>
      </c>
      <c r="AJ67" s="281">
        <v>100000</v>
      </c>
      <c r="AK67" s="435">
        <v>45627</v>
      </c>
      <c r="AL67" s="434">
        <v>3.4123143737804007</v>
      </c>
      <c r="AM67" s="434">
        <v>2.8942608100258393</v>
      </c>
      <c r="AN67" s="434">
        <v>2.786532682193843</v>
      </c>
      <c r="AO67" s="434">
        <v>1.5773817135549706</v>
      </c>
      <c r="AP67" s="434">
        <v>2.4484564038381285</v>
      </c>
      <c r="AQ67" s="434">
        <v>0.75532934131736784</v>
      </c>
      <c r="AR67" s="434">
        <v>-8.9373248340296474</v>
      </c>
      <c r="AS67" s="434">
        <v>2.7175887579385494</v>
      </c>
      <c r="AT67" s="434">
        <v>3.1929351948870588</v>
      </c>
      <c r="AU67" s="437">
        <v>0.34407791323594061</v>
      </c>
      <c r="AV67" s="281"/>
      <c r="AX67" s="435">
        <v>45627</v>
      </c>
      <c r="AY67" s="429">
        <v>0.21937917889334191</v>
      </c>
      <c r="AZ67" s="429">
        <v>-0.29867438486121944</v>
      </c>
      <c r="BA67" s="429">
        <v>-0.40640251269321581</v>
      </c>
      <c r="BB67" s="429">
        <v>-1.6155534813320882</v>
      </c>
      <c r="BC67" s="429">
        <v>-0.74447879104893033</v>
      </c>
      <c r="BD67" s="429">
        <v>-2.437605853569691</v>
      </c>
      <c r="BE67" s="429">
        <v>-12.130260028916705</v>
      </c>
      <c r="BF67" s="429">
        <v>-0.47534643694850942</v>
      </c>
      <c r="BG67" s="427" t="s">
        <v>242</v>
      </c>
      <c r="BH67" s="428">
        <v>0.61655833333333332</v>
      </c>
    </row>
    <row r="68" spans="1:60" s="432" customFormat="1">
      <c r="A68" s="435">
        <v>45717</v>
      </c>
      <c r="B68" s="452">
        <v>1412.8598931716344</v>
      </c>
      <c r="C68" s="452">
        <v>1444.9907677140175</v>
      </c>
      <c r="D68" s="452">
        <v>1387.704</v>
      </c>
      <c r="E68" s="452">
        <v>1606.269</v>
      </c>
      <c r="F68" s="452">
        <v>1240.175</v>
      </c>
      <c r="G68" s="452">
        <v>1275.307</v>
      </c>
      <c r="H68" s="452">
        <v>1013.669182235791</v>
      </c>
      <c r="I68" s="452">
        <v>1088.9706622890458</v>
      </c>
      <c r="J68" s="452">
        <v>1295.3856222571726</v>
      </c>
      <c r="K68" s="451">
        <v>0.62</v>
      </c>
      <c r="L68" s="436"/>
      <c r="M68" s="435">
        <v>45717</v>
      </c>
      <c r="N68" s="434">
        <v>0.51163527582058776</v>
      </c>
      <c r="O68" s="434">
        <v>0.54206384111639139</v>
      </c>
      <c r="P68" s="434">
        <v>0.53880879568952711</v>
      </c>
      <c r="Q68" s="434">
        <v>0.44906846902734721</v>
      </c>
      <c r="R68" s="434">
        <v>0.26728780493325832</v>
      </c>
      <c r="S68" s="434">
        <v>0.40625218970717913</v>
      </c>
      <c r="T68" s="434">
        <v>0.76783508051927463</v>
      </c>
      <c r="U68" s="434">
        <v>0.51502505605358628</v>
      </c>
      <c r="V68" s="434">
        <v>0.33682233808187689</v>
      </c>
      <c r="W68" s="437">
        <v>0.42161435604699232</v>
      </c>
      <c r="Y68" s="435">
        <v>45717</v>
      </c>
      <c r="Z68" s="434">
        <v>2.2329879284829657</v>
      </c>
      <c r="AA68" s="434">
        <v>2.5543483118536159</v>
      </c>
      <c r="AB68" s="434">
        <v>2.4892171344165437</v>
      </c>
      <c r="AC68" s="434">
        <v>1.855992390615091</v>
      </c>
      <c r="AD68" s="434">
        <v>2.1560955518945546</v>
      </c>
      <c r="AE68" s="434">
        <v>1.8615814696485655</v>
      </c>
      <c r="AF68" s="434">
        <v>3.3701279327886136</v>
      </c>
      <c r="AG68" s="434">
        <v>2.3468667564892742</v>
      </c>
      <c r="AH68" s="434">
        <v>2.240380604354586</v>
      </c>
      <c r="AI68" s="437">
        <v>1.1435749359695935</v>
      </c>
      <c r="AJ68" s="281">
        <v>100000</v>
      </c>
      <c r="AK68" s="435">
        <v>45717</v>
      </c>
      <c r="AL68" s="434">
        <v>2.9348528260846107</v>
      </c>
      <c r="AM68" s="434">
        <v>2.8753854970865023</v>
      </c>
      <c r="AN68" s="434">
        <v>2.7058198097369868</v>
      </c>
      <c r="AO68" s="434">
        <v>1.7038394137326662</v>
      </c>
      <c r="AP68" s="434">
        <v>2.4388796680497871</v>
      </c>
      <c r="AQ68" s="434">
        <v>1.3419064748201315</v>
      </c>
      <c r="AR68" s="434">
        <v>-5.0591747671239418</v>
      </c>
      <c r="AS68" s="434">
        <v>2.5058178919581398</v>
      </c>
      <c r="AT68" s="434">
        <v>2.7502422609884114</v>
      </c>
      <c r="AU68" s="437">
        <v>1.3456791978375238</v>
      </c>
      <c r="AV68" s="281"/>
      <c r="AX68" s="435">
        <v>45717</v>
      </c>
      <c r="AY68" s="429">
        <v>0.18461056509619933</v>
      </c>
      <c r="AZ68" s="429">
        <v>0.12514323609809086</v>
      </c>
      <c r="BA68" s="429">
        <v>-4.4422451251424633E-2</v>
      </c>
      <c r="BB68" s="429">
        <v>-1.0464028472557452</v>
      </c>
      <c r="BC68" s="429">
        <v>-0.31136259293862434</v>
      </c>
      <c r="BD68" s="429">
        <v>-1.4083357861682799</v>
      </c>
      <c r="BE68" s="429">
        <v>-7.8094170281123532</v>
      </c>
      <c r="BF68" s="429">
        <v>-0.24442436903027165</v>
      </c>
      <c r="BG68" s="427" t="s">
        <v>226</v>
      </c>
      <c r="BH68" s="428" t="s">
        <v>226</v>
      </c>
    </row>
    <row r="69" spans="1:60" s="432" customFormat="1">
      <c r="A69" s="435">
        <v>45809</v>
      </c>
      <c r="B69" s="452">
        <v>1420.4249442881385</v>
      </c>
      <c r="C69" s="452">
        <v>1452.3208810603444</v>
      </c>
      <c r="D69" s="452">
        <v>1396.7665980000002</v>
      </c>
      <c r="E69" s="452">
        <v>1613.357</v>
      </c>
      <c r="F69" s="452">
        <v>1242.58</v>
      </c>
      <c r="G69" s="452">
        <v>1280.596</v>
      </c>
      <c r="H69" s="452">
        <v>1017.813182235791</v>
      </c>
      <c r="I69" s="452">
        <v>1094.5684538531391</v>
      </c>
      <c r="J69" s="452">
        <v>1299.864994811531</v>
      </c>
      <c r="K69" s="451">
        <v>0.625</v>
      </c>
      <c r="L69" s="436"/>
      <c r="M69" s="435">
        <v>45809</v>
      </c>
      <c r="N69" s="434">
        <v>0.53544241386325186</v>
      </c>
      <c r="O69" s="434">
        <v>0.50727752108223889</v>
      </c>
      <c r="P69" s="434">
        <v>0.65306419812871663</v>
      </c>
      <c r="Q69" s="434">
        <v>0.44127104488724811</v>
      </c>
      <c r="R69" s="434">
        <v>0.19392424456226021</v>
      </c>
      <c r="S69" s="434">
        <v>0.41472367045738423</v>
      </c>
      <c r="T69" s="434">
        <v>0.408811875967241</v>
      </c>
      <c r="U69" s="434">
        <v>0.51404429503423277</v>
      </c>
      <c r="V69" s="434">
        <v>0.34579452461060978</v>
      </c>
      <c r="W69" s="437">
        <v>0.47064464037578491</v>
      </c>
      <c r="Y69" s="435">
        <v>45809</v>
      </c>
      <c r="Z69" s="434">
        <v>2.0851749426475052</v>
      </c>
      <c r="AA69" s="434">
        <v>2.4193046118635708</v>
      </c>
      <c r="AB69" s="434">
        <v>2.3756736154986191</v>
      </c>
      <c r="AC69" s="434">
        <v>1.7894062757295881</v>
      </c>
      <c r="AD69" s="434">
        <v>1.3909866156194939</v>
      </c>
      <c r="AE69" s="434">
        <v>1.5278377896259743</v>
      </c>
      <c r="AF69" s="434">
        <v>3.5399441753982464</v>
      </c>
      <c r="AG69" s="434">
        <v>2.2111823135354536</v>
      </c>
      <c r="AH69" s="434">
        <v>1.9289187015720133</v>
      </c>
      <c r="AI69" s="437">
        <v>1.6685848139668336</v>
      </c>
      <c r="AJ69" s="281">
        <v>100000</v>
      </c>
      <c r="AK69" s="435">
        <v>45809</v>
      </c>
      <c r="AL69" s="434">
        <v>2.5188497969132584</v>
      </c>
      <c r="AM69" s="434">
        <v>2.716469966170032</v>
      </c>
      <c r="AN69" s="434">
        <v>2.5765600477390516</v>
      </c>
      <c r="AO69" s="434">
        <v>1.7828109387388436</v>
      </c>
      <c r="AP69" s="434">
        <v>2.1454961753687662</v>
      </c>
      <c r="AQ69" s="434">
        <v>1.6594688780936062</v>
      </c>
      <c r="AR69" s="434">
        <v>-0.62425264593837237</v>
      </c>
      <c r="AS69" s="434">
        <v>2.3659994301251874</v>
      </c>
      <c r="AT69" s="434">
        <v>2.3370323889999156</v>
      </c>
      <c r="AU69" s="437">
        <v>1.9333886290370916</v>
      </c>
      <c r="AV69" s="281"/>
      <c r="AX69" s="435">
        <v>45809</v>
      </c>
      <c r="AY69" s="429">
        <v>0.18181740791334278</v>
      </c>
      <c r="AZ69" s="429">
        <v>0.37943757717011639</v>
      </c>
      <c r="BA69" s="429">
        <v>0.23952765873913595</v>
      </c>
      <c r="BB69" s="429">
        <v>-0.55422145026107206</v>
      </c>
      <c r="BC69" s="429">
        <v>-0.19153621363114937</v>
      </c>
      <c r="BD69" s="429">
        <v>-0.6775635109063094</v>
      </c>
      <c r="BE69" s="429">
        <v>-2.961285034938288</v>
      </c>
      <c r="BF69" s="429">
        <v>2.896704112527182E-2</v>
      </c>
      <c r="BG69" s="427" t="s">
        <v>226</v>
      </c>
      <c r="BH69" s="428" t="s">
        <v>226</v>
      </c>
    </row>
    <row r="70" spans="1:60" s="432" customFormat="1">
      <c r="A70" s="435">
        <v>45901</v>
      </c>
      <c r="B70" s="452">
        <v>1427.5587441820628</v>
      </c>
      <c r="C70" s="452">
        <v>1461.9906189438418</v>
      </c>
      <c r="D70" s="452">
        <v>1406.3091109999998</v>
      </c>
      <c r="E70" s="452">
        <v>1625.527</v>
      </c>
      <c r="F70" s="452">
        <v>1251.864</v>
      </c>
      <c r="G70" s="452">
        <v>1282.8969999999999</v>
      </c>
      <c r="H70" s="452">
        <v>1026.510182235791</v>
      </c>
      <c r="I70" s="452">
        <v>1100.2049064162659</v>
      </c>
      <c r="J70" s="452">
        <v>1310.0062355121611</v>
      </c>
      <c r="K70" s="451">
        <v>0.63</v>
      </c>
      <c r="L70" s="436"/>
      <c r="M70" s="435">
        <v>45901</v>
      </c>
      <c r="N70" s="434">
        <v>0.5022299786138662</v>
      </c>
      <c r="O70" s="434">
        <v>0.66581276972603742</v>
      </c>
      <c r="P70" s="434">
        <v>0.68318593912994885</v>
      </c>
      <c r="Q70" s="434">
        <v>0.75432777742310275</v>
      </c>
      <c r="R70" s="434">
        <v>0.74715511274929813</v>
      </c>
      <c r="S70" s="434">
        <v>0.17968196058708585</v>
      </c>
      <c r="T70" s="434">
        <v>0.8544790096838506</v>
      </c>
      <c r="U70" s="434">
        <v>0.51494747023679288</v>
      </c>
      <c r="V70" s="434">
        <v>0.7801764599484784</v>
      </c>
      <c r="W70" s="437">
        <v>0.74668417348454308</v>
      </c>
      <c r="Y70" s="435">
        <v>45901</v>
      </c>
      <c r="Z70" s="434">
        <v>2.0427791624013203</v>
      </c>
      <c r="AA70" s="434">
        <v>2.3140605846941886</v>
      </c>
      <c r="AB70" s="434">
        <v>2.3712822860903149</v>
      </c>
      <c r="AC70" s="434">
        <v>2.0035793217612063</v>
      </c>
      <c r="AD70" s="434">
        <v>1.3673938866877622</v>
      </c>
      <c r="AE70" s="434">
        <v>1.4653147417290846</v>
      </c>
      <c r="AF70" s="434">
        <v>3.1238221553099077</v>
      </c>
      <c r="AG70" s="434">
        <v>2.119552746459985</v>
      </c>
      <c r="AH70" s="434">
        <v>1.8589550988312942</v>
      </c>
      <c r="AI70" s="437">
        <v>2.1906098184089062</v>
      </c>
      <c r="AJ70" s="281">
        <v>100000</v>
      </c>
      <c r="AK70" s="435">
        <v>45901</v>
      </c>
      <c r="AL70" s="434">
        <v>2.2394543483876594</v>
      </c>
      <c r="AM70" s="434">
        <v>2.5396216252974613</v>
      </c>
      <c r="AN70" s="434">
        <v>2.4826439343881068</v>
      </c>
      <c r="AO70" s="434">
        <v>1.7791415209410966</v>
      </c>
      <c r="AP70" s="434">
        <v>1.8641084640744321</v>
      </c>
      <c r="AQ70" s="434">
        <v>1.5958812375775455</v>
      </c>
      <c r="AR70" s="434">
        <v>1.9529544897091133</v>
      </c>
      <c r="AS70" s="434">
        <v>2.2446853263758726</v>
      </c>
      <c r="AT70" s="434">
        <v>2.1411790232619632</v>
      </c>
      <c r="AU70" s="437">
        <v>2.0032264861904236</v>
      </c>
      <c r="AV70" s="281"/>
      <c r="AX70" s="435">
        <v>45901</v>
      </c>
      <c r="AY70" s="429">
        <v>9.8275325125696256E-2</v>
      </c>
      <c r="AZ70" s="429">
        <v>0.39844260203549808</v>
      </c>
      <c r="BA70" s="429">
        <v>0.34146491112614363</v>
      </c>
      <c r="BB70" s="429">
        <v>-0.36203750232086662</v>
      </c>
      <c r="BC70" s="429">
        <v>-0.2770705591875311</v>
      </c>
      <c r="BD70" s="429">
        <v>-0.54529778568441767</v>
      </c>
      <c r="BE70" s="429">
        <v>-0.18822453355284985</v>
      </c>
      <c r="BF70" s="429">
        <v>0.1035063031139094</v>
      </c>
      <c r="BG70" s="427" t="s">
        <v>226</v>
      </c>
      <c r="BH70" s="428" t="s">
        <v>226</v>
      </c>
    </row>
    <row r="71" spans="1:60" s="432" customFormat="1">
      <c r="A71" s="435">
        <v>45992</v>
      </c>
      <c r="B71" s="452">
        <v>1434.6752040333618</v>
      </c>
      <c r="C71" s="452">
        <v>1469.1863448871845</v>
      </c>
      <c r="D71" s="452">
        <v>1412.3845414</v>
      </c>
      <c r="E71" s="452">
        <v>1633.8779999999999</v>
      </c>
      <c r="F71" s="452">
        <v>1255.4159999999999</v>
      </c>
      <c r="G71" s="452">
        <v>1287.7760000000001</v>
      </c>
      <c r="H71" s="452">
        <v>1028.2921822357912</v>
      </c>
      <c r="I71" s="452">
        <v>1105.5098273463097</v>
      </c>
      <c r="J71" s="452">
        <v>1314.8360236937774</v>
      </c>
      <c r="K71" s="451">
        <v>0.63375833333333331</v>
      </c>
      <c r="L71" s="436"/>
      <c r="M71" s="435">
        <v>45992</v>
      </c>
      <c r="N71" s="434">
        <v>0.49850556975687965</v>
      </c>
      <c r="O71" s="434">
        <v>0.4921868752168157</v>
      </c>
      <c r="P71" s="434">
        <v>0.43201244679984541</v>
      </c>
      <c r="Q71" s="434">
        <v>0.51374108212289826</v>
      </c>
      <c r="R71" s="434">
        <v>0.28373689154732595</v>
      </c>
      <c r="S71" s="434">
        <v>0.38031112396397226</v>
      </c>
      <c r="T71" s="434">
        <v>0.17359788834425682</v>
      </c>
      <c r="U71" s="434">
        <v>0.48217572009596754</v>
      </c>
      <c r="V71" s="434">
        <v>0.36868436582120356</v>
      </c>
      <c r="W71" s="437">
        <v>0.31051288309470715</v>
      </c>
      <c r="Y71" s="435">
        <v>45992</v>
      </c>
      <c r="Z71" s="434">
        <v>2.0635885723646163</v>
      </c>
      <c r="AA71" s="434">
        <v>2.2255855072552899</v>
      </c>
      <c r="AB71" s="434">
        <v>2.3269078663765708</v>
      </c>
      <c r="AC71" s="434">
        <v>2.1756151006073532</v>
      </c>
      <c r="AD71" s="434">
        <v>1.4995120744395685</v>
      </c>
      <c r="AE71" s="434">
        <v>1.3879495837883393</v>
      </c>
      <c r="AF71" s="434">
        <v>2.221492820347537</v>
      </c>
      <c r="AG71" s="434">
        <v>2.0416360545929102</v>
      </c>
      <c r="AH71" s="434">
        <v>1.8433941571734058</v>
      </c>
      <c r="AI71" s="437">
        <v>1.8894517334376415</v>
      </c>
      <c r="AJ71" s="281">
        <v>100000</v>
      </c>
      <c r="AK71" s="435">
        <v>45992</v>
      </c>
      <c r="AL71" s="434">
        <v>2.1057239139798289</v>
      </c>
      <c r="AM71" s="434">
        <v>2.377408162238992</v>
      </c>
      <c r="AN71" s="434">
        <v>2.3903648502335617</v>
      </c>
      <c r="AO71" s="434">
        <v>1.9568252127840857</v>
      </c>
      <c r="AP71" s="434">
        <v>1.6015054020469544</v>
      </c>
      <c r="AQ71" s="434">
        <v>1.5597556341898189</v>
      </c>
      <c r="AR71" s="434">
        <v>3.0589779490944657</v>
      </c>
      <c r="AS71" s="434">
        <v>2.1790485164089102</v>
      </c>
      <c r="AT71" s="434">
        <v>1.9668580587185014</v>
      </c>
      <c r="AU71" s="437">
        <v>1.7242894021922694</v>
      </c>
      <c r="AV71" s="281"/>
      <c r="AX71" s="435">
        <v>45992</v>
      </c>
      <c r="AY71" s="429">
        <v>0.13886585526132755</v>
      </c>
      <c r="AZ71" s="429">
        <v>0.41055010352049059</v>
      </c>
      <c r="BA71" s="429">
        <v>0.42350679151506032</v>
      </c>
      <c r="BB71" s="429">
        <v>-1.0032845934415668E-2</v>
      </c>
      <c r="BC71" s="429">
        <v>-0.36535265667154704</v>
      </c>
      <c r="BD71" s="429">
        <v>-0.4071024245286825</v>
      </c>
      <c r="BE71" s="429">
        <v>1.0921198903759644</v>
      </c>
      <c r="BF71" s="429">
        <v>0.21219045769040878</v>
      </c>
      <c r="BG71" s="427" t="s">
        <v>243</v>
      </c>
      <c r="BH71" s="428">
        <v>0.6271895833333333</v>
      </c>
    </row>
    <row r="72" spans="1:60" s="432" customFormat="1">
      <c r="A72" s="435">
        <v>46082</v>
      </c>
      <c r="B72" s="452">
        <v>1441.6314559006642</v>
      </c>
      <c r="C72" s="452">
        <v>1476.800942822809</v>
      </c>
      <c r="D72" s="452">
        <v>1418.9082444999999</v>
      </c>
      <c r="E72" s="452">
        <v>1642.252</v>
      </c>
      <c r="F72" s="452">
        <v>1264.3</v>
      </c>
      <c r="G72" s="452">
        <v>1292.106</v>
      </c>
      <c r="H72" s="452">
        <v>1029.4321822357911</v>
      </c>
      <c r="I72" s="452">
        <v>1110.7647767333142</v>
      </c>
      <c r="J72" s="452">
        <v>1320.8142433633882</v>
      </c>
      <c r="K72" s="451">
        <v>0.64</v>
      </c>
      <c r="L72" s="436"/>
      <c r="M72" s="435">
        <v>46082</v>
      </c>
      <c r="N72" s="434">
        <v>0.48486597159733691</v>
      </c>
      <c r="O72" s="434">
        <v>0.51828673483955701</v>
      </c>
      <c r="P72" s="434">
        <v>0.46189284212452275</v>
      </c>
      <c r="Q72" s="434">
        <v>0.5125229668310638</v>
      </c>
      <c r="R72" s="434">
        <v>0.70765387728051188</v>
      </c>
      <c r="S72" s="434">
        <v>0.33623860050193688</v>
      </c>
      <c r="T72" s="434">
        <v>0.11086343159014689</v>
      </c>
      <c r="U72" s="434">
        <v>0.47534171628473842</v>
      </c>
      <c r="V72" s="434">
        <v>0.45467416178757158</v>
      </c>
      <c r="W72" s="437">
        <v>0.36312728075707379</v>
      </c>
      <c r="Y72" s="435">
        <v>46082</v>
      </c>
      <c r="Z72" s="434">
        <v>2.036405935796104</v>
      </c>
      <c r="AA72" s="434">
        <v>2.2014102663863611</v>
      </c>
      <c r="AB72" s="434">
        <v>2.2486239500642657</v>
      </c>
      <c r="AC72" s="434">
        <v>2.2401602720341307</v>
      </c>
      <c r="AD72" s="434">
        <v>1.9452899792367973</v>
      </c>
      <c r="AE72" s="434">
        <v>1.3172514539636415</v>
      </c>
      <c r="AF72" s="434">
        <v>1.5550438226041852</v>
      </c>
      <c r="AG72" s="434">
        <v>2.0013500086822011</v>
      </c>
      <c r="AH72" s="434">
        <v>1.9630155429629426</v>
      </c>
      <c r="AI72" s="437">
        <v>3.2258064516129004</v>
      </c>
      <c r="AJ72" s="281"/>
      <c r="AK72" s="435">
        <v>46082</v>
      </c>
      <c r="AL72" s="434">
        <v>2.0569060572579234</v>
      </c>
      <c r="AM72" s="434">
        <v>2.2895023220401489</v>
      </c>
      <c r="AN72" s="434">
        <v>2.3303327280002062</v>
      </c>
      <c r="AO72" s="434">
        <v>2.0530235982424649</v>
      </c>
      <c r="AP72" s="434">
        <v>1.5514969557801184</v>
      </c>
      <c r="AQ72" s="434">
        <v>1.4242531623503973</v>
      </c>
      <c r="AR72" s="434">
        <v>2.6013512611169798</v>
      </c>
      <c r="AS72" s="434">
        <v>2.0929342435058729</v>
      </c>
      <c r="AT72" s="434">
        <v>1.8985703468124449</v>
      </c>
      <c r="AU72" s="437">
        <v>2.2446234566486867</v>
      </c>
      <c r="AV72" s="281"/>
      <c r="AX72" s="435">
        <v>46082</v>
      </c>
      <c r="AY72" s="429">
        <v>0.15833571044547856</v>
      </c>
      <c r="AZ72" s="429">
        <v>0.39093197522770406</v>
      </c>
      <c r="BA72" s="429">
        <v>0.43176238118776133</v>
      </c>
      <c r="BB72" s="429">
        <v>0.15445325143002009</v>
      </c>
      <c r="BC72" s="429">
        <v>-0.34707339103232648</v>
      </c>
      <c r="BD72" s="429">
        <v>-0.47431718446204751</v>
      </c>
      <c r="BE72" s="429">
        <v>0.70278091430453493</v>
      </c>
      <c r="BF72" s="429">
        <v>0.19436389669342802</v>
      </c>
      <c r="BG72" s="427" t="s">
        <v>226</v>
      </c>
      <c r="BH72" s="428" t="s">
        <v>226</v>
      </c>
    </row>
    <row r="73" spans="1:60" s="432" customFormat="1">
      <c r="A73" s="435">
        <v>46174</v>
      </c>
      <c r="B73" s="452">
        <v>1447.8418084720431</v>
      </c>
      <c r="C73" s="452">
        <v>1484.311511903579</v>
      </c>
      <c r="D73" s="452">
        <v>1427.87</v>
      </c>
      <c r="E73" s="452">
        <v>1649.318</v>
      </c>
      <c r="F73" s="452">
        <v>1269.021</v>
      </c>
      <c r="G73" s="452">
        <v>1296.5119999999999</v>
      </c>
      <c r="H73" s="452">
        <v>1029.6531822357911</v>
      </c>
      <c r="I73" s="452">
        <v>1115.987788191326</v>
      </c>
      <c r="J73" s="452">
        <v>1326.5456545209327</v>
      </c>
      <c r="K73" s="451">
        <v>0.64</v>
      </c>
      <c r="L73" s="436"/>
      <c r="M73" s="435">
        <v>46174</v>
      </c>
      <c r="N73" s="434">
        <v>0.43078642228286945</v>
      </c>
      <c r="O73" s="434">
        <v>0.50857017103564939</v>
      </c>
      <c r="P73" s="434">
        <v>0.63159513906114739</v>
      </c>
      <c r="Q73" s="434">
        <v>0.43026283420570799</v>
      </c>
      <c r="R73" s="434">
        <v>0.37340821007671998</v>
      </c>
      <c r="S73" s="434">
        <v>0.34099369556366277</v>
      </c>
      <c r="T73" s="434">
        <v>2.1468145625691548E-2</v>
      </c>
      <c r="U73" s="434">
        <v>0.47021759848853151</v>
      </c>
      <c r="V73" s="434">
        <v>0.43393014470753943</v>
      </c>
      <c r="W73" s="437">
        <v>0.43779366011258536</v>
      </c>
      <c r="Y73" s="435">
        <v>46174</v>
      </c>
      <c r="Z73" s="434">
        <v>1.930187462150279</v>
      </c>
      <c r="AA73" s="434">
        <v>2.2027247050168564</v>
      </c>
      <c r="AB73" s="434">
        <v>2.2268145618985935</v>
      </c>
      <c r="AC73" s="434">
        <v>2.2289549058267966</v>
      </c>
      <c r="AD73" s="434">
        <v>2.1279112813662016</v>
      </c>
      <c r="AE73" s="434">
        <v>1.2428587938740909</v>
      </c>
      <c r="AF73" s="434">
        <v>1.1632783114472467</v>
      </c>
      <c r="AG73" s="434">
        <v>1.9568748087692267</v>
      </c>
      <c r="AH73" s="434">
        <v>2.052571599042885</v>
      </c>
      <c r="AI73" s="437">
        <v>2.4000000000000021</v>
      </c>
      <c r="AJ73" s="281"/>
      <c r="AK73" s="435">
        <v>46174</v>
      </c>
      <c r="AL73" s="434">
        <v>2.0180038765215791</v>
      </c>
      <c r="AM73" s="434">
        <v>2.2356992618156379</v>
      </c>
      <c r="AN73" s="434">
        <v>2.2930567874693164</v>
      </c>
      <c r="AO73" s="434">
        <v>2.1624493630378439</v>
      </c>
      <c r="AP73" s="434">
        <v>1.7357603568884716</v>
      </c>
      <c r="AQ73" s="434">
        <v>1.3529531944318718</v>
      </c>
      <c r="AR73" s="434">
        <v>2.0096246109066129</v>
      </c>
      <c r="AS73" s="434">
        <v>2.0295046992990784</v>
      </c>
      <c r="AT73" s="434">
        <v>1.9297897121025809</v>
      </c>
      <c r="AU73" s="437">
        <v>2.4263128560791714</v>
      </c>
      <c r="AV73" s="281"/>
      <c r="AX73" s="435">
        <v>46174</v>
      </c>
      <c r="AY73" s="429">
        <v>8.8214164418998209E-2</v>
      </c>
      <c r="AZ73" s="429">
        <v>0.30590954971305706</v>
      </c>
      <c r="BA73" s="429">
        <v>0.36326707536673553</v>
      </c>
      <c r="BB73" s="429">
        <v>0.23265965093526297</v>
      </c>
      <c r="BC73" s="429">
        <v>-0.19402935521410924</v>
      </c>
      <c r="BD73" s="429">
        <v>-0.57683651767070909</v>
      </c>
      <c r="BE73" s="429">
        <v>7.9834898804032051E-2</v>
      </c>
      <c r="BF73" s="429">
        <v>9.9714987196497518E-2</v>
      </c>
      <c r="BG73" s="427" t="s">
        <v>226</v>
      </c>
      <c r="BH73" s="428" t="s">
        <v>226</v>
      </c>
    </row>
    <row r="74" spans="1:60" s="432" customFormat="1">
      <c r="A74" s="435">
        <v>46266</v>
      </c>
      <c r="B74" s="452">
        <v>1453.5003442285179</v>
      </c>
      <c r="C74" s="452">
        <v>1492.8191515599806</v>
      </c>
      <c r="D74" s="452">
        <v>1433.431</v>
      </c>
      <c r="E74" s="452">
        <v>1659.742</v>
      </c>
      <c r="F74" s="452">
        <v>1272.778</v>
      </c>
      <c r="G74" s="452">
        <v>1301.8150000000001</v>
      </c>
      <c r="H74" s="452">
        <v>1030.7901822357908</v>
      </c>
      <c r="I74" s="452">
        <v>1121.2800749397506</v>
      </c>
      <c r="J74" s="452">
        <v>1334.3967772910789</v>
      </c>
      <c r="K74" s="451">
        <v>0.64</v>
      </c>
      <c r="L74" s="436"/>
      <c r="M74" s="435">
        <v>46266</v>
      </c>
      <c r="N74" s="434">
        <v>0.39082555313458833</v>
      </c>
      <c r="O74" s="434">
        <v>0.57317076558214275</v>
      </c>
      <c r="P74" s="434">
        <v>0.38946122546170692</v>
      </c>
      <c r="Q74" s="434">
        <v>0.63201881019911976</v>
      </c>
      <c r="R74" s="434">
        <v>0.29605499042175687</v>
      </c>
      <c r="S74" s="434">
        <v>0.40902051041564746</v>
      </c>
      <c r="T74" s="434">
        <v>0.11042553158830959</v>
      </c>
      <c r="U74" s="434">
        <v>0.47422443188216423</v>
      </c>
      <c r="V74" s="434">
        <v>0.59184715907736329</v>
      </c>
      <c r="W74" s="437">
        <v>0.71417668185230865</v>
      </c>
      <c r="Y74" s="435">
        <v>46266</v>
      </c>
      <c r="Z74" s="434">
        <v>1.8172001784289904</v>
      </c>
      <c r="AA74" s="434">
        <v>2.1086682921679589</v>
      </c>
      <c r="AB74" s="434">
        <v>1.9285865950704473</v>
      </c>
      <c r="AC74" s="434">
        <v>2.104855840598141</v>
      </c>
      <c r="AD74" s="434">
        <v>1.670628758395476</v>
      </c>
      <c r="AE74" s="434">
        <v>1.4746312447530885</v>
      </c>
      <c r="AF74" s="434">
        <v>0.41694666785259127</v>
      </c>
      <c r="AG74" s="434">
        <v>1.9155675820546669</v>
      </c>
      <c r="AH74" s="434">
        <v>1.8618645558875713</v>
      </c>
      <c r="AI74" s="437">
        <v>1.5873015873015817</v>
      </c>
      <c r="AJ74" s="281"/>
      <c r="AK74" s="435">
        <v>46266</v>
      </c>
      <c r="AL74" s="434">
        <v>1.9612989327093766</v>
      </c>
      <c r="AM74" s="434">
        <v>2.1843423451478383</v>
      </c>
      <c r="AN74" s="434">
        <v>2.1817637375691534</v>
      </c>
      <c r="AO74" s="434">
        <v>2.1872087030885501</v>
      </c>
      <c r="AP74" s="434">
        <v>1.8108662838973055</v>
      </c>
      <c r="AQ74" s="434">
        <v>1.3557001080653386</v>
      </c>
      <c r="AR74" s="434">
        <v>1.3344200530873485</v>
      </c>
      <c r="AS74" s="434">
        <v>1.978585916902964</v>
      </c>
      <c r="AT74" s="434">
        <v>1.9301972898390307</v>
      </c>
      <c r="AU74" s="437">
        <v>2.2728220832483936</v>
      </c>
      <c r="AV74" s="281"/>
      <c r="AX74" s="435">
        <v>46266</v>
      </c>
      <c r="AY74" s="429">
        <v>3.1101642870345891E-2</v>
      </c>
      <c r="AZ74" s="429">
        <v>0.2541450553088076</v>
      </c>
      <c r="BA74" s="429">
        <v>0.25156644773012271</v>
      </c>
      <c r="BB74" s="429">
        <v>0.25701141324951937</v>
      </c>
      <c r="BC74" s="429">
        <v>-0.11933100594172519</v>
      </c>
      <c r="BD74" s="429">
        <v>-0.57449718177369213</v>
      </c>
      <c r="BE74" s="429">
        <v>-0.59577723675168226</v>
      </c>
      <c r="BF74" s="429">
        <v>4.838862706393332E-2</v>
      </c>
      <c r="BG74" s="427" t="s">
        <v>226</v>
      </c>
      <c r="BH74" s="428" t="s">
        <v>226</v>
      </c>
    </row>
    <row r="75" spans="1:60" s="432" customFormat="1">
      <c r="A75" s="435">
        <v>46357</v>
      </c>
      <c r="B75" s="452">
        <v>1458.9826443825348</v>
      </c>
      <c r="C75" s="452">
        <v>1499.4907155452809</v>
      </c>
      <c r="D75" s="452">
        <v>1439.46</v>
      </c>
      <c r="E75" s="452">
        <v>1666.3230000000001</v>
      </c>
      <c r="F75" s="452">
        <v>1273.1489999999999</v>
      </c>
      <c r="G75" s="452">
        <v>1307.7940000000001</v>
      </c>
      <c r="H75" s="452">
        <v>1029.0441822357911</v>
      </c>
      <c r="I75" s="452">
        <v>1126.3968059910048</v>
      </c>
      <c r="J75" s="452">
        <v>1338.3840128147519</v>
      </c>
      <c r="K75" s="451">
        <v>0.63875833333333332</v>
      </c>
      <c r="L75" s="436"/>
      <c r="M75" s="435">
        <v>46357</v>
      </c>
      <c r="N75" s="434">
        <v>0.37717914383617046</v>
      </c>
      <c r="O75" s="434">
        <v>0.44691039623443451</v>
      </c>
      <c r="P75" s="434">
        <v>0.42059924753965472</v>
      </c>
      <c r="Q75" s="434">
        <v>0.39650740898284909</v>
      </c>
      <c r="R75" s="434">
        <v>2.9148838210590888E-2</v>
      </c>
      <c r="S75" s="434">
        <v>0.45928184880339451</v>
      </c>
      <c r="T75" s="434">
        <v>-0.16938461678133176</v>
      </c>
      <c r="U75" s="434">
        <v>0.45632943682951677</v>
      </c>
      <c r="V75" s="434">
        <v>0.29880434302063108</v>
      </c>
      <c r="W75" s="437">
        <v>0.28889285753343819</v>
      </c>
      <c r="Y75" s="435">
        <v>46357</v>
      </c>
      <c r="Z75" s="434">
        <v>1.6942817636240282</v>
      </c>
      <c r="AA75" s="434">
        <v>2.0626635119198156</v>
      </c>
      <c r="AB75" s="434">
        <v>1.9170033235539341</v>
      </c>
      <c r="AC75" s="434">
        <v>1.9857663791299052</v>
      </c>
      <c r="AD75" s="434">
        <v>1.4125198340629641</v>
      </c>
      <c r="AE75" s="434">
        <v>1.5544628879556655</v>
      </c>
      <c r="AF75" s="434">
        <v>7.3130965399825776E-2</v>
      </c>
      <c r="AG75" s="434">
        <v>1.8893525980526737</v>
      </c>
      <c r="AH75" s="434">
        <v>1.790944931279026</v>
      </c>
      <c r="AI75" s="437">
        <v>0.78894426108795379</v>
      </c>
      <c r="AJ75" s="438"/>
      <c r="AK75" s="435">
        <v>46357</v>
      </c>
      <c r="AL75" s="434">
        <v>1.868793191873297</v>
      </c>
      <c r="AM75" s="434">
        <v>2.143500957625033</v>
      </c>
      <c r="AN75" s="434">
        <v>2.0792714418764957</v>
      </c>
      <c r="AO75" s="434">
        <v>2.1392705174585469</v>
      </c>
      <c r="AP75" s="434">
        <v>1.7878231315010762</v>
      </c>
      <c r="AQ75" s="434">
        <v>1.3976385017992587</v>
      </c>
      <c r="AR75" s="434">
        <v>0.79864723495270962</v>
      </c>
      <c r="AS75" s="434">
        <v>1.9405484135414763</v>
      </c>
      <c r="AT75" s="434">
        <v>1.9165906447800474</v>
      </c>
      <c r="AU75" s="437">
        <v>1.993017794327212</v>
      </c>
      <c r="AV75" s="438"/>
      <c r="AX75" s="435">
        <v>46357</v>
      </c>
      <c r="AY75" s="429">
        <v>-4.7797452906750415E-2</v>
      </c>
      <c r="AZ75" s="429">
        <v>0.22691031284498564</v>
      </c>
      <c r="BA75" s="429">
        <v>0.16268079709644834</v>
      </c>
      <c r="BB75" s="429">
        <v>0.22267987267849954</v>
      </c>
      <c r="BC75" s="429">
        <v>-0.12876751327897118</v>
      </c>
      <c r="BD75" s="429">
        <v>-0.51895214298078862</v>
      </c>
      <c r="BE75" s="429">
        <v>-1.1179434098273378</v>
      </c>
      <c r="BF75" s="429">
        <v>2.3957768761428966E-2</v>
      </c>
      <c r="BG75" s="427" t="s">
        <v>244</v>
      </c>
      <c r="BH75" s="428">
        <v>0.63968958333333337</v>
      </c>
    </row>
    <row r="76" spans="1:60" s="432" customFormat="1">
      <c r="A76" s="435">
        <v>46447</v>
      </c>
      <c r="B76" s="452">
        <v>1464.8935458564738</v>
      </c>
      <c r="C76" s="452">
        <v>1507.1135874520019</v>
      </c>
      <c r="D76" s="452">
        <v>1447.1849999999999</v>
      </c>
      <c r="E76" s="452">
        <v>1676.0360000000001</v>
      </c>
      <c r="F76" s="452">
        <v>1277.6510000000001</v>
      </c>
      <c r="G76" s="452">
        <v>1312.3150000000001</v>
      </c>
      <c r="H76" s="452">
        <v>1030.155182235791</v>
      </c>
      <c r="I76" s="452">
        <v>1131.6057729375332</v>
      </c>
      <c r="J76" s="452">
        <v>1344.6289562808211</v>
      </c>
      <c r="K76" s="451">
        <v>0.64</v>
      </c>
      <c r="L76" s="436"/>
      <c r="M76" s="435">
        <v>46447</v>
      </c>
      <c r="N76" s="434">
        <v>0.40513857355997107</v>
      </c>
      <c r="O76" s="434">
        <v>0.50836406172405368</v>
      </c>
      <c r="P76" s="434">
        <v>0.53665958067607988</v>
      </c>
      <c r="Q76" s="434">
        <v>0.58290019402000848</v>
      </c>
      <c r="R76" s="434">
        <v>0.3536113997654855</v>
      </c>
      <c r="S76" s="434">
        <v>0.34569664641372899</v>
      </c>
      <c r="T76" s="434">
        <v>0.10796426617816213</v>
      </c>
      <c r="U76" s="434">
        <v>0.46244510982482723</v>
      </c>
      <c r="V76" s="434">
        <v>0.46660326231298122</v>
      </c>
      <c r="W76" s="437">
        <v>0.34287716295669091</v>
      </c>
      <c r="Y76" s="435">
        <v>46447</v>
      </c>
      <c r="Z76" s="434">
        <v>1.6135947825359098</v>
      </c>
      <c r="AA76" s="434">
        <v>2.0525883854903393</v>
      </c>
      <c r="AB76" s="434">
        <v>1.9928529987479404</v>
      </c>
      <c r="AC76" s="434">
        <v>2.0571751472977517</v>
      </c>
      <c r="AD76" s="434">
        <v>1.0559993672387913</v>
      </c>
      <c r="AE76" s="434">
        <v>1.5640357679633121</v>
      </c>
      <c r="AF76" s="434">
        <v>7.0232892703003813E-2</v>
      </c>
      <c r="AG76" s="434">
        <v>1.8762744949035071</v>
      </c>
      <c r="AH76" s="434">
        <v>1.803032715394548</v>
      </c>
      <c r="AI76" s="437">
        <v>0</v>
      </c>
      <c r="AJ76" s="281"/>
      <c r="AK76" s="435">
        <v>46447</v>
      </c>
      <c r="AL76" s="434">
        <v>1.7631529568285842</v>
      </c>
      <c r="AM76" s="434">
        <v>2.1063120366053845</v>
      </c>
      <c r="AN76" s="434">
        <v>2.0157983135608903</v>
      </c>
      <c r="AO76" s="434">
        <v>2.0937023312613157</v>
      </c>
      <c r="AP76" s="434">
        <v>1.5643497614755031</v>
      </c>
      <c r="AQ76" s="434">
        <v>1.4593724937419505</v>
      </c>
      <c r="AR76" s="434">
        <v>0.42893211299941392</v>
      </c>
      <c r="AS76" s="434">
        <v>1.9093530242991763</v>
      </c>
      <c r="AT76" s="434">
        <v>1.8765322680666996</v>
      </c>
      <c r="AU76" s="437">
        <v>1.1863529861493305</v>
      </c>
      <c r="AV76" s="281"/>
      <c r="AX76" s="435">
        <v>46447</v>
      </c>
      <c r="AY76" s="429">
        <v>-0.1133793112381154</v>
      </c>
      <c r="AZ76" s="429">
        <v>0.22977976853868487</v>
      </c>
      <c r="BA76" s="429">
        <v>0.13926604549419075</v>
      </c>
      <c r="BB76" s="429">
        <v>0.21717006319461607</v>
      </c>
      <c r="BC76" s="429">
        <v>-0.31218250659119651</v>
      </c>
      <c r="BD76" s="429">
        <v>-0.41715977432474904</v>
      </c>
      <c r="BE76" s="429">
        <v>-1.4476001550672857</v>
      </c>
      <c r="BF76" s="429">
        <v>3.2820756232476711E-2</v>
      </c>
      <c r="BG76" s="427" t="s">
        <v>226</v>
      </c>
      <c r="BH76" s="428" t="s">
        <v>226</v>
      </c>
    </row>
    <row r="77" spans="1:60" s="432" customFormat="1">
      <c r="A77" s="435">
        <v>46539</v>
      </c>
      <c r="B77" s="452">
        <v>1471.5048072825275</v>
      </c>
      <c r="C77" s="452">
        <v>1514.8826726714603</v>
      </c>
      <c r="D77" s="452">
        <v>1455.4680000000001</v>
      </c>
      <c r="E77" s="452">
        <v>1685.9159999999999</v>
      </c>
      <c r="F77" s="452">
        <v>1281.482</v>
      </c>
      <c r="G77" s="452">
        <v>1317.289</v>
      </c>
      <c r="H77" s="452">
        <v>1030.811182235791</v>
      </c>
      <c r="I77" s="452">
        <v>1136.8435818726409</v>
      </c>
      <c r="J77" s="452">
        <v>1351.1470237059109</v>
      </c>
      <c r="K77" s="451">
        <v>0.64</v>
      </c>
      <c r="L77" s="436"/>
      <c r="M77" s="435">
        <v>46539</v>
      </c>
      <c r="N77" s="434">
        <v>0.45131343808251234</v>
      </c>
      <c r="O77" s="434">
        <v>0.51549433859150451</v>
      </c>
      <c r="P77" s="434">
        <v>0.572352532675513</v>
      </c>
      <c r="Q77" s="434">
        <v>0.58948614468901095</v>
      </c>
      <c r="R77" s="434">
        <v>0.29984714135549151</v>
      </c>
      <c r="S77" s="434">
        <v>0.37902485302689914</v>
      </c>
      <c r="T77" s="434">
        <v>6.3679726250187585E-2</v>
      </c>
      <c r="U77" s="434">
        <v>0.46286516562308311</v>
      </c>
      <c r="V77" s="434">
        <v>0.48474840547227949</v>
      </c>
      <c r="W77" s="437">
        <v>0.42584918914507358</v>
      </c>
      <c r="Y77" s="435">
        <v>46539</v>
      </c>
      <c r="Z77" s="434">
        <v>1.6343635521519184</v>
      </c>
      <c r="AA77" s="434">
        <v>2.059618922491202</v>
      </c>
      <c r="AB77" s="434">
        <v>1.9328090092235461</v>
      </c>
      <c r="AC77" s="434">
        <v>2.2189777835444735</v>
      </c>
      <c r="AD77" s="434">
        <v>0.98193804515449568</v>
      </c>
      <c r="AE77" s="434">
        <v>1.6025304817849806</v>
      </c>
      <c r="AF77" s="434">
        <v>0.11246505327993095</v>
      </c>
      <c r="AG77" s="434">
        <v>1.8688191664817166</v>
      </c>
      <c r="AH77" s="434">
        <v>1.8545437242310836</v>
      </c>
      <c r="AI77" s="437">
        <v>0</v>
      </c>
      <c r="AJ77" s="281"/>
      <c r="AK77" s="435">
        <v>46539</v>
      </c>
      <c r="AL77" s="434">
        <v>1.6894832363728129</v>
      </c>
      <c r="AM77" s="434">
        <v>2.0707860731861816</v>
      </c>
      <c r="AN77" s="434">
        <v>1.9428585138729471</v>
      </c>
      <c r="AO77" s="434">
        <v>2.0919328802201376</v>
      </c>
      <c r="AP77" s="434">
        <v>1.2787959213593769</v>
      </c>
      <c r="AQ77" s="434">
        <v>1.5490888185993201</v>
      </c>
      <c r="AR77" s="434">
        <v>0.16804056054724459</v>
      </c>
      <c r="AS77" s="434">
        <v>1.8874123917054453</v>
      </c>
      <c r="AT77" s="434">
        <v>1.8275970862141833</v>
      </c>
      <c r="AU77" s="437">
        <v>0.5896786578913904</v>
      </c>
      <c r="AV77" s="281"/>
      <c r="AX77" s="435">
        <v>46539</v>
      </c>
      <c r="AY77" s="429">
        <v>-0.13811384984137032</v>
      </c>
      <c r="AZ77" s="429">
        <v>0.24318898697199831</v>
      </c>
      <c r="BA77" s="429">
        <v>0.11526142765876379</v>
      </c>
      <c r="BB77" s="429">
        <v>0.26433579400595431</v>
      </c>
      <c r="BC77" s="429">
        <v>-0.54880116485480634</v>
      </c>
      <c r="BD77" s="429">
        <v>-0.27850826761486314</v>
      </c>
      <c r="BE77" s="429">
        <v>-1.6595565256669387</v>
      </c>
      <c r="BF77" s="429">
        <v>5.9815305491262016E-2</v>
      </c>
      <c r="BG77" s="427" t="s">
        <v>226</v>
      </c>
      <c r="BH77" s="428" t="s">
        <v>226</v>
      </c>
    </row>
    <row r="78" spans="1:60" s="432" customFormat="1">
      <c r="A78" s="435">
        <v>46631</v>
      </c>
      <c r="B78" s="452">
        <v>1478.9106151810211</v>
      </c>
      <c r="C78" s="452">
        <v>1524.4253768640049</v>
      </c>
      <c r="D78" s="452">
        <v>1460.9069999999999</v>
      </c>
      <c r="E78" s="452">
        <v>1697.2860000000001</v>
      </c>
      <c r="F78" s="452">
        <v>1289.049</v>
      </c>
      <c r="G78" s="452">
        <v>1320.2619999999999</v>
      </c>
      <c r="H78" s="452">
        <v>1034.3551822357908</v>
      </c>
      <c r="I78" s="452">
        <v>1142.2637653692157</v>
      </c>
      <c r="J78" s="452">
        <v>1361.5233210528856</v>
      </c>
      <c r="K78" s="451">
        <v>0.64</v>
      </c>
      <c r="L78" s="436"/>
      <c r="M78" s="435">
        <v>46631</v>
      </c>
      <c r="N78" s="434">
        <v>0.5032812575155754</v>
      </c>
      <c r="O78" s="434">
        <v>0.62993024903481576</v>
      </c>
      <c r="P78" s="434">
        <v>0.37369423443180949</v>
      </c>
      <c r="Q78" s="434">
        <v>0.6744108247386027</v>
      </c>
      <c r="R78" s="434">
        <v>0.5904882003805012</v>
      </c>
      <c r="S78" s="434">
        <v>0.22569079374381573</v>
      </c>
      <c r="T78" s="434">
        <v>0.34380690286197613</v>
      </c>
      <c r="U78" s="434">
        <v>0.47677478089347414</v>
      </c>
      <c r="V78" s="434">
        <v>0.76796212143626086</v>
      </c>
      <c r="W78" s="437">
        <v>0.74379097384265869</v>
      </c>
      <c r="Y78" s="435">
        <v>46631</v>
      </c>
      <c r="Z78" s="434">
        <v>1.748212241806546</v>
      </c>
      <c r="AA78" s="434">
        <v>2.1172172979557535</v>
      </c>
      <c r="AB78" s="434">
        <v>1.9167996227233752</v>
      </c>
      <c r="AC78" s="434">
        <v>2.2620383167986313</v>
      </c>
      <c r="AD78" s="434">
        <v>1.2783847615216448</v>
      </c>
      <c r="AE78" s="434">
        <v>1.4170216198154062</v>
      </c>
      <c r="AF78" s="434">
        <v>0.34585117916698938</v>
      </c>
      <c r="AG78" s="434">
        <v>1.8714049146545841</v>
      </c>
      <c r="AH78" s="434">
        <v>2.0328694001251701</v>
      </c>
      <c r="AI78" s="437">
        <v>0</v>
      </c>
      <c r="AJ78" s="281"/>
      <c r="AK78" s="435">
        <v>46631</v>
      </c>
      <c r="AL78" s="434">
        <v>1.6727011835096617</v>
      </c>
      <c r="AM78" s="434">
        <v>2.0731378704836434</v>
      </c>
      <c r="AN78" s="434">
        <v>1.9398224825652344</v>
      </c>
      <c r="AO78" s="434">
        <v>2.1316165516864327</v>
      </c>
      <c r="AP78" s="434">
        <v>1.1817805538460346</v>
      </c>
      <c r="AQ78" s="434">
        <v>1.5343335890845466</v>
      </c>
      <c r="AR78" s="434">
        <v>0.15050382616614844</v>
      </c>
      <c r="AS78" s="434">
        <v>1.8764266777506089</v>
      </c>
      <c r="AT78" s="434">
        <v>1.8708369817892256</v>
      </c>
      <c r="AU78" s="437">
        <v>0.19578986526394004</v>
      </c>
      <c r="AV78" s="281"/>
      <c r="AX78" s="435">
        <v>46631</v>
      </c>
      <c r="AY78" s="429">
        <v>-0.19813579827956396</v>
      </c>
      <c r="AZ78" s="429">
        <v>0.20230088869441776</v>
      </c>
      <c r="BA78" s="429">
        <v>6.8985500776008735E-2</v>
      </c>
      <c r="BB78" s="429">
        <v>0.26077956989720708</v>
      </c>
      <c r="BC78" s="429">
        <v>-0.689056427943191</v>
      </c>
      <c r="BD78" s="429">
        <v>-0.33650339270467899</v>
      </c>
      <c r="BE78" s="429">
        <v>-1.7203331556230772</v>
      </c>
      <c r="BF78" s="429">
        <v>5.5896959613832564E-3</v>
      </c>
      <c r="BG78" s="427" t="s">
        <v>226</v>
      </c>
      <c r="BH78" s="428" t="s">
        <v>226</v>
      </c>
    </row>
    <row r="79" spans="1:60" s="432" customFormat="1">
      <c r="A79" s="435">
        <v>46722</v>
      </c>
      <c r="B79" s="452">
        <v>1486.856475261387</v>
      </c>
      <c r="C79" s="452">
        <v>1531.8880511346713</v>
      </c>
      <c r="D79" s="452">
        <v>1467.3720000000001</v>
      </c>
      <c r="E79" s="452">
        <v>1707.28</v>
      </c>
      <c r="F79" s="452">
        <v>1292.277</v>
      </c>
      <c r="G79" s="452">
        <v>1325.6389999999999</v>
      </c>
      <c r="H79" s="452">
        <v>1034.657182235791</v>
      </c>
      <c r="I79" s="452">
        <v>1147.5397419967562</v>
      </c>
      <c r="J79" s="452">
        <v>1366.8698954234615</v>
      </c>
      <c r="K79" s="451">
        <v>0.63875833333333332</v>
      </c>
      <c r="L79" s="436"/>
      <c r="M79" s="435">
        <v>46722</v>
      </c>
      <c r="N79" s="434">
        <v>0.53727791245810064</v>
      </c>
      <c r="O79" s="434">
        <v>0.48954014961481995</v>
      </c>
      <c r="P79" s="434">
        <v>0.44253330294126147</v>
      </c>
      <c r="Q79" s="434">
        <v>0.5888223905694101</v>
      </c>
      <c r="R79" s="434">
        <v>0.25041716800524583</v>
      </c>
      <c r="S79" s="434">
        <v>0.4072676483910076</v>
      </c>
      <c r="T79" s="434">
        <v>2.9196934011332942E-2</v>
      </c>
      <c r="U79" s="434">
        <v>0.46188776948861143</v>
      </c>
      <c r="V79" s="434">
        <v>0.39269061997713184</v>
      </c>
      <c r="W79" s="437">
        <v>0.33672533894517997</v>
      </c>
      <c r="Y79" s="435">
        <v>46722</v>
      </c>
      <c r="Z79" s="434">
        <v>1.9104977695364456</v>
      </c>
      <c r="AA79" s="434">
        <v>2.1605559309921585</v>
      </c>
      <c r="AB79" s="434">
        <v>1.9390604810137102</v>
      </c>
      <c r="AC79" s="434">
        <v>2.4579268245112029</v>
      </c>
      <c r="AD79" s="434">
        <v>1.5024164492922765</v>
      </c>
      <c r="AE79" s="434">
        <v>1.3645115362205251</v>
      </c>
      <c r="AF79" s="434">
        <v>0.5454576292151625</v>
      </c>
      <c r="AG79" s="434">
        <v>1.8770415446224487</v>
      </c>
      <c r="AH79" s="434">
        <v>2.1283788760148914</v>
      </c>
      <c r="AI79" s="437">
        <v>0</v>
      </c>
      <c r="AJ79" s="281"/>
      <c r="AK79" s="435">
        <v>46722</v>
      </c>
      <c r="AL79" s="434">
        <v>1.7271621196060183</v>
      </c>
      <c r="AM79" s="434">
        <v>2.0977407537932757</v>
      </c>
      <c r="AN79" s="434">
        <v>1.9452655519720974</v>
      </c>
      <c r="AO79" s="434">
        <v>2.2497916551758923</v>
      </c>
      <c r="AP79" s="434">
        <v>1.2051193405008043</v>
      </c>
      <c r="AQ79" s="434">
        <v>1.4866222656301886</v>
      </c>
      <c r="AR79" s="434">
        <v>0.26849272935061119</v>
      </c>
      <c r="AS79" s="434">
        <v>1.8733878215108524</v>
      </c>
      <c r="AT79" s="434">
        <v>1.9553713815832596</v>
      </c>
      <c r="AU79" s="437">
        <v>0</v>
      </c>
      <c r="AV79" s="281"/>
      <c r="AX79" s="435">
        <v>46722</v>
      </c>
      <c r="AY79" s="429">
        <v>-0.22820926197724134</v>
      </c>
      <c r="AZ79" s="429">
        <v>0.14236937221001611</v>
      </c>
      <c r="BA79" s="429">
        <v>-1.0105829611162243E-2</v>
      </c>
      <c r="BB79" s="429">
        <v>0.29442027359263268</v>
      </c>
      <c r="BC79" s="429">
        <v>-0.75025204108245536</v>
      </c>
      <c r="BD79" s="429">
        <v>-0.468749115953071</v>
      </c>
      <c r="BE79" s="429">
        <v>-1.6868786522326484</v>
      </c>
      <c r="BF79" s="429">
        <v>-8.1983560072407258E-2</v>
      </c>
      <c r="BG79" s="427" t="s">
        <v>245</v>
      </c>
      <c r="BH79" s="428">
        <v>0.63968958333333337</v>
      </c>
    </row>
    <row r="80" spans="1:60" s="432" customFormat="1">
      <c r="A80" s="435">
        <v>46813</v>
      </c>
      <c r="B80" s="452">
        <v>1494.7313758179287</v>
      </c>
      <c r="C80" s="452">
        <v>1539.7433293108834</v>
      </c>
      <c r="D80" s="452">
        <v>1473.8420000000001</v>
      </c>
      <c r="E80" s="452">
        <v>1715.6669999999999</v>
      </c>
      <c r="F80" s="452">
        <v>1297.4659999999999</v>
      </c>
      <c r="G80" s="452">
        <v>1331.585</v>
      </c>
      <c r="H80" s="452">
        <v>1033.4021822357909</v>
      </c>
      <c r="I80" s="452">
        <v>1152.8847725173518</v>
      </c>
      <c r="J80" s="452">
        <v>1372.8310745476774</v>
      </c>
      <c r="K80" s="451">
        <v>0.64</v>
      </c>
      <c r="L80" s="436"/>
      <c r="M80" s="435">
        <v>46813</v>
      </c>
      <c r="N80" s="434">
        <v>0.52963421066967165</v>
      </c>
      <c r="O80" s="434">
        <v>0.51278408826243016</v>
      </c>
      <c r="P80" s="434">
        <v>0.44092431912290397</v>
      </c>
      <c r="Q80" s="434">
        <v>0.49124923855488056</v>
      </c>
      <c r="R80" s="434">
        <v>0.40153929846309389</v>
      </c>
      <c r="S80" s="434">
        <v>0.44853840298906267</v>
      </c>
      <c r="T80" s="434">
        <v>-0.12129621497317666</v>
      </c>
      <c r="U80" s="434">
        <v>0.46578173504432385</v>
      </c>
      <c r="V80" s="434">
        <v>0.43611898573339136</v>
      </c>
      <c r="W80" s="437">
        <v>0.40225283277632895</v>
      </c>
      <c r="Y80" s="435">
        <v>46813</v>
      </c>
      <c r="Z80" s="434">
        <v>2.0368599510764973</v>
      </c>
      <c r="AA80" s="434">
        <v>2.1650486154827231</v>
      </c>
      <c r="AB80" s="434">
        <v>1.8419897939793595</v>
      </c>
      <c r="AC80" s="434">
        <v>2.3645673481953677</v>
      </c>
      <c r="AD80" s="434">
        <v>1.5508930059930259</v>
      </c>
      <c r="AE80" s="434">
        <v>1.4683974503072905</v>
      </c>
      <c r="AF80" s="434">
        <v>0.31519523038778807</v>
      </c>
      <c r="AG80" s="434">
        <v>1.8804251523550031</v>
      </c>
      <c r="AH80" s="434">
        <v>2.0973903719031961</v>
      </c>
      <c r="AI80" s="437">
        <v>0</v>
      </c>
      <c r="AJ80" s="281"/>
      <c r="AK80" s="435">
        <v>46813</v>
      </c>
      <c r="AL80" s="434">
        <v>1.8331489794322087</v>
      </c>
      <c r="AM80" s="434">
        <v>2.125837194213398</v>
      </c>
      <c r="AN80" s="434">
        <v>1.9075161805625962</v>
      </c>
      <c r="AO80" s="434">
        <v>2.3262705296418718</v>
      </c>
      <c r="AP80" s="434">
        <v>1.3288892371066119</v>
      </c>
      <c r="AQ80" s="434">
        <v>1.4628712510798225</v>
      </c>
      <c r="AR80" s="434">
        <v>0.32971305750788549</v>
      </c>
      <c r="AS80" s="434">
        <v>1.8744460601961777</v>
      </c>
      <c r="AT80" s="434">
        <v>2.0287578336439127</v>
      </c>
      <c r="AU80" s="437">
        <v>0</v>
      </c>
      <c r="AV80" s="281"/>
      <c r="AX80" s="435">
        <v>46813</v>
      </c>
      <c r="AY80" s="429">
        <v>-0.19560885421170404</v>
      </c>
      <c r="AZ80" s="429">
        <v>9.7079360569485296E-2</v>
      </c>
      <c r="BA80" s="429">
        <v>-0.12124165308131651</v>
      </c>
      <c r="BB80" s="429">
        <v>0.29751269599795904</v>
      </c>
      <c r="BC80" s="429">
        <v>-0.69986859653730082</v>
      </c>
      <c r="BD80" s="429">
        <v>-0.56588658256409019</v>
      </c>
      <c r="BE80" s="429">
        <v>-1.6990447761360272</v>
      </c>
      <c r="BF80" s="429">
        <v>-0.15431177344773506</v>
      </c>
      <c r="BG80" s="427" t="s">
        <v>226</v>
      </c>
      <c r="BH80" s="428" t="s">
        <v>226</v>
      </c>
    </row>
    <row r="81" spans="1:60" s="432" customFormat="1">
      <c r="A81" s="435">
        <v>46905</v>
      </c>
      <c r="B81" s="452">
        <v>1502.5146378232155</v>
      </c>
      <c r="C81" s="452">
        <v>1547.6893477705421</v>
      </c>
      <c r="D81" s="452">
        <v>1481.8779999999999</v>
      </c>
      <c r="E81" s="452">
        <v>1724.0930000000001</v>
      </c>
      <c r="F81" s="452">
        <v>1301.5129999999999</v>
      </c>
      <c r="G81" s="452">
        <v>1336.71</v>
      </c>
      <c r="H81" s="452">
        <v>1032.8731822357909</v>
      </c>
      <c r="I81" s="452">
        <v>1158.2747328687485</v>
      </c>
      <c r="J81" s="452">
        <v>1378.8885453656476</v>
      </c>
      <c r="K81" s="451">
        <v>0.64</v>
      </c>
      <c r="L81" s="436"/>
      <c r="M81" s="435">
        <v>46905</v>
      </c>
      <c r="N81" s="434">
        <v>0.5207130947544103</v>
      </c>
      <c r="O81" s="434">
        <v>0.51606123620713262</v>
      </c>
      <c r="P81" s="434">
        <v>0.54524162020079814</v>
      </c>
      <c r="Q81" s="434">
        <v>0.49112094596446276</v>
      </c>
      <c r="R81" s="434">
        <v>0.31191568796407054</v>
      </c>
      <c r="S81" s="434">
        <v>0.38487967347184959</v>
      </c>
      <c r="T81" s="434">
        <v>-5.1190137692136428E-2</v>
      </c>
      <c r="U81" s="434">
        <v>0.46751943298093401</v>
      </c>
      <c r="V81" s="434">
        <v>0.44123934330129178</v>
      </c>
      <c r="W81" s="437">
        <v>0.48083374994026806</v>
      </c>
      <c r="Y81" s="435">
        <v>46905</v>
      </c>
      <c r="Z81" s="434">
        <v>2.1073550278068565</v>
      </c>
      <c r="AA81" s="434">
        <v>2.1656248164241054</v>
      </c>
      <c r="AB81" s="434">
        <v>1.8145366301423271</v>
      </c>
      <c r="AC81" s="434">
        <v>2.2644663197929349</v>
      </c>
      <c r="AD81" s="434">
        <v>1.5631120842898971</v>
      </c>
      <c r="AE81" s="434">
        <v>1.4743158107294541</v>
      </c>
      <c r="AF81" s="434">
        <v>0.2000366347916005</v>
      </c>
      <c r="AG81" s="434">
        <v>1.8851450927668933</v>
      </c>
      <c r="AH81" s="434">
        <v>2.0531830491435032</v>
      </c>
      <c r="AI81" s="437">
        <v>0</v>
      </c>
      <c r="AJ81" s="281"/>
      <c r="AK81" s="435">
        <v>46905</v>
      </c>
      <c r="AL81" s="434">
        <v>1.9513434392797624</v>
      </c>
      <c r="AM81" s="434">
        <v>2.1522013531263484</v>
      </c>
      <c r="AN81" s="434">
        <v>1.8778317678819434</v>
      </c>
      <c r="AO81" s="434">
        <v>2.337150159755863</v>
      </c>
      <c r="AP81" s="434">
        <v>1.4739297873090695</v>
      </c>
      <c r="AQ81" s="434">
        <v>1.431188233805325</v>
      </c>
      <c r="AR81" s="434">
        <v>0.35155788772427421</v>
      </c>
      <c r="AS81" s="434">
        <v>1.8785297970578929</v>
      </c>
      <c r="AT81" s="434">
        <v>2.0779526244105506</v>
      </c>
      <c r="AU81" s="437">
        <v>0</v>
      </c>
      <c r="AV81" s="281"/>
      <c r="AX81" s="435">
        <v>46905</v>
      </c>
      <c r="AY81" s="429">
        <v>-0.12660918513078823</v>
      </c>
      <c r="AZ81" s="429">
        <v>7.4248728715797796E-2</v>
      </c>
      <c r="BA81" s="429">
        <v>-0.20012085652860723</v>
      </c>
      <c r="BB81" s="429">
        <v>0.25919753534531242</v>
      </c>
      <c r="BC81" s="429">
        <v>-0.60402283710148108</v>
      </c>
      <c r="BD81" s="429">
        <v>-0.64676439060522561</v>
      </c>
      <c r="BE81" s="429">
        <v>-1.7263947366862764</v>
      </c>
      <c r="BF81" s="429">
        <v>-0.19942282735265771</v>
      </c>
      <c r="BG81" s="427" t="s">
        <v>226</v>
      </c>
      <c r="BH81" s="428" t="s">
        <v>226</v>
      </c>
    </row>
    <row r="82" spans="1:60" s="432" customFormat="1">
      <c r="A82" s="435">
        <v>46997</v>
      </c>
      <c r="B82" s="452">
        <v>1510.2333204416875</v>
      </c>
      <c r="C82" s="452">
        <v>1557.4508327759577</v>
      </c>
      <c r="D82" s="452">
        <v>1486.3119999999999</v>
      </c>
      <c r="E82" s="452">
        <v>1734.443</v>
      </c>
      <c r="F82" s="452">
        <v>1308.5820000000001</v>
      </c>
      <c r="G82" s="452">
        <v>1340.12</v>
      </c>
      <c r="H82" s="452">
        <v>1035.1531822357911</v>
      </c>
      <c r="I82" s="452">
        <v>1163.8630727363213</v>
      </c>
      <c r="J82" s="452">
        <v>1388.9312996201552</v>
      </c>
      <c r="K82" s="451">
        <v>0.64</v>
      </c>
      <c r="L82" s="436"/>
      <c r="M82" s="435">
        <v>46997</v>
      </c>
      <c r="N82" s="434">
        <v>0.51371763203948984</v>
      </c>
      <c r="O82" s="434">
        <v>0.63071345806424706</v>
      </c>
      <c r="P82" s="434">
        <v>0.2992149151279655</v>
      </c>
      <c r="Q82" s="434">
        <v>0.60031564422569073</v>
      </c>
      <c r="R82" s="434">
        <v>0.54313710274120908</v>
      </c>
      <c r="S82" s="434">
        <v>0.2551039492485252</v>
      </c>
      <c r="T82" s="434">
        <v>0.22074346001170753</v>
      </c>
      <c r="U82" s="434">
        <v>0.48247101563996253</v>
      </c>
      <c r="V82" s="434">
        <v>0.72832240780160706</v>
      </c>
      <c r="W82" s="437">
        <v>0.77063244112716356</v>
      </c>
      <c r="Y82" s="435">
        <v>46997</v>
      </c>
      <c r="Z82" s="434">
        <v>2.1179579711673391</v>
      </c>
      <c r="AA82" s="434">
        <v>2.1664199778602233</v>
      </c>
      <c r="AB82" s="434">
        <v>1.738988176523204</v>
      </c>
      <c r="AC82" s="434">
        <v>2.1892008771650762</v>
      </c>
      <c r="AD82" s="434">
        <v>1.5153031420838348</v>
      </c>
      <c r="AE82" s="434">
        <v>1.5040953992465189</v>
      </c>
      <c r="AF82" s="434">
        <v>7.714951437429729E-2</v>
      </c>
      <c r="AG82" s="434">
        <v>1.8909211709192242</v>
      </c>
      <c r="AH82" s="434">
        <v>2.0130377602400884</v>
      </c>
      <c r="AI82" s="437">
        <v>0</v>
      </c>
      <c r="AJ82" s="281"/>
      <c r="AK82" s="435">
        <v>46997</v>
      </c>
      <c r="AL82" s="434">
        <v>2.0435518792100371</v>
      </c>
      <c r="AM82" s="434">
        <v>2.164424504177398</v>
      </c>
      <c r="AN82" s="434">
        <v>1.8332523410224066</v>
      </c>
      <c r="AO82" s="434">
        <v>2.3183493540538835</v>
      </c>
      <c r="AP82" s="434">
        <v>1.5329413388823987</v>
      </c>
      <c r="AQ82" s="434">
        <v>1.4530038077776197</v>
      </c>
      <c r="AR82" s="434">
        <v>0.28416490607887646</v>
      </c>
      <c r="AS82" s="434">
        <v>1.883410262023566</v>
      </c>
      <c r="AT82" s="434">
        <v>2.0727217406442122</v>
      </c>
      <c r="AU82" s="437">
        <v>0</v>
      </c>
      <c r="AV82" s="281"/>
      <c r="AX82" s="435">
        <v>46997</v>
      </c>
      <c r="AY82" s="429">
        <v>-2.9169861434175104E-2</v>
      </c>
      <c r="AZ82" s="429">
        <v>9.1702763533185738E-2</v>
      </c>
      <c r="BA82" s="429">
        <v>-0.23946939962180558</v>
      </c>
      <c r="BB82" s="429">
        <v>0.24562761340967132</v>
      </c>
      <c r="BC82" s="429">
        <v>-0.53978040176181352</v>
      </c>
      <c r="BD82" s="429">
        <v>-0.61971793286659249</v>
      </c>
      <c r="BE82" s="429">
        <v>-1.7885568345653358</v>
      </c>
      <c r="BF82" s="429">
        <v>-0.18931147862064623</v>
      </c>
      <c r="BG82" s="427" t="s">
        <v>226</v>
      </c>
      <c r="BH82" s="428" t="s">
        <v>226</v>
      </c>
    </row>
    <row r="83" spans="1:60" s="432" customFormat="1">
      <c r="A83" s="435">
        <v>47088</v>
      </c>
      <c r="B83" s="452">
        <v>1517.875917800463</v>
      </c>
      <c r="C83" s="452">
        <v>1565.0465403960852</v>
      </c>
      <c r="D83" s="452">
        <v>1491.2739999999999</v>
      </c>
      <c r="E83" s="452">
        <v>1743.7850000000001</v>
      </c>
      <c r="F83" s="452">
        <v>1311.9929999999999</v>
      </c>
      <c r="G83" s="452">
        <v>1345.4359999999999</v>
      </c>
      <c r="H83" s="452">
        <v>1034.9241822357908</v>
      </c>
      <c r="I83" s="452">
        <v>1169.3044181325413</v>
      </c>
      <c r="J83" s="452">
        <v>1394.005367241884</v>
      </c>
      <c r="K83" s="451">
        <v>0.63875833333333332</v>
      </c>
      <c r="L83" s="436"/>
      <c r="M83" s="435">
        <v>47088</v>
      </c>
      <c r="N83" s="434">
        <v>0.50605408153359122</v>
      </c>
      <c r="O83" s="434">
        <v>0.48770127828621224</v>
      </c>
      <c r="P83" s="434">
        <v>0.33384646023175701</v>
      </c>
      <c r="Q83" s="434">
        <v>0.53861672018049589</v>
      </c>
      <c r="R83" s="434">
        <v>0.260663833065089</v>
      </c>
      <c r="S83" s="434">
        <v>0.39668089424826913</v>
      </c>
      <c r="T83" s="434">
        <v>-2.2122329712170874E-2</v>
      </c>
      <c r="U83" s="434">
        <v>0.46752453305585195</v>
      </c>
      <c r="V83" s="434">
        <v>0.36532171340053488</v>
      </c>
      <c r="W83" s="437">
        <v>0.34472829350224815</v>
      </c>
      <c r="Y83" s="435">
        <v>47088</v>
      </c>
      <c r="Z83" s="434">
        <v>2.0862432289318944</v>
      </c>
      <c r="AA83" s="434">
        <v>2.1645504210868083</v>
      </c>
      <c r="AB83" s="434">
        <v>1.6288984661012806</v>
      </c>
      <c r="AC83" s="434">
        <v>2.138196429408179</v>
      </c>
      <c r="AD83" s="434">
        <v>1.5256790920212815</v>
      </c>
      <c r="AE83" s="434">
        <v>1.4933929976411298</v>
      </c>
      <c r="AF83" s="434">
        <v>2.5805648922561097E-2</v>
      </c>
      <c r="AG83" s="434">
        <v>1.8966381153748824</v>
      </c>
      <c r="AH83" s="434">
        <v>1.9852271170267999</v>
      </c>
      <c r="AI83" s="437">
        <v>0</v>
      </c>
      <c r="AJ83" s="281"/>
      <c r="AK83" s="435">
        <v>47088</v>
      </c>
      <c r="AL83" s="434">
        <v>2.0871968005548691</v>
      </c>
      <c r="AM83" s="434">
        <v>2.1654105974319604</v>
      </c>
      <c r="AN83" s="434">
        <v>1.755705605896285</v>
      </c>
      <c r="AO83" s="434">
        <v>2.2385220877266576</v>
      </c>
      <c r="AP83" s="434">
        <v>1.5386758264194</v>
      </c>
      <c r="AQ83" s="434">
        <v>1.4850900529901789</v>
      </c>
      <c r="AR83" s="434">
        <v>0.15433493531893383</v>
      </c>
      <c r="AS83" s="434">
        <v>1.888314156352533</v>
      </c>
      <c r="AT83" s="434">
        <v>2.0369403370442463</v>
      </c>
      <c r="AU83" s="437">
        <v>0</v>
      </c>
      <c r="AV83" s="281"/>
      <c r="AX83" s="435">
        <v>47088</v>
      </c>
      <c r="AY83" s="429">
        <v>5.0256463510622851E-2</v>
      </c>
      <c r="AZ83" s="429">
        <v>0.12847026038771414</v>
      </c>
      <c r="BA83" s="429">
        <v>-0.28123473114796127</v>
      </c>
      <c r="BB83" s="429">
        <v>0.20158175068241135</v>
      </c>
      <c r="BC83" s="429">
        <v>-0.49826451062484622</v>
      </c>
      <c r="BD83" s="429">
        <v>-0.55185028405406733</v>
      </c>
      <c r="BE83" s="429">
        <v>-1.8826054017253124</v>
      </c>
      <c r="BF83" s="429">
        <v>-0.14862618069171329</v>
      </c>
      <c r="BG83" s="427" t="s">
        <v>246</v>
      </c>
      <c r="BH83" s="428">
        <v>0.63968958333333337</v>
      </c>
    </row>
    <row r="84" spans="1:60" s="432" customFormat="1">
      <c r="A84" s="435">
        <v>47178</v>
      </c>
      <c r="B84" s="433">
        <v>1534.050655530307</v>
      </c>
      <c r="C84" s="433">
        <v>1593.2259697146958</v>
      </c>
      <c r="D84" s="433">
        <v>1542.8630000000001</v>
      </c>
      <c r="E84" s="433">
        <v>1895.6189999999999</v>
      </c>
      <c r="F84" s="433">
        <v>1246.537</v>
      </c>
      <c r="G84" s="433">
        <v>1404.1659999999999</v>
      </c>
      <c r="H84" s="433">
        <v>995.86023</v>
      </c>
      <c r="I84" s="433">
        <v>1198.336320150361</v>
      </c>
      <c r="J84" s="433">
        <v>1390.089538935001</v>
      </c>
      <c r="K84" s="439">
        <v>0.64</v>
      </c>
      <c r="L84" s="436"/>
      <c r="M84" s="435">
        <v>47178</v>
      </c>
      <c r="N84" s="434">
        <v>1.0656165988378596</v>
      </c>
      <c r="O84" s="434">
        <v>1.8005489671558905</v>
      </c>
      <c r="P84" s="434">
        <v>3.4593910978130138</v>
      </c>
      <c r="Q84" s="434">
        <v>8.7071513976780359</v>
      </c>
      <c r="R84" s="434">
        <v>-4.9890510086562863</v>
      </c>
      <c r="S84" s="434">
        <v>4.3651277355444718</v>
      </c>
      <c r="T84" s="434">
        <v>-3.774571404003646</v>
      </c>
      <c r="U84" s="434">
        <v>2.4828352281594634</v>
      </c>
      <c r="V84" s="434">
        <v>-0.28090482281504237</v>
      </c>
      <c r="W84" s="437">
        <v>0.5</v>
      </c>
      <c r="Y84" s="435">
        <v>47178</v>
      </c>
      <c r="Z84" s="434">
        <v>2.6305248119156133</v>
      </c>
      <c r="AA84" s="434">
        <v>3.4734776495345399</v>
      </c>
      <c r="AB84" s="434">
        <v>4.6830664345296036</v>
      </c>
      <c r="AC84" s="434">
        <v>10.488748690742433</v>
      </c>
      <c r="AD84" s="434">
        <v>-3.9252666351179855</v>
      </c>
      <c r="AE84" s="434">
        <v>5.4507222595628457</v>
      </c>
      <c r="AF84" s="434">
        <v>-3.6328501024226578</v>
      </c>
      <c r="AG84" s="434">
        <v>3.9424189404258181</v>
      </c>
      <c r="AH84" s="434">
        <v>1.2571440658137645</v>
      </c>
      <c r="AI84" s="437">
        <v>0</v>
      </c>
      <c r="AJ84" s="281"/>
      <c r="AK84" s="435">
        <v>47178</v>
      </c>
      <c r="AL84" s="434">
        <v>2.2365337970147836</v>
      </c>
      <c r="AM84" s="434">
        <v>2.4950870880540599</v>
      </c>
      <c r="AN84" s="434">
        <v>2.4709483714203895</v>
      </c>
      <c r="AO84" s="434">
        <v>4.2871673834939505</v>
      </c>
      <c r="AP84" s="434">
        <v>0.16183249184056336</v>
      </c>
      <c r="AQ84" s="434">
        <v>2.4865456983535594</v>
      </c>
      <c r="AR84" s="434">
        <v>-0.83264148857872256</v>
      </c>
      <c r="AS84" s="434">
        <v>2.4073788644792815</v>
      </c>
      <c r="AT84" s="434">
        <v>1.82569070752443</v>
      </c>
      <c r="AU84" s="437">
        <v>0</v>
      </c>
      <c r="AV84" s="281"/>
      <c r="AX84" s="435">
        <v>47178</v>
      </c>
      <c r="AY84" s="429">
        <v>0.41084308949035364</v>
      </c>
      <c r="AZ84" s="429">
        <v>0.66939638052962991</v>
      </c>
      <c r="BA84" s="429">
        <v>0.64525766389595951</v>
      </c>
      <c r="BB84" s="429">
        <v>2.4614766759695206</v>
      </c>
      <c r="BC84" s="429">
        <v>-1.6638582156838666</v>
      </c>
      <c r="BD84" s="429">
        <v>0.66085499082912946</v>
      </c>
      <c r="BE84" s="429">
        <v>-2.6583321961031525</v>
      </c>
      <c r="BF84" s="429">
        <v>0.58168815695485154</v>
      </c>
      <c r="BG84" s="427" t="s">
        <v>226</v>
      </c>
      <c r="BH84" s="428" t="s">
        <v>226</v>
      </c>
    </row>
    <row r="85" spans="1:60" s="432" customFormat="1">
      <c r="A85" s="435">
        <v>47270</v>
      </c>
      <c r="B85" s="433">
        <v>1541.5493293149316</v>
      </c>
      <c r="C85" s="433">
        <v>1603.1917583363436</v>
      </c>
      <c r="D85" s="433">
        <v>1550.415</v>
      </c>
      <c r="E85" s="433">
        <v>1912.6310000000001</v>
      </c>
      <c r="F85" s="433">
        <v>1249.2550000000001</v>
      </c>
      <c r="G85" s="433">
        <v>1411.2470000000001</v>
      </c>
      <c r="H85" s="433">
        <v>995.76238999999998</v>
      </c>
      <c r="I85" s="433">
        <v>1204.0667045098292</v>
      </c>
      <c r="J85" s="433">
        <v>1392.3945919069988</v>
      </c>
      <c r="K85" s="439">
        <v>0.64</v>
      </c>
      <c r="L85" s="436"/>
      <c r="M85" s="435">
        <v>47270</v>
      </c>
      <c r="N85" s="434">
        <v>0.48881526549280352</v>
      </c>
      <c r="O85" s="434">
        <v>0.62551005388347125</v>
      </c>
      <c r="P85" s="434">
        <v>0.48947962327179351</v>
      </c>
      <c r="Q85" s="434">
        <v>0.89743772350878714</v>
      </c>
      <c r="R85" s="434">
        <v>0.218044069289558</v>
      </c>
      <c r="S85" s="434">
        <v>0.50428510589204389</v>
      </c>
      <c r="T85" s="434">
        <v>-9.8246718819194889E-3</v>
      </c>
      <c r="U85" s="434">
        <v>0.47819499944299348</v>
      </c>
      <c r="V85" s="434">
        <v>0.16582046749045176</v>
      </c>
      <c r="W85" s="437">
        <v>0.5</v>
      </c>
      <c r="Y85" s="435">
        <v>47270</v>
      </c>
      <c r="Z85" s="434">
        <v>2.5979574846783482</v>
      </c>
      <c r="AA85" s="434">
        <v>3.5861467061043761</v>
      </c>
      <c r="AB85" s="434">
        <v>4.6250096161762233</v>
      </c>
      <c r="AC85" s="434">
        <v>10.935488978842777</v>
      </c>
      <c r="AD85" s="434">
        <v>-4.0151731100649624</v>
      </c>
      <c r="AE85" s="434">
        <v>5.5761533915359429</v>
      </c>
      <c r="AF85" s="434">
        <v>-3.5929669657469132</v>
      </c>
      <c r="AG85" s="434">
        <v>3.9534637458304545</v>
      </c>
      <c r="AH85" s="434">
        <v>0.9794879061650219</v>
      </c>
      <c r="AI85" s="437">
        <v>0</v>
      </c>
      <c r="AJ85" s="281"/>
      <c r="AK85" s="435">
        <v>47270</v>
      </c>
      <c r="AL85" s="434">
        <v>2.3594802920605229</v>
      </c>
      <c r="AM85" s="434">
        <v>2.8511757020384998</v>
      </c>
      <c r="AN85" s="434">
        <v>3.1758163113215998</v>
      </c>
      <c r="AO85" s="434">
        <v>6.4601247807307915</v>
      </c>
      <c r="AP85" s="434">
        <v>-1.2342516512058643</v>
      </c>
      <c r="AQ85" s="434">
        <v>3.514605031504292</v>
      </c>
      <c r="AR85" s="434">
        <v>-1.7795072385540678</v>
      </c>
      <c r="AS85" s="434">
        <v>2.9256375763921705</v>
      </c>
      <c r="AT85" s="434">
        <v>1.5566825695247477</v>
      </c>
      <c r="AU85" s="437">
        <v>0</v>
      </c>
      <c r="AV85" s="281"/>
      <c r="AX85" s="435">
        <v>47270</v>
      </c>
      <c r="AY85" s="429">
        <v>0.80279772253577519</v>
      </c>
      <c r="AZ85" s="429">
        <v>1.2944931325137521</v>
      </c>
      <c r="BA85" s="429">
        <v>1.6191337417968521</v>
      </c>
      <c r="BB85" s="429">
        <v>4.9034422112060438</v>
      </c>
      <c r="BC85" s="429">
        <v>-2.790934220730612</v>
      </c>
      <c r="BD85" s="429">
        <v>1.9579224619795443</v>
      </c>
      <c r="BE85" s="429">
        <v>-3.3361898080788155</v>
      </c>
      <c r="BF85" s="429">
        <v>1.3689550068674228</v>
      </c>
      <c r="BG85" s="427" t="s">
        <v>226</v>
      </c>
      <c r="BH85" s="428" t="s">
        <v>226</v>
      </c>
    </row>
    <row r="86" spans="1:60" s="432" customFormat="1">
      <c r="A86" s="435">
        <v>47362</v>
      </c>
      <c r="B86" s="433">
        <v>1549.3883967008207</v>
      </c>
      <c r="C86" s="433">
        <v>1613.4483864577987</v>
      </c>
      <c r="D86" s="433">
        <v>1558.057</v>
      </c>
      <c r="E86" s="433">
        <v>1931.1610000000001</v>
      </c>
      <c r="F86" s="433">
        <v>1251.894</v>
      </c>
      <c r="G86" s="433">
        <v>1418.1559999999999</v>
      </c>
      <c r="H86" s="433">
        <v>995.61523</v>
      </c>
      <c r="I86" s="433">
        <v>1209.8110691794757</v>
      </c>
      <c r="J86" s="433">
        <v>1406.3740009401436</v>
      </c>
      <c r="K86" s="439">
        <v>0.64</v>
      </c>
      <c r="L86" s="436"/>
      <c r="M86" s="435">
        <v>47362</v>
      </c>
      <c r="N86" s="434">
        <v>0.50851875037776217</v>
      </c>
      <c r="O86" s="434">
        <v>0.63976302698178777</v>
      </c>
      <c r="P86" s="434">
        <v>0.49290028798740781</v>
      </c>
      <c r="Q86" s="434">
        <v>0.9688225277118212</v>
      </c>
      <c r="R86" s="434">
        <v>0.21124590255792164</v>
      </c>
      <c r="S86" s="434">
        <v>0.48956702830900145</v>
      </c>
      <c r="T86" s="434">
        <v>-1.4778626053546517E-2</v>
      </c>
      <c r="U86" s="434">
        <v>0.47708026873685139</v>
      </c>
      <c r="V86" s="434">
        <v>1.0039832899665813</v>
      </c>
      <c r="W86" s="437">
        <v>0.5</v>
      </c>
      <c r="Y86" s="435">
        <v>47362</v>
      </c>
      <c r="Z86" s="434">
        <v>2.592650799658025</v>
      </c>
      <c r="AA86" s="434">
        <v>3.5954620526949421</v>
      </c>
      <c r="AB86" s="434">
        <v>4.8270484259025137</v>
      </c>
      <c r="AC86" s="434">
        <v>11.341854416662866</v>
      </c>
      <c r="AD86" s="434">
        <v>-4.3320174050995757</v>
      </c>
      <c r="AE86" s="434">
        <v>5.823060621436893</v>
      </c>
      <c r="AF86" s="434">
        <v>-3.8195267052548165</v>
      </c>
      <c r="AG86" s="434">
        <v>3.9478867849228605</v>
      </c>
      <c r="AH86" s="434">
        <v>1.2558361471700197</v>
      </c>
      <c r="AI86" s="437">
        <v>0</v>
      </c>
      <c r="AJ86" s="281"/>
      <c r="AK86" s="435">
        <v>47362</v>
      </c>
      <c r="AL86" s="434">
        <v>2.4778139684929146</v>
      </c>
      <c r="AM86" s="434">
        <v>3.2078423486499474</v>
      </c>
      <c r="AN86" s="434">
        <v>3.9463370586949154</v>
      </c>
      <c r="AO86" s="434">
        <v>8.7439437109704254</v>
      </c>
      <c r="AP86" s="434">
        <v>-2.6954493582299954</v>
      </c>
      <c r="AQ86" s="434">
        <v>4.5922107275254476</v>
      </c>
      <c r="AR86" s="434">
        <v>-2.7543843182496808</v>
      </c>
      <c r="AS86" s="434">
        <v>3.4387030578514777</v>
      </c>
      <c r="AT86" s="434">
        <v>1.3679963562275521</v>
      </c>
      <c r="AU86" s="437">
        <v>0</v>
      </c>
      <c r="AV86" s="281"/>
      <c r="AX86" s="435">
        <v>47362</v>
      </c>
      <c r="AY86" s="429">
        <v>1.1098176122653625</v>
      </c>
      <c r="AZ86" s="429">
        <v>1.8398459924223953</v>
      </c>
      <c r="BA86" s="429">
        <v>2.5783407024673632</v>
      </c>
      <c r="BB86" s="429">
        <v>7.3759473547428733</v>
      </c>
      <c r="BC86" s="429">
        <v>-4.0634457144575471</v>
      </c>
      <c r="BD86" s="429">
        <v>3.2242143712978955</v>
      </c>
      <c r="BE86" s="429">
        <v>-4.1223806744772329</v>
      </c>
      <c r="BF86" s="429">
        <v>2.0707067016239256</v>
      </c>
      <c r="BG86" s="427" t="s">
        <v>226</v>
      </c>
      <c r="BH86" s="428" t="s">
        <v>226</v>
      </c>
    </row>
    <row r="87" spans="1:60" s="432" customFormat="1">
      <c r="A87" s="435">
        <v>47453</v>
      </c>
      <c r="B87" s="433">
        <v>1557.6639569968409</v>
      </c>
      <c r="C87" s="433">
        <v>1624.03990311436</v>
      </c>
      <c r="D87" s="433">
        <v>1565.7739999999999</v>
      </c>
      <c r="E87" s="433">
        <v>1949.7</v>
      </c>
      <c r="F87" s="433">
        <v>1255.2570000000001</v>
      </c>
      <c r="G87" s="433">
        <v>1425.06</v>
      </c>
      <c r="H87" s="433">
        <v>995.51739999999995</v>
      </c>
      <c r="I87" s="433">
        <v>1215.575438639461</v>
      </c>
      <c r="J87" s="433">
        <v>1412.7882800729831</v>
      </c>
      <c r="K87" s="439">
        <v>0.64</v>
      </c>
      <c r="L87" s="436"/>
      <c r="M87" s="435">
        <v>47453</v>
      </c>
      <c r="N87" s="434">
        <v>0.53411786958270646</v>
      </c>
      <c r="O87" s="434">
        <v>0.65645215213943064</v>
      </c>
      <c r="P87" s="434">
        <v>0.49529638517717967</v>
      </c>
      <c r="Q87" s="434">
        <v>0.95999246049396358</v>
      </c>
      <c r="R87" s="434">
        <v>0.26863296732790864</v>
      </c>
      <c r="S87" s="434">
        <v>0.48682937561170814</v>
      </c>
      <c r="T87" s="434">
        <v>-9.8260851232656599E-3</v>
      </c>
      <c r="U87" s="434">
        <v>0.47646856660807924</v>
      </c>
      <c r="V87" s="434">
        <v>0.456086299131786</v>
      </c>
      <c r="W87" s="437">
        <v>0.5</v>
      </c>
      <c r="Y87" s="435">
        <v>47453</v>
      </c>
      <c r="Z87" s="434">
        <v>2.6212972173663696</v>
      </c>
      <c r="AA87" s="434">
        <v>3.769431847269189</v>
      </c>
      <c r="AB87" s="434">
        <v>4.9957284845038474</v>
      </c>
      <c r="AC87" s="434">
        <v>11.808508503055126</v>
      </c>
      <c r="AD87" s="434">
        <v>-4.3244133162295695</v>
      </c>
      <c r="AE87" s="434">
        <v>5.9180815735568215</v>
      </c>
      <c r="AF87" s="434">
        <v>-3.8076975021164028</v>
      </c>
      <c r="AG87" s="434">
        <v>3.9571406546823562</v>
      </c>
      <c r="AH87" s="434">
        <v>1.3474060625937367</v>
      </c>
      <c r="AI87" s="437">
        <v>0.19438754875997777</v>
      </c>
      <c r="AJ87" s="281"/>
      <c r="AK87" s="435">
        <v>47453</v>
      </c>
      <c r="AL87" s="434">
        <v>2.6105860996401775</v>
      </c>
      <c r="AM87" s="434">
        <v>3.6067389738244637</v>
      </c>
      <c r="AN87" s="434">
        <v>4.7832186642657648</v>
      </c>
      <c r="AO87" s="434">
        <v>11.146636854530524</v>
      </c>
      <c r="AP87" s="434">
        <v>-4.1499905930659775</v>
      </c>
      <c r="AQ87" s="434">
        <v>5.692687375872052</v>
      </c>
      <c r="AR87" s="434">
        <v>-3.7133554367450694</v>
      </c>
      <c r="AS87" s="434">
        <v>3.9502501949604918</v>
      </c>
      <c r="AT87" s="434">
        <v>1.2103755248511261</v>
      </c>
      <c r="AU87" s="437">
        <v>4.8526140608551316E-2</v>
      </c>
      <c r="AV87" s="281"/>
      <c r="AX87" s="435">
        <v>47453</v>
      </c>
      <c r="AY87" s="429">
        <v>1.4002105747890514</v>
      </c>
      <c r="AZ87" s="429">
        <v>2.3963634489733376</v>
      </c>
      <c r="BA87" s="429">
        <v>3.5728431394146387</v>
      </c>
      <c r="BB87" s="429">
        <v>9.9362613296793967</v>
      </c>
      <c r="BC87" s="429">
        <v>-5.3603661179171036</v>
      </c>
      <c r="BD87" s="429">
        <v>4.4823118510209259</v>
      </c>
      <c r="BE87" s="429">
        <v>-4.9237309615961955</v>
      </c>
      <c r="BF87" s="429">
        <v>2.7398746701093657</v>
      </c>
      <c r="BG87" s="427" t="s">
        <v>247</v>
      </c>
      <c r="BH87" s="428">
        <v>0.64</v>
      </c>
    </row>
    <row r="88" spans="1:60" s="432" customFormat="1">
      <c r="A88" s="435">
        <v>47543</v>
      </c>
      <c r="B88" s="433">
        <v>1565.9559917909078</v>
      </c>
      <c r="C88" s="433">
        <v>1635.0126427462135</v>
      </c>
      <c r="D88" s="433">
        <v>1573.7</v>
      </c>
      <c r="E88" s="433">
        <v>1968.2529999999999</v>
      </c>
      <c r="F88" s="433">
        <v>1258.604</v>
      </c>
      <c r="G88" s="433">
        <v>1431.694</v>
      </c>
      <c r="H88" s="433">
        <v>995.40588000000002</v>
      </c>
      <c r="I88" s="433">
        <v>1221.3641901968206</v>
      </c>
      <c r="J88" s="433">
        <v>1417.7291124818614</v>
      </c>
      <c r="K88" s="439">
        <v>0.64</v>
      </c>
      <c r="L88" s="436"/>
      <c r="M88" s="435">
        <v>47543</v>
      </c>
      <c r="N88" s="434">
        <v>0.53233784840562848</v>
      </c>
      <c r="O88" s="434">
        <v>0.67564470619296824</v>
      </c>
      <c r="P88" s="434">
        <v>0.50620332180761896</v>
      </c>
      <c r="Q88" s="434">
        <v>0.95158229471199451</v>
      </c>
      <c r="R88" s="434">
        <v>0.26663862460036825</v>
      </c>
      <c r="S88" s="434">
        <v>0.46552425862771418</v>
      </c>
      <c r="T88" s="434">
        <v>-1.1202215049177511E-2</v>
      </c>
      <c r="U88" s="434">
        <v>0.47621491627360957</v>
      </c>
      <c r="V88" s="434">
        <v>0.34972206936931816</v>
      </c>
      <c r="W88" s="437">
        <v>0.5</v>
      </c>
      <c r="Y88" s="435">
        <v>47543</v>
      </c>
      <c r="Z88" s="434">
        <v>2.079809825417489</v>
      </c>
      <c r="AA88" s="434">
        <v>2.6227712719872676</v>
      </c>
      <c r="AB88" s="434">
        <v>1.9986868568369287</v>
      </c>
      <c r="AC88" s="434">
        <v>3.831677146093182</v>
      </c>
      <c r="AD88" s="434">
        <v>0.96804186317773766</v>
      </c>
      <c r="AE88" s="434">
        <v>1.9604519693540601</v>
      </c>
      <c r="AF88" s="434">
        <v>-4.5623872337985372E-2</v>
      </c>
      <c r="AG88" s="434">
        <v>1.9216533505026501</v>
      </c>
      <c r="AH88" s="434">
        <v>1.9883304472628538</v>
      </c>
      <c r="AI88" s="437">
        <v>0</v>
      </c>
      <c r="AJ88" s="281"/>
      <c r="AK88" s="435">
        <v>47543</v>
      </c>
      <c r="AL88" s="434">
        <v>2.4714128091617882</v>
      </c>
      <c r="AM88" s="434">
        <v>3.3892066590802683</v>
      </c>
      <c r="AN88" s="434">
        <v>4.0920629615813775</v>
      </c>
      <c r="AO88" s="434">
        <v>9.3520796174664902</v>
      </c>
      <c r="AP88" s="434">
        <v>-2.972067039106141</v>
      </c>
      <c r="AQ88" s="434">
        <v>4.7862941984714746</v>
      </c>
      <c r="AR88" s="434">
        <v>-2.8425287980960667</v>
      </c>
      <c r="AS88" s="434">
        <v>3.4338265043984073</v>
      </c>
      <c r="AT88" s="434">
        <v>1.3935955018599122</v>
      </c>
      <c r="AU88" s="437">
        <v>4.8526140608551316E-2</v>
      </c>
      <c r="AV88" s="281"/>
      <c r="AX88" s="435">
        <v>47543</v>
      </c>
      <c r="AY88" s="429">
        <v>1.077817307301876</v>
      </c>
      <c r="AZ88" s="429">
        <v>1.9956111572203561</v>
      </c>
      <c r="BA88" s="429">
        <v>2.6984674597214653</v>
      </c>
      <c r="BB88" s="429">
        <v>7.958484115606578</v>
      </c>
      <c r="BC88" s="429">
        <v>-4.3656625409660528</v>
      </c>
      <c r="BD88" s="429">
        <v>3.3926986966115624</v>
      </c>
      <c r="BE88" s="429">
        <v>-4.2361242999559785</v>
      </c>
      <c r="BF88" s="429">
        <v>2.0402310025384951</v>
      </c>
      <c r="BG88" s="427" t="s">
        <v>226</v>
      </c>
      <c r="BH88" s="428" t="s">
        <v>226</v>
      </c>
    </row>
    <row r="89" spans="1:60" s="432" customFormat="1">
      <c r="A89" s="435">
        <v>47635</v>
      </c>
      <c r="B89" s="433">
        <v>1574.1743847076416</v>
      </c>
      <c r="C89" s="433">
        <v>1646.4173596053865</v>
      </c>
      <c r="D89" s="433">
        <v>1581.6610000000001</v>
      </c>
      <c r="E89" s="433">
        <v>1988.35</v>
      </c>
      <c r="F89" s="433">
        <v>1261.8889999999999</v>
      </c>
      <c r="G89" s="433">
        <v>1438.51</v>
      </c>
      <c r="H89" s="433">
        <v>995.32183999999995</v>
      </c>
      <c r="I89" s="433">
        <v>1227.1803914717379</v>
      </c>
      <c r="J89" s="433">
        <v>1419.9857087578055</v>
      </c>
      <c r="K89" s="439">
        <v>0.64</v>
      </c>
      <c r="L89" s="436"/>
      <c r="M89" s="435">
        <v>47635</v>
      </c>
      <c r="N89" s="434">
        <v>0.52481633965555385</v>
      </c>
      <c r="O89" s="434">
        <v>0.6975308056344609</v>
      </c>
      <c r="P89" s="434">
        <v>0.50587786744613616</v>
      </c>
      <c r="Q89" s="434">
        <v>1.0210577603590565</v>
      </c>
      <c r="R89" s="434">
        <v>0.26100346097739369</v>
      </c>
      <c r="S89" s="434">
        <v>0.47607938567879593</v>
      </c>
      <c r="T89" s="434">
        <v>-8.4427871774317431E-3</v>
      </c>
      <c r="U89" s="434">
        <v>0.47620532201619881</v>
      </c>
      <c r="V89" s="434">
        <v>0.15916977764487417</v>
      </c>
      <c r="W89" s="437">
        <v>0.5</v>
      </c>
      <c r="Y89" s="435">
        <v>47635</v>
      </c>
      <c r="Z89" s="434">
        <v>2.1163808885187319</v>
      </c>
      <c r="AA89" s="434">
        <v>2.6962215246103094</v>
      </c>
      <c r="AB89" s="434">
        <v>2.0153313790178817</v>
      </c>
      <c r="AC89" s="434">
        <v>3.958892227512778</v>
      </c>
      <c r="AD89" s="434">
        <v>1.0113227483580012</v>
      </c>
      <c r="AE89" s="434">
        <v>1.9318375876086868</v>
      </c>
      <c r="AF89" s="434">
        <v>-4.4242482385781212E-2</v>
      </c>
      <c r="AG89" s="434">
        <v>1.9196350895956726</v>
      </c>
      <c r="AH89" s="434">
        <v>1.9815587485885189</v>
      </c>
      <c r="AI89" s="437">
        <v>0</v>
      </c>
      <c r="AJ89" s="281"/>
      <c r="AK89" s="435">
        <v>47635</v>
      </c>
      <c r="AL89" s="434">
        <v>2.3505953816759684</v>
      </c>
      <c r="AM89" s="434">
        <v>3.1651507813732938</v>
      </c>
      <c r="AN89" s="434">
        <v>3.4316038046643849</v>
      </c>
      <c r="AO89" s="434">
        <v>7.5617602907742221</v>
      </c>
      <c r="AP89" s="434">
        <v>-1.7341015607363564</v>
      </c>
      <c r="AQ89" s="434">
        <v>3.862065028906736</v>
      </c>
      <c r="AR89" s="434">
        <v>-1.965670403447306</v>
      </c>
      <c r="AS89" s="434">
        <v>2.9217297790144814</v>
      </c>
      <c r="AT89" s="434">
        <v>1.643295410591139</v>
      </c>
      <c r="AU89" s="437">
        <v>4.8526140608551316E-2</v>
      </c>
      <c r="AV89" s="281"/>
      <c r="AX89" s="435">
        <v>47635</v>
      </c>
      <c r="AY89" s="429">
        <v>0.70729997108482934</v>
      </c>
      <c r="AZ89" s="429">
        <v>1.5218553707821547</v>
      </c>
      <c r="BA89" s="429">
        <v>1.7883083940732458</v>
      </c>
      <c r="BB89" s="429">
        <v>5.918464880183083</v>
      </c>
      <c r="BC89" s="429">
        <v>-3.3773969713274954</v>
      </c>
      <c r="BD89" s="429">
        <v>2.2187696183155969</v>
      </c>
      <c r="BE89" s="429">
        <v>-3.6089658140384451</v>
      </c>
      <c r="BF89" s="429">
        <v>1.2784343684233423</v>
      </c>
      <c r="BG89" s="427" t="s">
        <v>226</v>
      </c>
      <c r="BH89" s="428" t="s">
        <v>226</v>
      </c>
    </row>
    <row r="90" spans="1:60" s="432" customFormat="1">
      <c r="A90" s="435">
        <v>47727</v>
      </c>
      <c r="B90" s="433">
        <v>1582.1455430313706</v>
      </c>
      <c r="C90" s="433">
        <v>1658.310195627608</v>
      </c>
      <c r="D90" s="433">
        <v>1589.655</v>
      </c>
      <c r="E90" s="433">
        <v>2008.4690000000001</v>
      </c>
      <c r="F90" s="433">
        <v>1265.8810000000001</v>
      </c>
      <c r="G90" s="433">
        <v>1445.356</v>
      </c>
      <c r="H90" s="433">
        <v>995.22411999999997</v>
      </c>
      <c r="I90" s="433">
        <v>1233.0261685529435</v>
      </c>
      <c r="J90" s="433">
        <v>1434.3240506174848</v>
      </c>
      <c r="K90" s="439">
        <v>0.64</v>
      </c>
      <c r="L90" s="436"/>
      <c r="M90" s="435">
        <v>47727</v>
      </c>
      <c r="N90" s="434">
        <v>0.50637073002617328</v>
      </c>
      <c r="O90" s="434">
        <v>0.72234636939638719</v>
      </c>
      <c r="P90" s="434">
        <v>0.50541803837864663</v>
      </c>
      <c r="Q90" s="434">
        <v>1.0118439912490285</v>
      </c>
      <c r="R90" s="434">
        <v>0.31635112121590758</v>
      </c>
      <c r="S90" s="434">
        <v>0.47590910038859402</v>
      </c>
      <c r="T90" s="434">
        <v>-9.8179298466893883E-3</v>
      </c>
      <c r="U90" s="434">
        <v>0.47635841656457067</v>
      </c>
      <c r="V90" s="434">
        <v>1.0097525468916402</v>
      </c>
      <c r="W90" s="437">
        <v>0.5</v>
      </c>
      <c r="Y90" s="435">
        <v>47727</v>
      </c>
      <c r="Z90" s="434">
        <v>2.1141985057007595</v>
      </c>
      <c r="AA90" s="434">
        <v>2.7804923632109402</v>
      </c>
      <c r="AB90" s="434">
        <v>2.0280387687998447</v>
      </c>
      <c r="AC90" s="434">
        <v>4.0031877197188592</v>
      </c>
      <c r="AD90" s="434">
        <v>1.1172671168645287</v>
      </c>
      <c r="AE90" s="434">
        <v>1.9179836350866841</v>
      </c>
      <c r="AF90" s="434">
        <v>-3.9283248007371263E-2</v>
      </c>
      <c r="AG90" s="434">
        <v>1.9189028737530922</v>
      </c>
      <c r="AH90" s="434">
        <v>1.9873838437469038</v>
      </c>
      <c r="AI90" s="437">
        <v>0</v>
      </c>
      <c r="AJ90" s="281"/>
      <c r="AK90" s="435">
        <v>47727</v>
      </c>
      <c r="AL90" s="434">
        <v>2.2314602846561504</v>
      </c>
      <c r="AM90" s="434">
        <v>2.9626671989509967</v>
      </c>
      <c r="AN90" s="434">
        <v>2.7379408326331678</v>
      </c>
      <c r="AO90" s="434">
        <v>5.7672684238124994</v>
      </c>
      <c r="AP90" s="434">
        <v>-0.35670247065080485</v>
      </c>
      <c r="AQ90" s="434">
        <v>2.8968427165775967</v>
      </c>
      <c r="AR90" s="434">
        <v>-1.0117143941406836</v>
      </c>
      <c r="AS90" s="434">
        <v>2.41822083505987</v>
      </c>
      <c r="AT90" s="434">
        <v>1.8263683667697039</v>
      </c>
      <c r="AU90" s="437">
        <v>4.8526140608551316E-2</v>
      </c>
      <c r="AV90" s="281"/>
      <c r="AX90" s="435">
        <v>47727</v>
      </c>
      <c r="AY90" s="429">
        <v>0.4050919178864465</v>
      </c>
      <c r="AZ90" s="429">
        <v>1.1362988321812928</v>
      </c>
      <c r="BA90" s="429">
        <v>0.91157246586346385</v>
      </c>
      <c r="BB90" s="429">
        <v>3.9409000570427954</v>
      </c>
      <c r="BC90" s="429">
        <v>-2.1830708374205088</v>
      </c>
      <c r="BD90" s="429">
        <v>1.0704743498078928</v>
      </c>
      <c r="BE90" s="429">
        <v>-2.8380827609103876</v>
      </c>
      <c r="BF90" s="429">
        <v>0.59185246829016602</v>
      </c>
      <c r="BG90" s="427" t="s">
        <v>226</v>
      </c>
      <c r="BH90" s="428" t="s">
        <v>226</v>
      </c>
    </row>
    <row r="91" spans="1:60" s="432" customFormat="1">
      <c r="A91" s="435">
        <v>47818</v>
      </c>
      <c r="B91" s="433">
        <v>1589.7580683040494</v>
      </c>
      <c r="C91" s="433">
        <v>1670.5458453940903</v>
      </c>
      <c r="D91" s="433">
        <v>1597.675</v>
      </c>
      <c r="E91" s="433">
        <v>2028.615</v>
      </c>
      <c r="F91" s="433">
        <v>1270.5809999999999</v>
      </c>
      <c r="G91" s="433">
        <v>1452.2170000000001</v>
      </c>
      <c r="H91" s="433">
        <v>995.12634000000003</v>
      </c>
      <c r="I91" s="433">
        <v>1238.8934012801005</v>
      </c>
      <c r="J91" s="433">
        <v>1440.9399164643758</v>
      </c>
      <c r="K91" s="439">
        <v>0.64</v>
      </c>
      <c r="L91" s="436"/>
      <c r="M91" s="435">
        <v>47818</v>
      </c>
      <c r="N91" s="434">
        <v>0.48115202208851571</v>
      </c>
      <c r="O91" s="434">
        <v>0.737838421228032</v>
      </c>
      <c r="P91" s="434">
        <v>0.50451198530498953</v>
      </c>
      <c r="Q91" s="434">
        <v>1.0030525738759177</v>
      </c>
      <c r="R91" s="434">
        <v>0.37128292469827961</v>
      </c>
      <c r="S91" s="434">
        <v>0.47469274005851325</v>
      </c>
      <c r="T91" s="434">
        <v>-9.8249226515911836E-3</v>
      </c>
      <c r="U91" s="434">
        <v>0.47584008164585079</v>
      </c>
      <c r="V91" s="434">
        <v>0.46125321847896306</v>
      </c>
      <c r="W91" s="437">
        <v>0.5</v>
      </c>
      <c r="Y91" s="435">
        <v>47818</v>
      </c>
      <c r="Z91" s="434">
        <v>2.0604002014070977</v>
      </c>
      <c r="AA91" s="434">
        <v>2.8635960354513212</v>
      </c>
      <c r="AB91" s="434">
        <v>2.0373949241716982</v>
      </c>
      <c r="AC91" s="434">
        <v>4.0475457762732647</v>
      </c>
      <c r="AD91" s="434">
        <v>1.2207858629746715</v>
      </c>
      <c r="AE91" s="434">
        <v>1.905674147053471</v>
      </c>
      <c r="AF91" s="434">
        <v>-3.9282085878145079E-2</v>
      </c>
      <c r="AG91" s="434">
        <v>1.9182653662974891</v>
      </c>
      <c r="AH91" s="434">
        <v>1.992629524781897</v>
      </c>
      <c r="AI91" s="437">
        <v>0</v>
      </c>
      <c r="AJ91" s="281"/>
      <c r="AK91" s="435">
        <v>47818</v>
      </c>
      <c r="AL91" s="434">
        <v>2.0926560674372707</v>
      </c>
      <c r="AM91" s="434">
        <v>2.7414143953451431</v>
      </c>
      <c r="AN91" s="434">
        <v>2.0199420663205236</v>
      </c>
      <c r="AO91" s="434">
        <v>3.9611341285097801</v>
      </c>
      <c r="AP91" s="434">
        <v>1.0796045447649227</v>
      </c>
      <c r="AQ91" s="434">
        <v>1.9288771184681197</v>
      </c>
      <c r="AR91" s="434">
        <v>-4.2108286719366728E-2</v>
      </c>
      <c r="AS91" s="434">
        <v>1.9196076879284707</v>
      </c>
      <c r="AT91" s="434">
        <v>1.9874938237940398</v>
      </c>
      <c r="AU91" s="437">
        <v>0</v>
      </c>
      <c r="AV91" s="281"/>
      <c r="AX91" s="435">
        <v>47818</v>
      </c>
      <c r="AY91" s="429">
        <v>0.1051622436432309</v>
      </c>
      <c r="AZ91" s="429">
        <v>0.75392057155110326</v>
      </c>
      <c r="BA91" s="429">
        <v>3.2448242526483817E-2</v>
      </c>
      <c r="BB91" s="429">
        <v>1.9736403047157403</v>
      </c>
      <c r="BC91" s="429">
        <v>-0.90788927902911709</v>
      </c>
      <c r="BD91" s="429">
        <v>-5.8616705325920115E-2</v>
      </c>
      <c r="BE91" s="429">
        <v>-2.0296021105134066</v>
      </c>
      <c r="BF91" s="429">
        <v>-6.788613586556913E-2</v>
      </c>
      <c r="BG91" s="427" t="s">
        <v>248</v>
      </c>
      <c r="BH91" s="428">
        <v>0.64</v>
      </c>
    </row>
    <row r="92" spans="1:60">
      <c r="A92" s="435">
        <v>47908</v>
      </c>
      <c r="B92" s="433">
        <v>1597.647928814991</v>
      </c>
      <c r="C92" s="433">
        <v>1683.1393336140061</v>
      </c>
      <c r="D92" s="433">
        <v>1605.575</v>
      </c>
      <c r="E92" s="433">
        <v>2050.3150000000001</v>
      </c>
      <c r="F92" s="433">
        <v>1274.4659999999999</v>
      </c>
      <c r="G92" s="433">
        <v>1459.23</v>
      </c>
      <c r="H92" s="433">
        <v>995.00725999999997</v>
      </c>
      <c r="I92" s="433">
        <v>1244.7843846389087</v>
      </c>
      <c r="J92" s="433">
        <v>1446.0729746408392</v>
      </c>
      <c r="K92" s="439">
        <v>0.64</v>
      </c>
      <c r="M92" s="435">
        <v>47908</v>
      </c>
      <c r="N92" s="434">
        <v>0.49629315732038215</v>
      </c>
      <c r="O92" s="434">
        <v>0.75385469094653157</v>
      </c>
      <c r="P92" s="434">
        <v>0.49446852457477597</v>
      </c>
      <c r="Q92" s="434">
        <v>1.069695334008669</v>
      </c>
      <c r="R92" s="434">
        <v>0.30576563005428881</v>
      </c>
      <c r="S92" s="434">
        <v>0.4829168092647329</v>
      </c>
      <c r="T92" s="434">
        <v>-1.1966319774037171E-2</v>
      </c>
      <c r="U92" s="434">
        <v>0.47550365130053507</v>
      </c>
      <c r="V92" s="434">
        <v>0.35622985509753402</v>
      </c>
      <c r="W92" s="437">
        <v>1.5</v>
      </c>
      <c r="Y92" s="435">
        <v>47908</v>
      </c>
      <c r="Z92" s="434">
        <v>2.023807641480313</v>
      </c>
      <c r="AA92" s="434">
        <v>2.9435057325891689</v>
      </c>
      <c r="AB92" s="434">
        <v>2.025481349685454</v>
      </c>
      <c r="AC92" s="434">
        <v>4.169281083275389</v>
      </c>
      <c r="AD92" s="434">
        <v>1.2602852048777757</v>
      </c>
      <c r="AE92" s="434">
        <v>1.9233160158525608</v>
      </c>
      <c r="AF92" s="434">
        <v>-4.0045976019353891E-2</v>
      </c>
      <c r="AG92" s="434">
        <v>1.9175438931375632</v>
      </c>
      <c r="AH92" s="434">
        <v>1.9992438547981273</v>
      </c>
      <c r="AI92" s="437">
        <v>0</v>
      </c>
      <c r="AK92" s="435">
        <v>47908</v>
      </c>
      <c r="AL92" s="434">
        <v>2.0784785790669336</v>
      </c>
      <c r="AM92" s="434">
        <v>2.8216293192860231</v>
      </c>
      <c r="AN92" s="434">
        <v>2.0265860172287153</v>
      </c>
      <c r="AO92" s="434">
        <v>4.0455335752462851</v>
      </c>
      <c r="AP92" s="434">
        <v>1.1526796556736496</v>
      </c>
      <c r="AQ92" s="434">
        <v>1.9196796711733688</v>
      </c>
      <c r="AR92" s="434">
        <v>-4.0713648735080099E-2</v>
      </c>
      <c r="AS92" s="434">
        <v>1.9185826984468246</v>
      </c>
      <c r="AT92" s="434">
        <v>1.9902464605467518</v>
      </c>
      <c r="AU92" s="437">
        <v>0</v>
      </c>
      <c r="AX92" s="435">
        <v>47908</v>
      </c>
      <c r="AY92" s="429">
        <v>8.8232118520181757E-2</v>
      </c>
      <c r="AZ92" s="429">
        <v>0.83138285873927131</v>
      </c>
      <c r="BA92" s="429">
        <v>3.6339556681963536E-2</v>
      </c>
      <c r="BB92" s="429">
        <v>2.0552871146995333</v>
      </c>
      <c r="BC92" s="429">
        <v>-0.8375668048731022</v>
      </c>
      <c r="BD92" s="429">
        <v>-7.056678937338301E-2</v>
      </c>
      <c r="BE92" s="429">
        <v>-2.0309601092818319</v>
      </c>
      <c r="BF92" s="429">
        <v>-7.1663762099927197E-2</v>
      </c>
      <c r="BG92" s="427" t="s">
        <v>226</v>
      </c>
      <c r="BH92" s="428" t="s">
        <v>226</v>
      </c>
    </row>
    <row r="93" spans="1:60">
      <c r="A93" s="435">
        <v>48000</v>
      </c>
      <c r="B93" s="433">
        <v>1605.5769461637706</v>
      </c>
      <c r="C93" s="433">
        <v>1696.1015581665981</v>
      </c>
      <c r="D93" s="433">
        <v>1613.5160000000001</v>
      </c>
      <c r="E93" s="433">
        <v>2072.0639999999999</v>
      </c>
      <c r="F93" s="433">
        <v>1279.049</v>
      </c>
      <c r="G93" s="433">
        <v>1466.0920000000001</v>
      </c>
      <c r="H93" s="433">
        <v>994.93035999999995</v>
      </c>
      <c r="I93" s="433">
        <v>1250.7005761221735</v>
      </c>
      <c r="J93" s="433">
        <v>1448.4072258410056</v>
      </c>
      <c r="K93" s="439">
        <v>0.64</v>
      </c>
      <c r="M93" s="435">
        <v>48000</v>
      </c>
      <c r="N93" s="434">
        <v>0.49629315732038215</v>
      </c>
      <c r="O93" s="434">
        <v>0.77012189625202954</v>
      </c>
      <c r="P93" s="434">
        <v>0.49458916587514778</v>
      </c>
      <c r="Q93" s="434">
        <v>1.0607638338499203</v>
      </c>
      <c r="R93" s="434">
        <v>0.35960158999925884</v>
      </c>
      <c r="S93" s="434">
        <v>0.47024800751080953</v>
      </c>
      <c r="T93" s="434">
        <v>-7.7285868245846601E-3</v>
      </c>
      <c r="U93" s="434">
        <v>0.47527841417942529</v>
      </c>
      <c r="V93" s="434">
        <v>0.16142001414183316</v>
      </c>
      <c r="W93" s="437">
        <v>2.5</v>
      </c>
      <c r="Y93" s="435">
        <v>48000</v>
      </c>
      <c r="Z93" s="434">
        <v>1.9948591313128983</v>
      </c>
      <c r="AA93" s="434">
        <v>3.0177159072909632</v>
      </c>
      <c r="AB93" s="434">
        <v>2.0140219680449878</v>
      </c>
      <c r="AC93" s="434">
        <v>4.2102245580506459</v>
      </c>
      <c r="AD93" s="434">
        <v>1.3598660421003883</v>
      </c>
      <c r="AE93" s="434">
        <v>1.917400643721634</v>
      </c>
      <c r="AF93" s="434">
        <v>-3.9332001395653293E-2</v>
      </c>
      <c r="AG93" s="434">
        <v>1.9166036887395377</v>
      </c>
      <c r="AH93" s="434">
        <v>2.0015354315124023</v>
      </c>
      <c r="AI93" s="437">
        <v>0</v>
      </c>
      <c r="AK93" s="435">
        <v>48000</v>
      </c>
      <c r="AL93" s="434">
        <v>2.0480552857776058</v>
      </c>
      <c r="AM93" s="434">
        <v>2.901994355611337</v>
      </c>
      <c r="AN93" s="434">
        <v>2.0262001862660028</v>
      </c>
      <c r="AO93" s="434">
        <v>4.1084590627784578</v>
      </c>
      <c r="AP93" s="434">
        <v>1.2398053641029305</v>
      </c>
      <c r="AQ93" s="434">
        <v>1.9161027895726157</v>
      </c>
      <c r="AR93" s="434">
        <v>-3.9485814714734779E-2</v>
      </c>
      <c r="AS93" s="434">
        <v>1.9178244294065561</v>
      </c>
      <c r="AT93" s="434">
        <v>1.9952186209943212</v>
      </c>
      <c r="AU93" s="437">
        <v>0</v>
      </c>
      <c r="AX93" s="435">
        <v>48000</v>
      </c>
      <c r="AY93" s="429">
        <v>5.2836664783284526E-2</v>
      </c>
      <c r="AZ93" s="429">
        <v>0.90677573461701577</v>
      </c>
      <c r="BA93" s="429">
        <v>3.098156527168161E-2</v>
      </c>
      <c r="BB93" s="429">
        <v>2.1132404417841366</v>
      </c>
      <c r="BC93" s="429">
        <v>-0.75541325689139072</v>
      </c>
      <c r="BD93" s="429">
        <v>-7.9115831421705529E-2</v>
      </c>
      <c r="BE93" s="429">
        <v>-2.034704435709056</v>
      </c>
      <c r="BF93" s="429">
        <v>-7.7394191587765171E-2</v>
      </c>
      <c r="BG93" s="427" t="s">
        <v>226</v>
      </c>
      <c r="BH93" s="428" t="s">
        <v>226</v>
      </c>
    </row>
    <row r="94" spans="1:60">
      <c r="A94" s="435">
        <v>48092</v>
      </c>
      <c r="B94" s="433">
        <v>1613.5453146830948</v>
      </c>
      <c r="C94" s="433">
        <v>1709.4384976994495</v>
      </c>
      <c r="D94" s="433">
        <v>1621.49</v>
      </c>
      <c r="E94" s="433">
        <v>2095.3969999999999</v>
      </c>
      <c r="F94" s="433">
        <v>1283.5709999999999</v>
      </c>
      <c r="G94" s="433">
        <v>1472.932</v>
      </c>
      <c r="H94" s="433">
        <v>994.83263999999997</v>
      </c>
      <c r="I94" s="433">
        <v>1256.6427594799934</v>
      </c>
      <c r="J94" s="433">
        <v>1463.0516037779669</v>
      </c>
      <c r="K94" s="439">
        <v>0.64</v>
      </c>
      <c r="M94" s="435">
        <v>48092</v>
      </c>
      <c r="N94" s="434">
        <v>0.49629315732038215</v>
      </c>
      <c r="O94" s="434">
        <v>0.78632906553472992</v>
      </c>
      <c r="P94" s="434">
        <v>0.49420024344350999</v>
      </c>
      <c r="Q94" s="434">
        <v>1.1260752563627463</v>
      </c>
      <c r="R94" s="434">
        <v>0.35354392208586383</v>
      </c>
      <c r="S94" s="434">
        <v>0.46654643774060034</v>
      </c>
      <c r="T94" s="434">
        <v>-9.8217929544341942E-3</v>
      </c>
      <c r="U94" s="434">
        <v>0.47510838895139518</v>
      </c>
      <c r="V94" s="434">
        <v>1.0110677215420694</v>
      </c>
      <c r="W94" s="437">
        <v>3.5</v>
      </c>
      <c r="Y94" s="435">
        <v>48092</v>
      </c>
      <c r="Z94" s="434">
        <v>1.984632310853196</v>
      </c>
      <c r="AA94" s="434">
        <v>3.0831567101649249</v>
      </c>
      <c r="AB94" s="434">
        <v>2.0026357920429394</v>
      </c>
      <c r="AC94" s="434">
        <v>4.328072775830738</v>
      </c>
      <c r="AD94" s="434">
        <v>1.3974457314708033</v>
      </c>
      <c r="AE94" s="434">
        <v>1.907903658337462</v>
      </c>
      <c r="AF94" s="434">
        <v>-3.9335863363121337E-2</v>
      </c>
      <c r="AG94" s="434">
        <v>1.915335743017188</v>
      </c>
      <c r="AH94" s="434">
        <v>2.0028635194476951</v>
      </c>
      <c r="AI94" s="437">
        <v>0</v>
      </c>
      <c r="AK94" s="435">
        <v>48092</v>
      </c>
      <c r="AL94" s="434">
        <v>2.0157578564137024</v>
      </c>
      <c r="AM94" s="434">
        <v>2.9776307367154864</v>
      </c>
      <c r="AN94" s="434">
        <v>2.0198105150068368</v>
      </c>
      <c r="AO94" s="434">
        <v>4.1898743261334692</v>
      </c>
      <c r="AP94" s="434">
        <v>1.3098142248014311</v>
      </c>
      <c r="AQ94" s="434">
        <v>1.9135737951649912</v>
      </c>
      <c r="AR94" s="434">
        <v>-3.9498986560038141E-2</v>
      </c>
      <c r="AS94" s="434">
        <v>1.9169313930987197</v>
      </c>
      <c r="AT94" s="434">
        <v>1.9990857374699411</v>
      </c>
      <c r="AU94" s="437">
        <v>0</v>
      </c>
      <c r="AX94" s="435">
        <v>48092</v>
      </c>
      <c r="AY94" s="429">
        <v>1.6672118943761305E-2</v>
      </c>
      <c r="AZ94" s="429">
        <v>0.97854499924554528</v>
      </c>
      <c r="BA94" s="429">
        <v>2.0724777536895722E-2</v>
      </c>
      <c r="BB94" s="429">
        <v>2.1907885886635281</v>
      </c>
      <c r="BC94" s="429">
        <v>-0.68927151266851006</v>
      </c>
      <c r="BD94" s="429">
        <v>-8.5511942304949962E-2</v>
      </c>
      <c r="BE94" s="429">
        <v>-2.0385847240299793</v>
      </c>
      <c r="BF94" s="429">
        <v>-8.2154344371221377E-2</v>
      </c>
      <c r="BG94" s="427" t="s">
        <v>226</v>
      </c>
      <c r="BH94" s="428" t="s">
        <v>226</v>
      </c>
    </row>
    <row r="95" spans="1:60">
      <c r="A95" s="435">
        <v>48183</v>
      </c>
      <c r="B95" s="433">
        <v>1621.5532296701306</v>
      </c>
      <c r="C95" s="433">
        <v>1723.1500984422548</v>
      </c>
      <c r="D95" s="433">
        <v>1629.4929999999999</v>
      </c>
      <c r="E95" s="433">
        <v>2118.7750000000001</v>
      </c>
      <c r="F95" s="433">
        <v>1288.7819999999999</v>
      </c>
      <c r="G95" s="433">
        <v>1479.808</v>
      </c>
      <c r="H95" s="433">
        <v>994.73491999999999</v>
      </c>
      <c r="I95" s="433">
        <v>1262.6111881697191</v>
      </c>
      <c r="J95" s="433">
        <v>1469.8279092524231</v>
      </c>
      <c r="K95" s="439">
        <v>0.64</v>
      </c>
      <c r="M95" s="435">
        <v>48183</v>
      </c>
      <c r="N95" s="434">
        <v>0.49629315732038215</v>
      </c>
      <c r="O95" s="434">
        <v>0.80211138109140823</v>
      </c>
      <c r="P95" s="434">
        <v>0.49355839382296818</v>
      </c>
      <c r="Q95" s="434">
        <v>1.1156835673621801</v>
      </c>
      <c r="R95" s="434">
        <v>0.40597676326437071</v>
      </c>
      <c r="S95" s="434">
        <v>0.46682399459037072</v>
      </c>
      <c r="T95" s="434">
        <v>-9.8227577253529041E-3</v>
      </c>
      <c r="U95" s="434">
        <v>0.47495031063524706</v>
      </c>
      <c r="V95" s="434">
        <v>0.46316243780861743</v>
      </c>
      <c r="W95" s="437">
        <v>4.5</v>
      </c>
      <c r="Y95" s="435">
        <v>48183</v>
      </c>
      <c r="Z95" s="434">
        <v>2.0000000000000018</v>
      </c>
      <c r="AA95" s="434">
        <v>3.1489260347569159</v>
      </c>
      <c r="AB95" s="434">
        <v>1.9915189259392507</v>
      </c>
      <c r="AC95" s="434">
        <v>4.4444115813005558</v>
      </c>
      <c r="AD95" s="434">
        <v>1.4324942683701325</v>
      </c>
      <c r="AE95" s="434">
        <v>1.8999226699590865</v>
      </c>
      <c r="AF95" s="434">
        <v>-3.9333699075838613E-2</v>
      </c>
      <c r="AG95" s="434">
        <v>1.9144332244494855</v>
      </c>
      <c r="AH95" s="434">
        <v>2.0048020363631514</v>
      </c>
      <c r="AI95" s="437">
        <v>0</v>
      </c>
      <c r="AK95" s="435">
        <v>48183</v>
      </c>
      <c r="AL95" s="434">
        <v>2.0007723618318707</v>
      </c>
      <c r="AM95" s="434">
        <v>3.0489368119108073</v>
      </c>
      <c r="AN95" s="434">
        <v>2.0083431464657631</v>
      </c>
      <c r="AO95" s="434">
        <v>4.2891847028786456</v>
      </c>
      <c r="AP95" s="434">
        <v>1.3627370621253299</v>
      </c>
      <c r="AQ95" s="434">
        <v>1.9120884874709976</v>
      </c>
      <c r="AR95" s="434">
        <v>-3.9511909308942439E-2</v>
      </c>
      <c r="AS95" s="434">
        <v>1.9159728433428613</v>
      </c>
      <c r="AT95" s="434">
        <v>2.002124100732261</v>
      </c>
      <c r="AU95" s="437">
        <v>0</v>
      </c>
      <c r="AX95" s="435">
        <v>48183</v>
      </c>
      <c r="AY95" s="429">
        <v>-1.3517389003903091E-3</v>
      </c>
      <c r="AZ95" s="429">
        <v>1.0468127111785464</v>
      </c>
      <c r="BA95" s="429">
        <v>6.219045733502071E-3</v>
      </c>
      <c r="BB95" s="429">
        <v>2.2870606021463846</v>
      </c>
      <c r="BC95" s="429">
        <v>-0.63938703860693114</v>
      </c>
      <c r="BD95" s="429">
        <v>-9.0035613261263414E-2</v>
      </c>
      <c r="BE95" s="429">
        <v>-2.0416360100412034</v>
      </c>
      <c r="BF95" s="429">
        <v>-8.615125738939966E-2</v>
      </c>
      <c r="BG95" s="427" t="s">
        <v>249</v>
      </c>
      <c r="BH95" s="428">
        <v>0.64</v>
      </c>
    </row>
    <row r="96" spans="1:60">
      <c r="A96" s="435">
        <v>48274</v>
      </c>
      <c r="B96" s="433">
        <v>1629.6008873912911</v>
      </c>
      <c r="C96" s="433">
        <v>1737.2286641425912</v>
      </c>
      <c r="D96" s="433">
        <v>1637.521</v>
      </c>
      <c r="E96" s="433">
        <v>2142.1990000000001</v>
      </c>
      <c r="F96" s="433">
        <v>1293.9280000000001</v>
      </c>
      <c r="G96" s="433">
        <v>1486.723</v>
      </c>
      <c r="H96" s="433">
        <v>994.63678000000004</v>
      </c>
      <c r="I96" s="433">
        <v>1268.6057001795584</v>
      </c>
      <c r="J96" s="433">
        <v>1475.0860505737101</v>
      </c>
      <c r="K96" s="439">
        <v>0.64</v>
      </c>
      <c r="M96" s="435">
        <v>48274</v>
      </c>
      <c r="N96" s="434">
        <v>0.49629315732038215</v>
      </c>
      <c r="O96" s="434">
        <v>0.81702491924897647</v>
      </c>
      <c r="P96" s="434">
        <v>0.49266857850878143</v>
      </c>
      <c r="Q96" s="434">
        <v>1.1055444773512946</v>
      </c>
      <c r="R96" s="434">
        <v>0.39929173436625831</v>
      </c>
      <c r="S96" s="434">
        <v>0.46729035118069362</v>
      </c>
      <c r="T96" s="434">
        <v>-9.8659449896398854E-3</v>
      </c>
      <c r="U96" s="434">
        <v>0.47477101945603284</v>
      </c>
      <c r="V96" s="434">
        <v>0.35773856845331409</v>
      </c>
      <c r="W96" s="437">
        <v>5.5</v>
      </c>
      <c r="Y96" s="435">
        <v>48274</v>
      </c>
      <c r="Z96" s="434">
        <v>2.000000000000024</v>
      </c>
      <c r="AA96" s="434">
        <v>3.2135979148229854</v>
      </c>
      <c r="AB96" s="434">
        <v>1.9896921663578482</v>
      </c>
      <c r="AC96" s="434">
        <v>4.4814577272272782</v>
      </c>
      <c r="AD96" s="434">
        <v>1.5270709457922083</v>
      </c>
      <c r="AE96" s="434">
        <v>1.8840758482213227</v>
      </c>
      <c r="AF96" s="434">
        <v>-3.7233899177768759E-2</v>
      </c>
      <c r="AG96" s="434">
        <v>1.9136901004393581</v>
      </c>
      <c r="AH96" s="434">
        <v>2.006335533659831</v>
      </c>
      <c r="AI96" s="437">
        <v>0</v>
      </c>
      <c r="AK96" s="435">
        <v>48274</v>
      </c>
      <c r="AL96" s="434">
        <v>1.9948915597747252</v>
      </c>
      <c r="AM96" s="434">
        <v>3.116449707941582</v>
      </c>
      <c r="AN96" s="434">
        <v>1.9994145483786641</v>
      </c>
      <c r="AO96" s="434">
        <v>4.3672233993404141</v>
      </c>
      <c r="AP96" s="434">
        <v>1.429442457711394</v>
      </c>
      <c r="AQ96" s="434">
        <v>1.9022613618971063</v>
      </c>
      <c r="AR96" s="434">
        <v>-3.8808951504765155E-2</v>
      </c>
      <c r="AS96" s="434">
        <v>1.9150099675254939</v>
      </c>
      <c r="AT96" s="434">
        <v>2.0038960700975661</v>
      </c>
      <c r="AU96" s="437">
        <v>0</v>
      </c>
      <c r="AX96" s="435">
        <v>48274</v>
      </c>
      <c r="AY96" s="429">
        <v>-9.0045103228408863E-3</v>
      </c>
      <c r="AZ96" s="429">
        <v>1.112553637844016</v>
      </c>
      <c r="BA96" s="429">
        <v>-4.4815217189020373E-3</v>
      </c>
      <c r="BB96" s="429">
        <v>2.3633273292428481</v>
      </c>
      <c r="BC96" s="429">
        <v>-0.5744536123861721</v>
      </c>
      <c r="BD96" s="429">
        <v>-0.10163470820045983</v>
      </c>
      <c r="BE96" s="429">
        <v>-2.0427050216023313</v>
      </c>
      <c r="BF96" s="429">
        <v>-8.888610257207219E-2</v>
      </c>
      <c r="BG96" s="427" t="s">
        <v>226</v>
      </c>
      <c r="BH96" s="428" t="s">
        <v>226</v>
      </c>
    </row>
    <row r="97" spans="1:60">
      <c r="A97" s="435">
        <v>48366</v>
      </c>
      <c r="B97" s="433">
        <v>1637.6884850870463</v>
      </c>
      <c r="C97" s="433">
        <v>1751.6568462962794</v>
      </c>
      <c r="D97" s="433">
        <v>1645.5709999999999</v>
      </c>
      <c r="E97" s="433">
        <v>2167.2289999999998</v>
      </c>
      <c r="F97" s="433">
        <v>1299.751</v>
      </c>
      <c r="G97" s="433">
        <v>1493.623</v>
      </c>
      <c r="H97" s="433">
        <v>994.53905999999995</v>
      </c>
      <c r="I97" s="433">
        <v>1274.6257954872322</v>
      </c>
      <c r="J97" s="433">
        <v>1477.4777127344832</v>
      </c>
      <c r="K97" s="439">
        <v>0.64</v>
      </c>
      <c r="M97" s="435">
        <v>48366</v>
      </c>
      <c r="N97" s="434">
        <v>0.49629315732038215</v>
      </c>
      <c r="O97" s="434">
        <v>0.83052867198740721</v>
      </c>
      <c r="P97" s="434">
        <v>0.49159674898826555</v>
      </c>
      <c r="Q97" s="434">
        <v>1.1684255290941525</v>
      </c>
      <c r="R97" s="434">
        <v>0.45002504003313071</v>
      </c>
      <c r="S97" s="434">
        <v>0.46410797438394269</v>
      </c>
      <c r="T97" s="434">
        <v>-9.8246919845501601E-3</v>
      </c>
      <c r="U97" s="434">
        <v>0.47454424229858017</v>
      </c>
      <c r="V97" s="434">
        <v>0.16213712819281856</v>
      </c>
      <c r="W97" s="437">
        <v>6.5</v>
      </c>
      <c r="Y97" s="435">
        <v>48366</v>
      </c>
      <c r="Z97" s="434">
        <v>2.000000000000024</v>
      </c>
      <c r="AA97" s="434">
        <v>3.2754694353169356</v>
      </c>
      <c r="AB97" s="434">
        <v>1.9866552299450335</v>
      </c>
      <c r="AC97" s="434">
        <v>4.5927635439831915</v>
      </c>
      <c r="AD97" s="434">
        <v>1.6185462793059546</v>
      </c>
      <c r="AE97" s="434">
        <v>1.8778494119059408</v>
      </c>
      <c r="AF97" s="434">
        <v>-3.9329385827568952E-2</v>
      </c>
      <c r="AG97" s="434">
        <v>1.9129454180983441</v>
      </c>
      <c r="AH97" s="434">
        <v>2.0070658565375599</v>
      </c>
      <c r="AI97" s="437">
        <v>0</v>
      </c>
      <c r="AK97" s="435">
        <v>48366</v>
      </c>
      <c r="AL97" s="434">
        <v>1.9961861284925719</v>
      </c>
      <c r="AM97" s="434">
        <v>3.1808898397825303</v>
      </c>
      <c r="AN97" s="434">
        <v>1.992594617181731</v>
      </c>
      <c r="AO97" s="434">
        <v>4.4627569240770049</v>
      </c>
      <c r="AP97" s="434">
        <v>1.4942110740382653</v>
      </c>
      <c r="AQ97" s="434">
        <v>1.8923748410369479</v>
      </c>
      <c r="AR97" s="434">
        <v>-3.8808246261401447E-2</v>
      </c>
      <c r="AS97" s="434">
        <v>1.9140964287642559</v>
      </c>
      <c r="AT97" s="434">
        <v>2.0052727714569007</v>
      </c>
      <c r="AU97" s="437">
        <v>0</v>
      </c>
      <c r="AX97" s="435">
        <v>48366</v>
      </c>
      <c r="AY97" s="429">
        <v>-9.0866429643288171E-3</v>
      </c>
      <c r="AZ97" s="429">
        <v>1.1756170683256295</v>
      </c>
      <c r="BA97" s="429">
        <v>-1.2678154275169717E-2</v>
      </c>
      <c r="BB97" s="429">
        <v>2.4574841526201041</v>
      </c>
      <c r="BC97" s="429">
        <v>-0.5110616974186355</v>
      </c>
      <c r="BD97" s="429">
        <v>-0.11289793041995289</v>
      </c>
      <c r="BE97" s="429">
        <v>-2.0440810177183022</v>
      </c>
      <c r="BF97" s="429">
        <v>-9.1176342692644852E-2</v>
      </c>
      <c r="BG97" s="427" t="s">
        <v>226</v>
      </c>
      <c r="BH97" s="428" t="s">
        <v>226</v>
      </c>
    </row>
    <row r="98" spans="1:60">
      <c r="A98" s="435">
        <v>48458</v>
      </c>
      <c r="B98" s="433">
        <v>1645.8162209767572</v>
      </c>
      <c r="C98" s="433">
        <v>1766.4364384736887</v>
      </c>
      <c r="D98" s="433">
        <v>1653.7819999999999</v>
      </c>
      <c r="E98" s="433">
        <v>2192.3130000000001</v>
      </c>
      <c r="F98" s="433">
        <v>1304.7629999999999</v>
      </c>
      <c r="G98" s="433">
        <v>1500.3779999999999</v>
      </c>
      <c r="H98" s="433">
        <v>994.44092000000001</v>
      </c>
      <c r="I98" s="433">
        <v>1280.6720991723155</v>
      </c>
      <c r="J98" s="433">
        <v>1492.3746367931317</v>
      </c>
      <c r="K98" s="439">
        <v>0.64</v>
      </c>
      <c r="M98" s="435">
        <v>48458</v>
      </c>
      <c r="N98" s="434">
        <v>0.49629315732038215</v>
      </c>
      <c r="O98" s="434">
        <v>0.84374928848989228</v>
      </c>
      <c r="P98" s="434">
        <v>0.49897573547419416</v>
      </c>
      <c r="Q98" s="434">
        <v>1.1574226812210542</v>
      </c>
      <c r="R98" s="434">
        <v>0.38561232112919175</v>
      </c>
      <c r="S98" s="434">
        <v>0.45225602444525226</v>
      </c>
      <c r="T98" s="434">
        <v>-9.8678879439817457E-3</v>
      </c>
      <c r="U98" s="434">
        <v>0.47435911829887267</v>
      </c>
      <c r="V98" s="434">
        <v>1.008267260497453</v>
      </c>
      <c r="W98" s="437">
        <v>7.5</v>
      </c>
      <c r="Y98" s="435">
        <v>48458</v>
      </c>
      <c r="Z98" s="434">
        <v>2.000000000000024</v>
      </c>
      <c r="AA98" s="434">
        <v>3.3343077771412322</v>
      </c>
      <c r="AB98" s="434">
        <v>1.9915016435500643</v>
      </c>
      <c r="AC98" s="434">
        <v>4.6251855853568724</v>
      </c>
      <c r="AD98" s="434">
        <v>1.651018915198299</v>
      </c>
      <c r="AE98" s="434">
        <v>1.8633582541488725</v>
      </c>
      <c r="AF98" s="434">
        <v>-3.9375467214264326E-2</v>
      </c>
      <c r="AG98" s="434">
        <v>1.9121854250977011</v>
      </c>
      <c r="AH98" s="434">
        <v>2.0042377821428481</v>
      </c>
      <c r="AI98" s="437">
        <v>0</v>
      </c>
      <c r="AK98" s="435">
        <v>48458</v>
      </c>
      <c r="AL98" s="434">
        <v>2.000000000000024</v>
      </c>
      <c r="AM98" s="434">
        <v>3.2436678001122043</v>
      </c>
      <c r="AN98" s="434">
        <v>1.9898401057677928</v>
      </c>
      <c r="AO98" s="434">
        <v>4.5368331431289155</v>
      </c>
      <c r="AP98" s="434">
        <v>1.557599585094338</v>
      </c>
      <c r="AQ98" s="434">
        <v>1.8812331519975078</v>
      </c>
      <c r="AR98" s="434">
        <v>-3.8818093917314389E-2</v>
      </c>
      <c r="AS98" s="434">
        <v>1.9133091037399463</v>
      </c>
      <c r="AT98" s="434">
        <v>2.0056075847350252</v>
      </c>
      <c r="AU98" s="437">
        <v>0</v>
      </c>
      <c r="AX98" s="435">
        <v>48458</v>
      </c>
      <c r="AY98" s="429">
        <v>-5.6075847350012253E-3</v>
      </c>
      <c r="AZ98" s="429">
        <v>1.2380602153771791</v>
      </c>
      <c r="BA98" s="429">
        <v>-1.5767478967232407E-2</v>
      </c>
      <c r="BB98" s="429">
        <v>2.5312255583938903</v>
      </c>
      <c r="BC98" s="429">
        <v>-0.44800799964068716</v>
      </c>
      <c r="BD98" s="429">
        <v>-0.12437443273751736</v>
      </c>
      <c r="BE98" s="429">
        <v>-2.0444256786523396</v>
      </c>
      <c r="BF98" s="429">
        <v>-9.2298480995078869E-2</v>
      </c>
      <c r="BG98" s="427" t="s">
        <v>226</v>
      </c>
      <c r="BH98" s="428" t="s">
        <v>226</v>
      </c>
    </row>
    <row r="99" spans="1:60">
      <c r="A99" s="440">
        <v>48549</v>
      </c>
      <c r="B99" s="441">
        <v>1653.9842942635337</v>
      </c>
      <c r="C99" s="441">
        <v>1781.567234280908</v>
      </c>
      <c r="D99" s="441">
        <v>1661.989</v>
      </c>
      <c r="E99" s="441">
        <v>2217.4540000000002</v>
      </c>
      <c r="F99" s="441">
        <v>1311.183</v>
      </c>
      <c r="G99" s="441">
        <v>1507.365</v>
      </c>
      <c r="H99" s="441">
        <v>994.34320000000002</v>
      </c>
      <c r="I99" s="441">
        <v>1286.7449900500978</v>
      </c>
      <c r="J99" s="441">
        <v>1499.2420500098199</v>
      </c>
      <c r="K99" s="442">
        <v>0.64</v>
      </c>
      <c r="M99" s="440">
        <v>48549</v>
      </c>
      <c r="N99" s="443">
        <v>0.49629315732038215</v>
      </c>
      <c r="O99" s="443">
        <v>0.85657176661806389</v>
      </c>
      <c r="P99" s="443">
        <v>0.49625645943662811</v>
      </c>
      <c r="Q99" s="443">
        <v>1.1467796797263841</v>
      </c>
      <c r="R99" s="443">
        <v>0.49204338259132285</v>
      </c>
      <c r="S99" s="443">
        <v>0.46568264797270942</v>
      </c>
      <c r="T99" s="443">
        <v>-9.826627005649069E-3</v>
      </c>
      <c r="U99" s="443">
        <v>0.47419561039139246</v>
      </c>
      <c r="V99" s="443">
        <v>0.46016684064298374</v>
      </c>
      <c r="W99" s="444">
        <v>8.5</v>
      </c>
      <c r="Y99" s="440">
        <v>48549</v>
      </c>
      <c r="Z99" s="443">
        <v>2.000000000000024</v>
      </c>
      <c r="AA99" s="443">
        <v>3.3901362331385299</v>
      </c>
      <c r="AB99" s="443">
        <v>1.9942399261610788</v>
      </c>
      <c r="AC99" s="443">
        <v>4.6573609750917511</v>
      </c>
      <c r="AD99" s="443">
        <v>1.738152767496759</v>
      </c>
      <c r="AE99" s="443">
        <v>1.8622010422973734</v>
      </c>
      <c r="AF99" s="443">
        <v>-3.9379335350964162E-2</v>
      </c>
      <c r="AG99" s="443">
        <v>1.9114199293103873</v>
      </c>
      <c r="AH99" s="443">
        <v>2.0011962333983169</v>
      </c>
      <c r="AI99" s="444">
        <v>0</v>
      </c>
      <c r="AK99" s="440">
        <v>48549</v>
      </c>
      <c r="AL99" s="443">
        <v>2.000000000000024</v>
      </c>
      <c r="AM99" s="443">
        <v>3.3039537420923359</v>
      </c>
      <c r="AN99" s="443">
        <v>1.990533647683157</v>
      </c>
      <c r="AO99" s="443">
        <v>4.5899557262949697</v>
      </c>
      <c r="AP99" s="443">
        <v>1.6340061819773766</v>
      </c>
      <c r="AQ99" s="443">
        <v>1.8718244210421675</v>
      </c>
      <c r="AR99" s="443">
        <v>-3.8829450650434971E-2</v>
      </c>
      <c r="AS99" s="443">
        <v>1.9125557328129039</v>
      </c>
      <c r="AT99" s="443">
        <v>2.0046941040559263</v>
      </c>
      <c r="AU99" s="444">
        <v>0</v>
      </c>
      <c r="AX99" s="440">
        <v>48549</v>
      </c>
      <c r="AY99" s="429">
        <v>-4.6941040559023151E-3</v>
      </c>
      <c r="AZ99" s="429">
        <v>1.2992596380364096</v>
      </c>
      <c r="BA99" s="429">
        <v>-1.4160456372769303E-2</v>
      </c>
      <c r="BB99" s="429">
        <v>2.5852616222390434</v>
      </c>
      <c r="BC99" s="429">
        <v>-0.37068792207854973</v>
      </c>
      <c r="BD99" s="429">
        <v>-0.13286968301375879</v>
      </c>
      <c r="BE99" s="429">
        <v>-2.0435235547063613</v>
      </c>
      <c r="BF99" s="429">
        <v>-9.2138371243022377E-2</v>
      </c>
      <c r="BG99" s="427" t="s">
        <v>250</v>
      </c>
      <c r="BH99" s="428">
        <v>0.64</v>
      </c>
    </row>
    <row r="100" spans="1:60">
      <c r="A100" s="445"/>
      <c r="B100" s="446"/>
      <c r="C100" s="446"/>
      <c r="D100" s="446"/>
      <c r="E100" s="446"/>
      <c r="F100" s="446"/>
      <c r="G100" s="446"/>
      <c r="H100" s="446"/>
      <c r="I100" s="446"/>
      <c r="J100" s="446"/>
      <c r="K100" s="447"/>
      <c r="M100" s="445"/>
      <c r="N100" s="446"/>
      <c r="O100" s="446"/>
      <c r="P100" s="446"/>
      <c r="Q100" s="446"/>
      <c r="R100" s="446"/>
      <c r="S100" s="446"/>
      <c r="T100" s="446"/>
      <c r="U100" s="446"/>
      <c r="V100" s="446"/>
      <c r="W100" s="447"/>
      <c r="Y100" s="445"/>
      <c r="Z100" s="446"/>
      <c r="AA100" s="446"/>
      <c r="AB100" s="446"/>
      <c r="AC100" s="446"/>
      <c r="AD100" s="446"/>
      <c r="AE100" s="446"/>
      <c r="AF100" s="446"/>
      <c r="AG100" s="446"/>
      <c r="AH100" s="446"/>
      <c r="AI100" s="447"/>
      <c r="AK100" s="445"/>
      <c r="AL100" s="446"/>
      <c r="AM100" s="446"/>
      <c r="AN100" s="446"/>
      <c r="AO100" s="446"/>
      <c r="AP100" s="446"/>
      <c r="AQ100" s="446"/>
      <c r="AR100" s="446"/>
      <c r="AS100" s="446"/>
      <c r="AT100" s="446"/>
      <c r="AU100" s="447"/>
      <c r="AX100" s="445"/>
      <c r="AY100" s="446"/>
      <c r="AZ100" s="446"/>
      <c r="BA100" s="446"/>
      <c r="BB100" s="446"/>
      <c r="BC100" s="446"/>
      <c r="BD100" s="446"/>
      <c r="BE100" s="446"/>
      <c r="BF100" s="446"/>
      <c r="BG100" s="448"/>
      <c r="BH100" s="448"/>
    </row>
  </sheetData>
  <autoFilter ref="A4:BG100" xr:uid="{A3657C26-4C52-415A-8906-46530CD32DBE}"/>
  <mergeCells count="1">
    <mergeCell ref="A1:A3"/>
  </mergeCells>
  <pageMargins left="0.7" right="0.7" top="0.75" bottom="0.75" header="0.3" footer="0.3"/>
  <pageSetup paperSize="9" scale="11" orientation="portrait" r:id="rId1"/>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1084-135B-4B84-BDF2-DBC51109F16D}">
  <sheetPr>
    <pageSetUpPr autoPageBreaks="0"/>
  </sheetPr>
  <dimension ref="A1:Q35"/>
  <sheetViews>
    <sheetView showGridLines="0" zoomScale="90" zoomScaleNormal="90" zoomScaleSheetLayoutView="80" workbookViewId="0">
      <selection activeCell="K8" sqref="K8"/>
    </sheetView>
  </sheetViews>
  <sheetFormatPr defaultColWidth="9.19921875" defaultRowHeight="12.75"/>
  <cols>
    <col min="1" max="1" width="1.796875" style="268" customWidth="1"/>
    <col min="2" max="2" width="88.73046875" style="276" customWidth="1"/>
    <col min="3" max="16" width="8.796875" style="276" customWidth="1"/>
    <col min="17" max="17" width="9.19921875" style="276" customWidth="1"/>
    <col min="18" max="16384" width="9.19921875" style="276"/>
  </cols>
  <sheetData>
    <row r="1" spans="1:17" s="268" customFormat="1" ht="22.5" customHeight="1">
      <c r="B1" s="19"/>
      <c r="C1" s="19"/>
      <c r="D1" s="19"/>
      <c r="E1" s="19"/>
      <c r="F1" s="19"/>
      <c r="G1" s="19"/>
      <c r="H1" s="19"/>
      <c r="I1" s="19"/>
      <c r="J1" s="19"/>
      <c r="K1" s="19"/>
      <c r="L1" s="19"/>
      <c r="M1" s="19"/>
      <c r="N1" s="19"/>
      <c r="O1" s="19"/>
      <c r="P1" s="19"/>
      <c r="Q1" s="19"/>
    </row>
    <row r="2" spans="1:17" s="268" customFormat="1" ht="39.75" customHeight="1">
      <c r="B2" s="269" t="s">
        <v>146</v>
      </c>
      <c r="C2" s="270"/>
      <c r="D2" s="270"/>
      <c r="E2" s="270"/>
      <c r="F2" s="270"/>
      <c r="G2" s="270"/>
      <c r="H2" s="270"/>
      <c r="I2" s="270"/>
      <c r="J2" s="270"/>
    </row>
    <row r="4" spans="1:17" s="275" customFormat="1" ht="22.5" customHeight="1">
      <c r="A4" s="271"/>
      <c r="B4" s="272"/>
      <c r="C4" s="273">
        <v>2018</v>
      </c>
      <c r="D4" s="273"/>
      <c r="E4" s="273"/>
      <c r="F4" s="273">
        <v>2019</v>
      </c>
      <c r="G4" s="273">
        <v>2020</v>
      </c>
      <c r="H4" s="273">
        <v>2021</v>
      </c>
      <c r="I4" s="274">
        <v>2022</v>
      </c>
      <c r="J4" s="274">
        <v>2023</v>
      </c>
      <c r="K4" s="274">
        <v>2024</v>
      </c>
      <c r="L4" s="274">
        <v>2025</v>
      </c>
      <c r="M4" s="274">
        <v>2026</v>
      </c>
      <c r="N4" s="274">
        <v>2027</v>
      </c>
      <c r="O4" s="274">
        <v>2028</v>
      </c>
      <c r="P4" s="274">
        <v>2029</v>
      </c>
      <c r="Q4" s="274" t="s">
        <v>120</v>
      </c>
    </row>
    <row r="6" spans="1:17">
      <c r="B6" s="276" t="s">
        <v>124</v>
      </c>
      <c r="C6" s="277"/>
      <c r="D6" s="277"/>
      <c r="E6" s="277"/>
      <c r="F6" s="277"/>
      <c r="G6" s="277"/>
      <c r="H6" s="277"/>
      <c r="I6" s="277">
        <f>'2. Forecast CostEscalation calc'!AO77</f>
        <v>0</v>
      </c>
      <c r="J6" s="277">
        <f>'2. Forecast CostEscalation calc'!AP77</f>
        <v>0</v>
      </c>
      <c r="K6" s="277">
        <f>'2. Forecast CostEscalation calc'!AQ77</f>
        <v>0</v>
      </c>
      <c r="L6" s="277">
        <f>'2. Forecast CostEscalation calc'!AR77</f>
        <v>0</v>
      </c>
      <c r="M6" s="277">
        <f>'2. Forecast CostEscalation calc'!AS77</f>
        <v>0</v>
      </c>
      <c r="N6" s="277">
        <f>'2. Forecast CostEscalation calc'!AT77</f>
        <v>0</v>
      </c>
      <c r="O6" s="277">
        <f>'2. Forecast CostEscalation calc'!AU77</f>
        <v>0</v>
      </c>
      <c r="P6" s="277">
        <f>'2. Forecast CostEscalation calc'!AV77</f>
        <v>0</v>
      </c>
      <c r="Q6" s="278">
        <f>SUMIF(C6:P6,"&gt;0",C6:P6)-SUMIF(C6:P6,"&lt;0",C6:P6)</f>
        <v>0</v>
      </c>
    </row>
    <row r="7" spans="1:17">
      <c r="B7" s="276" t="s">
        <v>125</v>
      </c>
      <c r="C7" s="277"/>
      <c r="D7" s="277"/>
      <c r="E7" s="277"/>
      <c r="F7" s="277"/>
      <c r="G7" s="277"/>
      <c r="H7" s="277"/>
      <c r="I7" s="277">
        <f>'2. Forecast CostEscalation calc'!AO78</f>
        <v>0</v>
      </c>
      <c r="J7" s="277">
        <f>'2. Forecast CostEscalation calc'!AP78</f>
        <v>0</v>
      </c>
      <c r="K7" s="277">
        <f>'2. Forecast CostEscalation calc'!AQ78</f>
        <v>0</v>
      </c>
      <c r="L7" s="277">
        <f>'2. Forecast CostEscalation calc'!AR78</f>
        <v>0</v>
      </c>
      <c r="M7" s="277">
        <f>'2. Forecast CostEscalation calc'!AS78</f>
        <v>0</v>
      </c>
      <c r="N7" s="277">
        <f>'2. Forecast CostEscalation calc'!AT78</f>
        <v>0</v>
      </c>
      <c r="O7" s="277">
        <f>'2. Forecast CostEscalation calc'!AU78</f>
        <v>0</v>
      </c>
      <c r="P7" s="277">
        <f>'2. Forecast CostEscalation calc'!AV78</f>
        <v>0</v>
      </c>
      <c r="Q7" s="278">
        <f t="shared" ref="Q7:Q14" si="0">SUMIF(C7:P7,"&gt;0",C7:P7)-SUMIF(C7:P7,"&lt;0",C7:P7)</f>
        <v>0</v>
      </c>
    </row>
    <row r="8" spans="1:17">
      <c r="B8" s="276" t="s">
        <v>121</v>
      </c>
      <c r="C8" s="277"/>
      <c r="D8" s="277"/>
      <c r="E8" s="277"/>
      <c r="F8" s="277"/>
      <c r="G8" s="277"/>
      <c r="H8" s="277"/>
      <c r="I8" s="277">
        <f>'2. Forecast CostEscalation calc'!AO83</f>
        <v>0</v>
      </c>
      <c r="J8" s="277">
        <f>'2. Forecast CostEscalation calc'!AP83</f>
        <v>0</v>
      </c>
      <c r="K8" s="277">
        <f>'2. Forecast CostEscalation calc'!AQ83</f>
        <v>0</v>
      </c>
      <c r="L8" s="277">
        <f>'2. Forecast CostEscalation calc'!AR83</f>
        <v>0</v>
      </c>
      <c r="M8" s="277">
        <f>'2. Forecast CostEscalation calc'!AS83</f>
        <v>0</v>
      </c>
      <c r="N8" s="277">
        <f>'2. Forecast CostEscalation calc'!AT83</f>
        <v>0</v>
      </c>
      <c r="O8" s="277">
        <f>'2. Forecast CostEscalation calc'!AU83</f>
        <v>0</v>
      </c>
      <c r="P8" s="277">
        <f>'2. Forecast CostEscalation calc'!AV83</f>
        <v>0</v>
      </c>
      <c r="Q8" s="278">
        <f t="shared" si="0"/>
        <v>0</v>
      </c>
    </row>
    <row r="9" spans="1:17">
      <c r="C9" s="277"/>
      <c r="D9" s="277"/>
      <c r="E9" s="277"/>
      <c r="F9" s="277"/>
      <c r="G9" s="277"/>
      <c r="H9" s="277"/>
      <c r="I9" s="277"/>
      <c r="J9" s="277"/>
      <c r="K9" s="277"/>
      <c r="L9" s="277"/>
      <c r="M9" s="277"/>
      <c r="N9" s="277"/>
      <c r="O9" s="277"/>
      <c r="P9" s="277"/>
      <c r="Q9" s="278"/>
    </row>
    <row r="10" spans="1:17">
      <c r="B10" s="276" t="s">
        <v>126</v>
      </c>
      <c r="C10" s="277"/>
      <c r="D10" s="277"/>
      <c r="E10" s="277"/>
      <c r="F10" s="277"/>
      <c r="G10" s="277"/>
      <c r="H10" s="277"/>
      <c r="I10" s="277">
        <f>'2. Forecast CostEscalation calc'!AO79</f>
        <v>0</v>
      </c>
      <c r="J10" s="277">
        <f>'2. Forecast CostEscalation calc'!AP79</f>
        <v>0</v>
      </c>
      <c r="K10" s="277">
        <f>'2. Forecast CostEscalation calc'!AQ79</f>
        <v>0</v>
      </c>
      <c r="L10" s="277">
        <f>'2. Forecast CostEscalation calc'!AR79</f>
        <v>0</v>
      </c>
      <c r="M10" s="277">
        <f>'2. Forecast CostEscalation calc'!AS79</f>
        <v>0</v>
      </c>
      <c r="N10" s="277">
        <f>'2. Forecast CostEscalation calc'!AT79</f>
        <v>0</v>
      </c>
      <c r="O10" s="277">
        <f>'2. Forecast CostEscalation calc'!AU79</f>
        <v>0</v>
      </c>
      <c r="P10" s="277">
        <f>'2. Forecast CostEscalation calc'!AV79</f>
        <v>0</v>
      </c>
      <c r="Q10" s="278">
        <f t="shared" si="0"/>
        <v>0</v>
      </c>
    </row>
    <row r="11" spans="1:17">
      <c r="C11" s="277"/>
      <c r="D11" s="277"/>
      <c r="E11" s="277"/>
      <c r="F11" s="277"/>
      <c r="G11" s="277"/>
      <c r="H11" s="277"/>
      <c r="I11" s="277"/>
      <c r="J11" s="277"/>
      <c r="K11" s="277"/>
      <c r="L11" s="277"/>
      <c r="M11" s="277"/>
      <c r="N11" s="277"/>
      <c r="O11" s="277"/>
      <c r="P11" s="277"/>
      <c r="Q11" s="278"/>
    </row>
    <row r="12" spans="1:17">
      <c r="B12" s="276" t="s">
        <v>122</v>
      </c>
      <c r="C12" s="277"/>
      <c r="D12" s="277"/>
      <c r="E12" s="277"/>
      <c r="F12" s="277"/>
      <c r="G12" s="277"/>
      <c r="H12" s="277"/>
      <c r="I12" s="277">
        <f>'2. Forecast CostEscalation calc'!AO100</f>
        <v>0</v>
      </c>
      <c r="J12" s="277">
        <f>'2. Forecast CostEscalation calc'!AP100</f>
        <v>0</v>
      </c>
      <c r="K12" s="277">
        <f>'2. Forecast CostEscalation calc'!AQ100</f>
        <v>0</v>
      </c>
      <c r="L12" s="277">
        <f>'2. Forecast CostEscalation calc'!AR100</f>
        <v>0</v>
      </c>
      <c r="M12" s="277">
        <f>'2. Forecast CostEscalation calc'!AS100</f>
        <v>0</v>
      </c>
      <c r="N12" s="277">
        <f>'2. Forecast CostEscalation calc'!AT100</f>
        <v>0</v>
      </c>
      <c r="O12" s="277">
        <f>'2. Forecast CostEscalation calc'!AU100</f>
        <v>0</v>
      </c>
      <c r="P12" s="277">
        <f>'2. Forecast CostEscalation calc'!AV100</f>
        <v>0</v>
      </c>
      <c r="Q12" s="278">
        <f t="shared" si="0"/>
        <v>0</v>
      </c>
    </row>
    <row r="13" spans="1:17">
      <c r="C13" s="277"/>
      <c r="D13" s="277"/>
      <c r="E13" s="277"/>
      <c r="F13" s="277"/>
      <c r="G13" s="277"/>
      <c r="H13" s="277"/>
      <c r="I13" s="277"/>
      <c r="J13" s="277"/>
      <c r="K13" s="277"/>
      <c r="L13" s="277"/>
      <c r="M13" s="277"/>
      <c r="N13" s="277"/>
      <c r="O13" s="277"/>
      <c r="P13" s="277"/>
      <c r="Q13" s="278"/>
    </row>
    <row r="14" spans="1:17">
      <c r="B14" s="276" t="s">
        <v>176</v>
      </c>
      <c r="C14" s="277"/>
      <c r="D14" s="277"/>
      <c r="E14" s="277"/>
      <c r="F14" s="277"/>
      <c r="G14" s="277"/>
      <c r="H14" s="277"/>
      <c r="I14" s="277">
        <f>'2. Forecast CostEscalation calc'!AF55</f>
        <v>0</v>
      </c>
      <c r="J14" s="277">
        <f>'2. Forecast CostEscalation calc'!AG55</f>
        <v>0</v>
      </c>
      <c r="K14" s="277">
        <f>'2. Forecast CostEscalation calc'!AH55</f>
        <v>0</v>
      </c>
      <c r="L14" s="277">
        <f>'2. Forecast CostEscalation calc'!AI55</f>
        <v>0</v>
      </c>
      <c r="M14" s="277">
        <f>'2. Forecast CostEscalation calc'!AJ55</f>
        <v>0</v>
      </c>
      <c r="N14" s="277">
        <f>'2. Forecast CostEscalation calc'!AK55</f>
        <v>0</v>
      </c>
      <c r="O14" s="277">
        <f>'2. Forecast CostEscalation calc'!AL55</f>
        <v>0</v>
      </c>
      <c r="P14" s="277">
        <f>'2. Forecast CostEscalation calc'!AM55</f>
        <v>0</v>
      </c>
      <c r="Q14" s="278">
        <f t="shared" si="0"/>
        <v>0</v>
      </c>
    </row>
    <row r="15" spans="1:17">
      <c r="C15" s="277"/>
      <c r="D15" s="277"/>
      <c r="E15" s="277"/>
      <c r="F15" s="277"/>
      <c r="G15" s="277"/>
      <c r="H15" s="277"/>
      <c r="I15" s="277"/>
      <c r="J15" s="277"/>
      <c r="K15" s="277"/>
      <c r="L15" s="277"/>
      <c r="M15" s="277"/>
      <c r="N15" s="277"/>
      <c r="O15" s="277"/>
      <c r="P15" s="277"/>
    </row>
    <row r="16" spans="1:17">
      <c r="C16" s="277"/>
      <c r="D16" s="277"/>
      <c r="E16" s="277"/>
      <c r="F16" s="277"/>
      <c r="G16" s="277"/>
      <c r="H16" s="277"/>
      <c r="I16" s="277"/>
      <c r="J16" s="277"/>
      <c r="K16" s="277"/>
      <c r="L16" s="277"/>
      <c r="M16" s="277"/>
      <c r="N16" s="277"/>
      <c r="O16" s="277"/>
      <c r="P16" s="277"/>
    </row>
    <row r="17" spans="2:17" ht="13.15" thickBot="1">
      <c r="B17" s="276" t="s">
        <v>123</v>
      </c>
      <c r="C17" s="277"/>
      <c r="D17" s="277"/>
      <c r="E17" s="277"/>
      <c r="F17" s="277"/>
      <c r="G17" s="277"/>
      <c r="H17" s="277"/>
      <c r="I17" s="277"/>
      <c r="J17" s="277"/>
      <c r="K17" s="277"/>
      <c r="L17" s="277"/>
      <c r="M17" s="277"/>
      <c r="N17" s="277"/>
      <c r="O17" s="277"/>
      <c r="P17" s="277"/>
      <c r="Q17" s="279">
        <f>SUM(Q6:Q16)</f>
        <v>0</v>
      </c>
    </row>
    <row r="18" spans="2:17" ht="13.15" thickTop="1">
      <c r="C18" s="277"/>
      <c r="D18" s="277"/>
      <c r="E18" s="277"/>
      <c r="F18" s="277"/>
      <c r="G18" s="277"/>
      <c r="H18" s="277"/>
      <c r="I18" s="277"/>
      <c r="J18" s="277"/>
      <c r="K18" s="277"/>
      <c r="L18" s="277"/>
      <c r="M18" s="277"/>
      <c r="N18" s="277"/>
      <c r="O18" s="277"/>
      <c r="P18" s="277"/>
    </row>
    <row r="19" spans="2:17">
      <c r="C19" s="277"/>
      <c r="D19" s="277"/>
      <c r="E19" s="277"/>
      <c r="F19" s="277"/>
      <c r="G19" s="277"/>
      <c r="H19" s="277"/>
      <c r="I19" s="277"/>
      <c r="J19" s="277"/>
      <c r="K19" s="277"/>
      <c r="L19" s="277"/>
      <c r="M19" s="277"/>
      <c r="N19" s="277"/>
      <c r="O19" s="277"/>
      <c r="P19" s="277"/>
    </row>
    <row r="20" spans="2:17">
      <c r="C20" s="277"/>
      <c r="D20" s="277"/>
      <c r="E20" s="277"/>
      <c r="F20" s="277"/>
      <c r="G20" s="277"/>
      <c r="H20" s="277"/>
      <c r="I20" s="277"/>
      <c r="J20" s="277"/>
      <c r="K20" s="277"/>
      <c r="L20" s="277"/>
      <c r="M20" s="277"/>
      <c r="N20" s="277"/>
      <c r="O20" s="277"/>
      <c r="P20" s="277"/>
    </row>
    <row r="21" spans="2:17">
      <c r="C21" s="277"/>
      <c r="D21" s="277"/>
      <c r="E21" s="277"/>
      <c r="F21" s="277"/>
      <c r="G21" s="277"/>
      <c r="H21" s="277"/>
      <c r="I21" s="277"/>
      <c r="J21" s="277"/>
      <c r="K21" s="277"/>
      <c r="L21" s="277"/>
      <c r="M21" s="277"/>
      <c r="N21" s="277"/>
      <c r="O21" s="277"/>
      <c r="P21" s="277"/>
    </row>
    <row r="22" spans="2:17">
      <c r="C22" s="277"/>
      <c r="D22" s="277"/>
      <c r="E22" s="277"/>
      <c r="F22" s="277"/>
      <c r="G22" s="277"/>
      <c r="H22" s="277"/>
      <c r="I22" s="277"/>
      <c r="J22" s="277"/>
      <c r="K22" s="277"/>
      <c r="L22" s="277"/>
      <c r="M22" s="277"/>
      <c r="N22" s="277"/>
      <c r="O22" s="277"/>
      <c r="P22" s="277"/>
    </row>
    <row r="23" spans="2:17">
      <c r="C23" s="277"/>
      <c r="D23" s="277"/>
      <c r="E23" s="277"/>
      <c r="F23" s="277"/>
      <c r="G23" s="277"/>
      <c r="H23" s="277"/>
      <c r="I23" s="277"/>
      <c r="J23" s="277"/>
      <c r="K23" s="277"/>
      <c r="L23" s="277"/>
      <c r="M23" s="277"/>
      <c r="N23" s="277"/>
      <c r="O23" s="277"/>
      <c r="P23" s="277"/>
    </row>
    <row r="24" spans="2:17">
      <c r="C24" s="277"/>
      <c r="D24" s="277"/>
      <c r="E24" s="277"/>
      <c r="F24" s="277"/>
      <c r="G24" s="277"/>
      <c r="H24" s="277"/>
      <c r="I24" s="277"/>
      <c r="J24" s="277"/>
      <c r="K24" s="277"/>
      <c r="L24" s="277"/>
      <c r="M24" s="277"/>
      <c r="N24" s="277"/>
      <c r="O24" s="277"/>
      <c r="P24" s="277"/>
    </row>
    <row r="25" spans="2:17">
      <c r="C25" s="277"/>
      <c r="D25" s="277"/>
      <c r="E25" s="277"/>
      <c r="F25" s="277"/>
      <c r="G25" s="277"/>
      <c r="H25" s="277"/>
      <c r="I25" s="277"/>
      <c r="J25" s="277"/>
      <c r="K25" s="277"/>
      <c r="L25" s="277"/>
      <c r="M25" s="277"/>
      <c r="N25" s="277"/>
      <c r="O25" s="277"/>
      <c r="P25" s="277"/>
    </row>
    <row r="26" spans="2:17">
      <c r="C26" s="277"/>
      <c r="D26" s="277"/>
      <c r="E26" s="277"/>
      <c r="F26" s="277"/>
      <c r="G26" s="277"/>
      <c r="H26" s="277"/>
      <c r="I26" s="277"/>
      <c r="J26" s="277"/>
      <c r="K26" s="277"/>
      <c r="L26" s="277"/>
      <c r="M26" s="277"/>
      <c r="N26" s="277"/>
      <c r="O26" s="277"/>
      <c r="P26" s="277"/>
    </row>
    <row r="27" spans="2:17">
      <c r="C27" s="277"/>
      <c r="D27" s="277"/>
      <c r="E27" s="277"/>
      <c r="F27" s="277"/>
      <c r="G27" s="277"/>
      <c r="H27" s="277"/>
      <c r="I27" s="277"/>
      <c r="J27" s="277"/>
      <c r="K27" s="277"/>
      <c r="L27" s="277"/>
      <c r="M27" s="277"/>
      <c r="N27" s="277"/>
      <c r="O27" s="277"/>
      <c r="P27" s="277"/>
    </row>
    <row r="28" spans="2:17">
      <c r="C28" s="277"/>
      <c r="D28" s="277"/>
      <c r="E28" s="277"/>
      <c r="F28" s="277"/>
      <c r="G28" s="277"/>
      <c r="H28" s="277"/>
      <c r="I28" s="277"/>
      <c r="J28" s="277"/>
      <c r="K28" s="277"/>
      <c r="L28" s="277"/>
      <c r="M28" s="277"/>
      <c r="N28" s="277"/>
      <c r="O28" s="277"/>
      <c r="P28" s="277"/>
    </row>
    <row r="29" spans="2:17">
      <c r="C29" s="277"/>
      <c r="D29" s="277"/>
      <c r="E29" s="277"/>
      <c r="F29" s="277"/>
      <c r="G29" s="277"/>
      <c r="H29" s="277"/>
      <c r="I29" s="277"/>
      <c r="J29" s="277"/>
      <c r="K29" s="277"/>
      <c r="L29" s="277"/>
      <c r="M29" s="277"/>
      <c r="N29" s="277"/>
      <c r="O29" s="277"/>
      <c r="P29" s="277"/>
    </row>
    <row r="30" spans="2:17">
      <c r="C30" s="277"/>
      <c r="D30" s="277"/>
      <c r="E30" s="277"/>
      <c r="F30" s="277"/>
      <c r="G30" s="277"/>
      <c r="H30" s="277"/>
      <c r="I30" s="277"/>
      <c r="J30" s="277"/>
      <c r="K30" s="277"/>
      <c r="L30" s="277"/>
      <c r="M30" s="277"/>
      <c r="N30" s="277"/>
      <c r="O30" s="277"/>
      <c r="P30" s="277"/>
    </row>
    <row r="31" spans="2:17">
      <c r="C31" s="277"/>
      <c r="D31" s="277"/>
      <c r="E31" s="277"/>
      <c r="F31" s="277"/>
      <c r="G31" s="277"/>
      <c r="H31" s="277"/>
      <c r="I31" s="277"/>
      <c r="J31" s="277"/>
      <c r="K31" s="277"/>
      <c r="L31" s="277"/>
      <c r="M31" s="277"/>
      <c r="N31" s="277"/>
      <c r="O31" s="277"/>
      <c r="P31" s="277"/>
    </row>
    <row r="32" spans="2:17">
      <c r="C32" s="277"/>
      <c r="D32" s="277"/>
      <c r="E32" s="277"/>
      <c r="F32" s="277"/>
      <c r="G32" s="277"/>
      <c r="H32" s="277"/>
      <c r="I32" s="277"/>
      <c r="J32" s="277"/>
      <c r="K32" s="277"/>
      <c r="L32" s="277"/>
      <c r="M32" s="277"/>
      <c r="N32" s="277"/>
      <c r="O32" s="277"/>
      <c r="P32" s="277"/>
    </row>
    <row r="33" spans="3:16">
      <c r="C33" s="277"/>
      <c r="D33" s="277"/>
      <c r="E33" s="277"/>
      <c r="F33" s="277"/>
      <c r="G33" s="277"/>
      <c r="H33" s="277"/>
      <c r="I33" s="277"/>
      <c r="J33" s="277"/>
      <c r="K33" s="277"/>
      <c r="L33" s="277"/>
      <c r="M33" s="277"/>
      <c r="N33" s="277"/>
      <c r="O33" s="277"/>
      <c r="P33" s="277"/>
    </row>
    <row r="34" spans="3:16">
      <c r="C34" s="277"/>
      <c r="D34" s="277"/>
      <c r="E34" s="277"/>
      <c r="F34" s="277"/>
      <c r="G34" s="277"/>
      <c r="H34" s="277"/>
      <c r="I34" s="277"/>
      <c r="J34" s="277"/>
      <c r="K34" s="277"/>
      <c r="L34" s="277"/>
      <c r="M34" s="277"/>
      <c r="N34" s="277"/>
      <c r="O34" s="277"/>
      <c r="P34" s="277"/>
    </row>
    <row r="35" spans="3:16">
      <c r="C35" s="277"/>
      <c r="D35" s="277"/>
      <c r="E35" s="277"/>
      <c r="F35" s="277"/>
      <c r="G35" s="277"/>
      <c r="H35" s="277"/>
      <c r="I35" s="277"/>
      <c r="J35" s="277"/>
      <c r="K35" s="277"/>
      <c r="L35" s="277"/>
      <c r="M35" s="277"/>
      <c r="N35" s="277"/>
      <c r="O35" s="277"/>
      <c r="P35" s="277"/>
    </row>
  </sheetData>
  <conditionalFormatting sqref="B1:Q1">
    <cfRule type="expression" dxfId="0" priority="1">
      <formula>$Q$17&gt;1</formula>
    </cfRule>
  </conditionalFormatting>
  <pageMargins left="0.70866141732283472" right="0.70866141732283472" top="0.74803149606299213" bottom="0.74803149606299213" header="0.31496062992125984" footer="0.31496062992125984"/>
  <pageSetup paperSize="9" scale="80"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R61"/>
  <sheetViews>
    <sheetView showGridLines="0" showRuler="0" zoomScale="90" zoomScaleNormal="90" zoomScaleSheetLayoutView="100" workbookViewId="0">
      <selection activeCell="C14" sqref="C14"/>
    </sheetView>
  </sheetViews>
  <sheetFormatPr defaultColWidth="9.19921875" defaultRowHeight="12.75"/>
  <cols>
    <col min="1" max="1" width="3.46484375" style="3" customWidth="1"/>
    <col min="2" max="2" width="104.19921875" style="3" customWidth="1"/>
    <col min="3" max="4" width="9.19921875" style="3"/>
    <col min="5" max="5" width="9.19921875" style="3" customWidth="1"/>
    <col min="6" max="16384" width="9.19921875" style="3"/>
  </cols>
  <sheetData>
    <row r="1" spans="1:18">
      <c r="A1" s="8"/>
      <c r="B1" s="8"/>
      <c r="C1" s="8"/>
      <c r="D1" s="8"/>
      <c r="E1" s="8"/>
      <c r="F1" s="8"/>
      <c r="G1" s="8"/>
      <c r="H1" s="8"/>
      <c r="I1" s="8"/>
      <c r="J1" s="8"/>
      <c r="K1" s="8"/>
      <c r="L1" s="8"/>
      <c r="M1" s="8"/>
      <c r="N1" s="8"/>
      <c r="O1" s="8"/>
      <c r="P1" s="8"/>
      <c r="Q1" s="8"/>
      <c r="R1" s="8"/>
    </row>
    <row r="2" spans="1:18">
      <c r="A2" s="8"/>
      <c r="B2" s="8"/>
      <c r="C2" s="8"/>
      <c r="D2" s="8"/>
      <c r="E2" s="8"/>
      <c r="F2" s="8"/>
      <c r="G2" s="8"/>
      <c r="H2" s="8"/>
      <c r="I2" s="8"/>
      <c r="J2" s="8"/>
      <c r="K2" s="8"/>
      <c r="L2" s="8"/>
      <c r="M2" s="8"/>
      <c r="N2" s="8"/>
      <c r="O2" s="8"/>
      <c r="P2" s="8"/>
      <c r="Q2" s="8"/>
      <c r="R2" s="8"/>
    </row>
    <row r="3" spans="1:18">
      <c r="A3" s="8"/>
      <c r="B3" s="8"/>
      <c r="C3" s="8"/>
      <c r="D3" s="8"/>
      <c r="E3" s="8"/>
      <c r="F3" s="8"/>
      <c r="G3" s="8"/>
      <c r="H3" s="8"/>
      <c r="I3" s="8"/>
      <c r="J3" s="8"/>
      <c r="K3" s="8"/>
      <c r="L3" s="8"/>
      <c r="M3" s="8"/>
      <c r="N3" s="8"/>
      <c r="O3" s="8"/>
      <c r="P3" s="8"/>
      <c r="Q3" s="8"/>
      <c r="R3" s="8"/>
    </row>
    <row r="4" spans="1:18">
      <c r="A4" s="8"/>
      <c r="B4" s="8"/>
      <c r="C4" s="8"/>
      <c r="D4" s="8"/>
      <c r="E4" s="8"/>
      <c r="F4" s="8"/>
      <c r="G4" s="8"/>
      <c r="H4" s="8"/>
      <c r="I4" s="8"/>
      <c r="J4" s="8"/>
      <c r="K4" s="8"/>
      <c r="L4" s="8"/>
      <c r="M4" s="8"/>
      <c r="N4" s="8"/>
      <c r="O4" s="8"/>
      <c r="P4" s="8"/>
      <c r="Q4" s="8"/>
      <c r="R4" s="8"/>
    </row>
    <row r="5" spans="1:18">
      <c r="A5" s="8"/>
      <c r="B5" s="8"/>
      <c r="C5" s="8"/>
      <c r="D5" s="8"/>
      <c r="E5" s="8"/>
      <c r="F5" s="8"/>
      <c r="G5" s="8"/>
      <c r="H5" s="8"/>
      <c r="I5" s="8"/>
      <c r="J5" s="8"/>
      <c r="K5" s="8"/>
      <c r="L5" s="8"/>
      <c r="M5" s="8"/>
      <c r="N5" s="8"/>
      <c r="O5" s="8"/>
      <c r="P5" s="8"/>
      <c r="Q5" s="8"/>
      <c r="R5" s="8"/>
    </row>
    <row r="6" spans="1:18">
      <c r="A6" s="8"/>
      <c r="B6" s="8"/>
      <c r="C6" s="8"/>
      <c r="D6" s="8"/>
      <c r="E6" s="8"/>
      <c r="F6" s="8"/>
      <c r="G6" s="8"/>
      <c r="H6" s="8"/>
      <c r="I6" s="8"/>
      <c r="J6" s="8"/>
      <c r="K6" s="8"/>
      <c r="L6" s="8"/>
      <c r="M6" s="8"/>
      <c r="N6" s="8"/>
      <c r="O6" s="8"/>
      <c r="P6" s="8"/>
      <c r="Q6" s="8"/>
      <c r="R6" s="8"/>
    </row>
    <row r="7" spans="1:18">
      <c r="A7" s="8"/>
      <c r="B7" s="8"/>
      <c r="C7" s="8"/>
      <c r="D7" s="8"/>
      <c r="E7" s="8"/>
      <c r="F7" s="8"/>
      <c r="G7" s="8"/>
      <c r="H7" s="8"/>
      <c r="I7" s="8"/>
      <c r="J7" s="8"/>
      <c r="K7" s="8"/>
      <c r="L7" s="8"/>
      <c r="M7" s="8"/>
      <c r="N7" s="8"/>
      <c r="O7" s="8"/>
      <c r="P7" s="8"/>
      <c r="Q7" s="8"/>
      <c r="R7" s="8"/>
    </row>
    <row r="8" spans="1:18" ht="20.65">
      <c r="A8" s="8"/>
      <c r="B8" s="48" t="s">
        <v>2</v>
      </c>
      <c r="C8" s="8"/>
      <c r="D8" s="8"/>
      <c r="E8" s="8"/>
      <c r="F8" s="8"/>
      <c r="G8" s="8"/>
      <c r="H8" s="8"/>
      <c r="I8" s="8"/>
      <c r="J8" s="8"/>
      <c r="K8" s="8"/>
      <c r="L8" s="8"/>
      <c r="M8" s="8"/>
      <c r="N8" s="8"/>
      <c r="O8" s="8"/>
      <c r="P8" s="8"/>
      <c r="Q8" s="8"/>
      <c r="R8" s="8"/>
    </row>
    <row r="9" spans="1:18" ht="20.65">
      <c r="A9" s="8"/>
      <c r="B9" s="9"/>
      <c r="C9" s="8"/>
      <c r="D9" s="8"/>
      <c r="E9" s="8"/>
      <c r="F9" s="8"/>
      <c r="G9" s="8"/>
      <c r="H9" s="8"/>
      <c r="I9" s="8"/>
      <c r="J9" s="8"/>
      <c r="K9" s="8"/>
      <c r="L9" s="8"/>
      <c r="M9" s="8"/>
      <c r="N9" s="8"/>
      <c r="O9" s="8"/>
      <c r="P9" s="8"/>
      <c r="Q9" s="8"/>
      <c r="R9" s="8"/>
    </row>
    <row r="10" spans="1:18" ht="13.15">
      <c r="A10" s="49">
        <v>1</v>
      </c>
      <c r="B10" s="52" t="s">
        <v>186</v>
      </c>
      <c r="C10" s="8"/>
      <c r="D10" s="8"/>
      <c r="E10" s="8"/>
      <c r="F10" s="8"/>
      <c r="G10" s="8"/>
      <c r="H10" s="8"/>
      <c r="I10" s="8"/>
      <c r="J10" s="8"/>
      <c r="K10" s="8"/>
      <c r="L10" s="8"/>
      <c r="M10" s="8"/>
      <c r="N10" s="8"/>
      <c r="O10" s="8"/>
      <c r="P10" s="8"/>
      <c r="Q10" s="8"/>
      <c r="R10" s="8"/>
    </row>
    <row r="11" spans="1:18" ht="13.15">
      <c r="A11" s="49"/>
      <c r="B11" s="138" t="s">
        <v>190</v>
      </c>
      <c r="C11" s="8"/>
      <c r="D11" s="8"/>
      <c r="E11" s="8"/>
      <c r="F11" s="8"/>
      <c r="G11" s="8"/>
      <c r="H11" s="8"/>
      <c r="I11" s="8"/>
      <c r="J11" s="8"/>
      <c r="K11" s="8"/>
      <c r="L11" s="8"/>
      <c r="M11" s="8"/>
      <c r="N11" s="8"/>
      <c r="O11" s="8"/>
      <c r="P11" s="8"/>
      <c r="Q11" s="8"/>
      <c r="R11" s="8"/>
    </row>
    <row r="12" spans="1:18">
      <c r="A12" s="50"/>
      <c r="B12" s="8"/>
      <c r="C12" s="8"/>
      <c r="D12" s="8"/>
      <c r="E12" s="8"/>
      <c r="F12" s="8"/>
      <c r="G12" s="8"/>
      <c r="H12" s="8"/>
      <c r="I12" s="8"/>
      <c r="J12" s="8"/>
      <c r="K12" s="8"/>
      <c r="L12" s="8"/>
      <c r="M12" s="8"/>
      <c r="N12" s="8"/>
      <c r="O12" s="8"/>
      <c r="P12" s="8"/>
      <c r="Q12" s="8"/>
      <c r="R12" s="8"/>
    </row>
    <row r="13" spans="1:18" ht="13.15">
      <c r="A13" s="49">
        <v>2</v>
      </c>
      <c r="B13" s="52" t="s">
        <v>194</v>
      </c>
      <c r="C13" s="8"/>
      <c r="D13" s="8"/>
      <c r="E13" s="8"/>
      <c r="F13" s="8"/>
      <c r="G13" s="8"/>
      <c r="H13" s="8"/>
      <c r="I13" s="8"/>
      <c r="J13" s="8"/>
      <c r="K13" s="8"/>
      <c r="L13" s="8"/>
      <c r="M13" s="8"/>
      <c r="N13" s="8"/>
      <c r="O13" s="8"/>
      <c r="P13" s="8"/>
      <c r="Q13" s="8"/>
      <c r="R13" s="8"/>
    </row>
    <row r="14" spans="1:18" ht="25.5">
      <c r="A14" s="50"/>
      <c r="B14" s="138" t="s">
        <v>196</v>
      </c>
      <c r="C14" s="8"/>
      <c r="D14" s="8"/>
      <c r="E14" s="8"/>
      <c r="F14" s="8"/>
      <c r="G14" s="8"/>
      <c r="H14" s="8"/>
      <c r="I14" s="8"/>
      <c r="J14" s="8"/>
      <c r="K14" s="8"/>
      <c r="L14" s="8"/>
      <c r="M14" s="8"/>
      <c r="N14" s="8"/>
      <c r="O14" s="8"/>
      <c r="P14" s="8"/>
      <c r="Q14" s="8"/>
      <c r="R14" s="8"/>
    </row>
    <row r="15" spans="1:18">
      <c r="A15" s="50"/>
      <c r="B15" s="138"/>
      <c r="C15" s="8"/>
      <c r="D15" s="8"/>
      <c r="E15" s="8"/>
      <c r="F15" s="8"/>
      <c r="G15" s="8"/>
      <c r="H15" s="8"/>
      <c r="I15" s="8"/>
      <c r="J15" s="8"/>
      <c r="K15" s="8"/>
      <c r="L15" s="8"/>
      <c r="M15" s="8"/>
      <c r="N15" s="8"/>
      <c r="O15" s="8"/>
      <c r="P15" s="8"/>
      <c r="Q15" s="8"/>
      <c r="R15" s="8"/>
    </row>
    <row r="16" spans="1:18" ht="13.15">
      <c r="A16" s="51">
        <v>3</v>
      </c>
      <c r="B16" s="139" t="s">
        <v>191</v>
      </c>
      <c r="C16" s="8"/>
      <c r="D16" s="8"/>
      <c r="E16" s="8"/>
      <c r="F16" s="8"/>
      <c r="G16" s="8"/>
      <c r="H16" s="8"/>
      <c r="I16" s="8"/>
      <c r="J16" s="8"/>
      <c r="K16" s="8"/>
      <c r="L16" s="8"/>
      <c r="M16" s="8"/>
      <c r="N16" s="8"/>
      <c r="O16" s="8"/>
      <c r="P16" s="8"/>
      <c r="Q16" s="8"/>
      <c r="R16" s="8"/>
    </row>
    <row r="17" spans="1:18">
      <c r="A17" s="50"/>
      <c r="B17" s="138" t="s">
        <v>193</v>
      </c>
      <c r="C17" s="8"/>
      <c r="D17" s="8"/>
      <c r="E17" s="8"/>
      <c r="F17" s="8"/>
      <c r="G17" s="8"/>
      <c r="H17" s="8"/>
      <c r="I17" s="8"/>
      <c r="J17" s="8"/>
      <c r="K17" s="8"/>
      <c r="L17" s="8"/>
      <c r="M17" s="8"/>
      <c r="N17" s="8"/>
      <c r="O17" s="8"/>
      <c r="P17" s="8"/>
      <c r="Q17" s="8"/>
      <c r="R17" s="8"/>
    </row>
    <row r="18" spans="1:18">
      <c r="A18" s="50"/>
      <c r="B18" s="138"/>
      <c r="C18" s="8"/>
      <c r="D18" s="8"/>
      <c r="E18" s="8"/>
      <c r="F18" s="8"/>
      <c r="G18" s="8"/>
      <c r="H18" s="8"/>
      <c r="I18" s="8"/>
      <c r="J18" s="8"/>
      <c r="K18" s="8"/>
      <c r="L18" s="8"/>
      <c r="M18" s="8"/>
      <c r="N18" s="8"/>
      <c r="O18" s="8"/>
      <c r="P18" s="8"/>
      <c r="Q18" s="8"/>
      <c r="R18" s="8"/>
    </row>
    <row r="19" spans="1:18" ht="13.15">
      <c r="A19" s="49">
        <v>4</v>
      </c>
      <c r="B19" s="139" t="s">
        <v>197</v>
      </c>
      <c r="C19" s="8"/>
      <c r="D19" s="8"/>
      <c r="E19" s="8"/>
      <c r="F19" s="8"/>
      <c r="G19" s="8"/>
      <c r="H19" s="8"/>
      <c r="I19" s="8"/>
      <c r="J19" s="8"/>
      <c r="K19" s="8"/>
      <c r="L19" s="8"/>
      <c r="M19" s="8"/>
      <c r="N19" s="8"/>
      <c r="O19" s="8"/>
      <c r="P19" s="8"/>
      <c r="Q19" s="8"/>
      <c r="R19" s="8"/>
    </row>
    <row r="20" spans="1:18" ht="14.25" customHeight="1">
      <c r="A20" s="50"/>
      <c r="B20" s="138" t="s">
        <v>199</v>
      </c>
      <c r="C20" s="8"/>
      <c r="D20" s="8"/>
      <c r="E20" s="8"/>
      <c r="F20" s="8"/>
      <c r="G20" s="8"/>
      <c r="H20" s="8"/>
      <c r="I20" s="8"/>
      <c r="J20" s="8"/>
      <c r="K20" s="8"/>
      <c r="L20" s="8"/>
      <c r="M20" s="8"/>
      <c r="N20" s="8"/>
      <c r="O20" s="8"/>
      <c r="P20" s="8"/>
      <c r="Q20" s="8"/>
      <c r="R20" s="8"/>
    </row>
    <row r="21" spans="1:18">
      <c r="A21" s="50"/>
      <c r="B21" s="8"/>
      <c r="C21" s="8"/>
      <c r="D21" s="8"/>
      <c r="E21" s="8"/>
      <c r="F21" s="8"/>
      <c r="G21" s="8"/>
      <c r="H21" s="8"/>
      <c r="I21" s="8"/>
      <c r="J21" s="8"/>
      <c r="K21" s="8"/>
      <c r="L21" s="8"/>
      <c r="M21" s="8"/>
      <c r="N21" s="8"/>
      <c r="O21" s="8"/>
      <c r="P21" s="8"/>
      <c r="Q21" s="8"/>
      <c r="R21" s="8"/>
    </row>
    <row r="22" spans="1:18" ht="13.15">
      <c r="A22" s="49">
        <v>5</v>
      </c>
      <c r="B22" s="53" t="s">
        <v>198</v>
      </c>
      <c r="C22" s="140"/>
      <c r="D22" s="140"/>
      <c r="E22" s="140"/>
      <c r="F22" s="140"/>
      <c r="G22" s="8"/>
      <c r="H22" s="8"/>
      <c r="I22" s="8"/>
      <c r="J22" s="8"/>
      <c r="K22" s="8"/>
      <c r="L22" s="8"/>
      <c r="M22" s="8"/>
      <c r="N22" s="8"/>
      <c r="O22" s="8"/>
      <c r="P22" s="8"/>
      <c r="Q22" s="8"/>
      <c r="R22" s="8"/>
    </row>
    <row r="23" spans="1:18">
      <c r="A23" s="22"/>
      <c r="B23" s="138" t="s">
        <v>10</v>
      </c>
      <c r="C23" s="8"/>
      <c r="D23" s="8"/>
      <c r="E23" s="8"/>
      <c r="F23" s="8"/>
      <c r="G23" s="8"/>
      <c r="H23" s="8"/>
      <c r="I23" s="8"/>
      <c r="J23" s="8"/>
      <c r="K23" s="8"/>
      <c r="L23" s="8"/>
      <c r="M23" s="8"/>
      <c r="N23" s="8"/>
      <c r="O23" s="8"/>
      <c r="P23" s="8"/>
      <c r="Q23" s="8"/>
      <c r="R23" s="8"/>
    </row>
    <row r="24" spans="1:18">
      <c r="A24" s="8"/>
      <c r="B24" s="8"/>
      <c r="C24" s="8"/>
      <c r="D24" s="8"/>
      <c r="E24" s="8"/>
      <c r="F24" s="8"/>
      <c r="G24" s="8"/>
      <c r="H24" s="8"/>
      <c r="I24" s="8"/>
      <c r="J24" s="8"/>
      <c r="K24" s="8"/>
      <c r="L24" s="8"/>
      <c r="M24" s="8"/>
      <c r="N24" s="8"/>
      <c r="O24" s="8"/>
      <c r="P24" s="8"/>
      <c r="Q24" s="8"/>
      <c r="R24" s="8"/>
    </row>
    <row r="25" spans="1:18" ht="13.15">
      <c r="A25" s="49">
        <v>6</v>
      </c>
      <c r="B25" s="53" t="s">
        <v>187</v>
      </c>
      <c r="C25" s="8"/>
      <c r="D25" s="8"/>
      <c r="E25" s="8"/>
      <c r="F25" s="8"/>
      <c r="G25" s="8"/>
      <c r="H25" s="8"/>
      <c r="I25" s="8"/>
      <c r="J25" s="8"/>
      <c r="K25" s="8"/>
      <c r="L25" s="8"/>
      <c r="M25" s="8"/>
      <c r="N25" s="8"/>
      <c r="O25" s="8"/>
      <c r="P25" s="8"/>
      <c r="Q25" s="8"/>
      <c r="R25" s="8"/>
    </row>
    <row r="26" spans="1:18">
      <c r="A26" s="22"/>
      <c r="B26" s="8" t="s">
        <v>40</v>
      </c>
      <c r="C26" s="8"/>
      <c r="D26" s="8"/>
      <c r="E26" s="8"/>
      <c r="F26" s="8"/>
      <c r="G26" s="8"/>
      <c r="H26" s="8"/>
      <c r="I26" s="8"/>
      <c r="J26" s="8"/>
      <c r="K26" s="8"/>
      <c r="L26" s="8"/>
      <c r="M26" s="8"/>
      <c r="N26" s="8"/>
      <c r="O26" s="8"/>
      <c r="P26" s="8"/>
      <c r="Q26" s="8"/>
      <c r="R26" s="8"/>
    </row>
    <row r="27" spans="1:18">
      <c r="A27" s="8"/>
      <c r="B27" s="8"/>
      <c r="C27" s="8"/>
      <c r="D27" s="8"/>
      <c r="E27" s="8"/>
      <c r="F27" s="8"/>
      <c r="G27" s="8"/>
      <c r="H27" s="8"/>
      <c r="I27" s="8"/>
      <c r="J27" s="8"/>
      <c r="K27" s="8"/>
      <c r="L27" s="8"/>
      <c r="M27" s="8"/>
      <c r="N27" s="8"/>
      <c r="O27" s="8"/>
      <c r="P27" s="8"/>
      <c r="Q27" s="8"/>
      <c r="R27" s="8"/>
    </row>
    <row r="28" spans="1:18" ht="13.15">
      <c r="A28" s="49">
        <v>7</v>
      </c>
      <c r="B28" s="53" t="s">
        <v>52</v>
      </c>
      <c r="C28" s="140"/>
      <c r="D28" s="140"/>
      <c r="E28" s="140"/>
      <c r="F28" s="140"/>
      <c r="G28" s="8"/>
      <c r="H28" s="8"/>
      <c r="I28" s="8"/>
      <c r="J28" s="8"/>
      <c r="K28" s="8"/>
      <c r="L28" s="8"/>
      <c r="M28" s="8"/>
      <c r="N28" s="8"/>
      <c r="O28" s="8"/>
      <c r="P28" s="8"/>
      <c r="Q28" s="8"/>
      <c r="R28" s="8"/>
    </row>
    <row r="29" spans="1:18">
      <c r="A29" s="22"/>
      <c r="B29" s="8" t="s">
        <v>223</v>
      </c>
      <c r="C29" s="8"/>
      <c r="D29" s="8"/>
      <c r="E29" s="8"/>
      <c r="F29" s="8"/>
      <c r="G29" s="8"/>
      <c r="H29" s="8"/>
      <c r="I29" s="8"/>
      <c r="J29" s="8"/>
      <c r="K29" s="8"/>
      <c r="L29" s="8"/>
      <c r="M29" s="8"/>
      <c r="N29" s="8"/>
      <c r="O29" s="8"/>
      <c r="P29" s="8"/>
      <c r="Q29" s="8"/>
      <c r="R29" s="8"/>
    </row>
    <row r="30" spans="1:18">
      <c r="A30" s="8"/>
      <c r="B30" s="8"/>
      <c r="C30" s="8"/>
      <c r="D30" s="8"/>
      <c r="E30" s="8"/>
      <c r="F30" s="8"/>
      <c r="G30" s="8"/>
      <c r="H30" s="8"/>
      <c r="I30" s="8"/>
      <c r="J30" s="8"/>
      <c r="K30" s="8"/>
      <c r="L30" s="8"/>
      <c r="M30" s="8"/>
      <c r="N30" s="8"/>
      <c r="O30" s="8"/>
      <c r="P30" s="8"/>
      <c r="Q30" s="8"/>
      <c r="R30" s="8"/>
    </row>
    <row r="31" spans="1:18" ht="13.15">
      <c r="A31" s="49">
        <v>8</v>
      </c>
      <c r="B31" s="53" t="s">
        <v>219</v>
      </c>
      <c r="C31" s="140"/>
      <c r="D31" s="140"/>
      <c r="E31" s="140"/>
      <c r="F31" s="140"/>
      <c r="G31" s="8"/>
      <c r="H31" s="8"/>
      <c r="I31" s="8"/>
      <c r="J31" s="8"/>
      <c r="K31" s="8"/>
      <c r="L31" s="8"/>
      <c r="M31" s="8"/>
      <c r="N31" s="8"/>
      <c r="O31" s="8"/>
      <c r="P31" s="8"/>
      <c r="Q31" s="8"/>
      <c r="R31" s="8"/>
    </row>
    <row r="32" spans="1:18">
      <c r="A32" s="22"/>
      <c r="B32" s="8" t="s">
        <v>221</v>
      </c>
      <c r="C32" s="8"/>
      <c r="D32" s="8"/>
      <c r="E32" s="8"/>
      <c r="F32" s="8"/>
      <c r="G32" s="8"/>
      <c r="H32" s="8"/>
      <c r="I32" s="8"/>
      <c r="J32" s="8"/>
      <c r="K32" s="8"/>
      <c r="L32" s="8"/>
      <c r="M32" s="8"/>
      <c r="N32" s="8"/>
      <c r="O32" s="8"/>
      <c r="P32" s="8"/>
      <c r="Q32" s="8"/>
      <c r="R32" s="8"/>
    </row>
    <row r="33" spans="1:18">
      <c r="A33" s="8"/>
      <c r="B33" s="8"/>
      <c r="C33" s="8"/>
      <c r="D33" s="8"/>
      <c r="E33" s="8"/>
      <c r="F33" s="8"/>
      <c r="G33" s="8"/>
      <c r="H33" s="8"/>
      <c r="I33" s="8"/>
      <c r="J33" s="8"/>
      <c r="K33" s="8"/>
      <c r="L33" s="8"/>
      <c r="M33" s="8"/>
      <c r="N33" s="8"/>
      <c r="O33" s="8"/>
      <c r="P33" s="8"/>
      <c r="Q33" s="8"/>
      <c r="R33" s="8"/>
    </row>
    <row r="34" spans="1:18" ht="13.15">
      <c r="A34" s="49">
        <v>9</v>
      </c>
      <c r="B34" s="139" t="s">
        <v>188</v>
      </c>
      <c r="C34" s="8"/>
      <c r="D34" s="8"/>
      <c r="E34" s="8"/>
      <c r="F34" s="8"/>
      <c r="G34" s="8"/>
      <c r="H34" s="8"/>
      <c r="I34" s="8"/>
      <c r="J34" s="8"/>
      <c r="K34" s="8"/>
      <c r="L34" s="8"/>
      <c r="M34" s="8"/>
      <c r="N34" s="8"/>
      <c r="O34" s="8"/>
      <c r="P34" s="8"/>
      <c r="Q34" s="8"/>
      <c r="R34" s="8"/>
    </row>
    <row r="35" spans="1:18">
      <c r="A35" s="22"/>
      <c r="B35" s="8" t="s">
        <v>189</v>
      </c>
      <c r="C35" s="8"/>
      <c r="D35" s="8"/>
      <c r="E35" s="8"/>
      <c r="F35" s="8"/>
      <c r="G35" s="8"/>
      <c r="H35" s="8"/>
      <c r="I35" s="8"/>
      <c r="J35" s="8"/>
      <c r="K35" s="8"/>
      <c r="L35" s="8"/>
      <c r="M35" s="8"/>
      <c r="N35" s="8"/>
      <c r="O35" s="8"/>
      <c r="P35" s="8"/>
      <c r="Q35" s="8"/>
      <c r="R35" s="8"/>
    </row>
    <row r="36" spans="1:18">
      <c r="A36" s="8"/>
      <c r="B36" s="8"/>
      <c r="C36" s="8"/>
      <c r="D36" s="8"/>
      <c r="E36" s="8"/>
      <c r="F36" s="8"/>
      <c r="G36" s="8"/>
      <c r="H36" s="8"/>
      <c r="I36" s="8"/>
      <c r="J36" s="8"/>
      <c r="K36" s="8"/>
      <c r="L36" s="8"/>
      <c r="M36" s="8"/>
      <c r="N36" s="8"/>
      <c r="O36" s="8"/>
      <c r="P36" s="8"/>
      <c r="Q36" s="8"/>
      <c r="R36" s="8"/>
    </row>
    <row r="37" spans="1:18">
      <c r="A37" s="8"/>
      <c r="B37" s="8"/>
      <c r="C37" s="8"/>
      <c r="D37" s="8"/>
      <c r="E37" s="8"/>
      <c r="F37" s="8"/>
      <c r="G37" s="8"/>
      <c r="H37" s="8"/>
      <c r="I37" s="8"/>
      <c r="J37" s="8"/>
      <c r="K37" s="8"/>
      <c r="L37" s="8"/>
      <c r="M37" s="8"/>
      <c r="N37" s="8"/>
      <c r="O37" s="8"/>
      <c r="P37" s="8"/>
      <c r="Q37" s="8"/>
      <c r="R37" s="8"/>
    </row>
    <row r="38" spans="1:18">
      <c r="A38" s="8"/>
      <c r="B38" s="8"/>
      <c r="C38" s="8"/>
      <c r="D38" s="8"/>
      <c r="E38" s="8"/>
      <c r="F38" s="8"/>
      <c r="G38" s="8"/>
      <c r="H38" s="8"/>
      <c r="I38" s="8"/>
      <c r="J38" s="8"/>
      <c r="K38" s="8"/>
      <c r="L38" s="8"/>
      <c r="M38" s="8"/>
      <c r="N38" s="8"/>
      <c r="O38" s="8"/>
      <c r="P38" s="8"/>
      <c r="Q38" s="8"/>
      <c r="R38" s="8"/>
    </row>
    <row r="39" spans="1:18">
      <c r="A39" s="8"/>
      <c r="B39" s="8"/>
      <c r="C39" s="8"/>
      <c r="D39" s="8"/>
      <c r="E39" s="8"/>
      <c r="F39" s="8"/>
      <c r="G39" s="8"/>
      <c r="H39" s="8"/>
      <c r="I39" s="8"/>
      <c r="J39" s="8"/>
      <c r="K39" s="8"/>
      <c r="L39" s="8"/>
      <c r="M39" s="8"/>
      <c r="N39" s="8"/>
      <c r="O39" s="8"/>
      <c r="P39" s="8"/>
      <c r="Q39" s="8"/>
      <c r="R39" s="8"/>
    </row>
    <row r="40" spans="1:18">
      <c r="A40" s="8"/>
      <c r="B40" s="8"/>
      <c r="C40" s="8"/>
      <c r="D40" s="8"/>
      <c r="E40" s="8"/>
      <c r="F40" s="8"/>
      <c r="G40" s="8"/>
      <c r="H40" s="8"/>
      <c r="I40" s="8"/>
      <c r="J40" s="8"/>
      <c r="K40" s="8"/>
      <c r="L40" s="8"/>
      <c r="M40" s="8"/>
      <c r="N40" s="8"/>
      <c r="O40" s="8"/>
      <c r="P40" s="8"/>
      <c r="Q40" s="8"/>
      <c r="R40" s="8"/>
    </row>
    <row r="41" spans="1:18">
      <c r="A41" s="8"/>
      <c r="B41" s="8"/>
      <c r="C41" s="8"/>
      <c r="D41" s="8"/>
      <c r="E41" s="8"/>
      <c r="F41" s="8"/>
      <c r="G41" s="8"/>
      <c r="H41" s="8"/>
      <c r="I41" s="8"/>
      <c r="J41" s="8"/>
      <c r="K41" s="8"/>
      <c r="L41" s="8"/>
      <c r="M41" s="8"/>
      <c r="N41" s="8"/>
      <c r="O41" s="8"/>
      <c r="P41" s="8"/>
      <c r="Q41" s="8"/>
      <c r="R41" s="8"/>
    </row>
    <row r="42" spans="1:18">
      <c r="A42" s="8"/>
      <c r="B42" s="8"/>
      <c r="C42" s="8"/>
      <c r="D42" s="8"/>
      <c r="E42" s="8"/>
      <c r="F42" s="8"/>
      <c r="G42" s="8"/>
      <c r="H42" s="8"/>
      <c r="I42" s="8"/>
      <c r="J42" s="8"/>
      <c r="K42" s="8"/>
      <c r="L42" s="8"/>
      <c r="M42" s="8"/>
      <c r="N42" s="8"/>
      <c r="O42" s="8"/>
      <c r="P42" s="8"/>
      <c r="Q42" s="8"/>
      <c r="R42" s="8"/>
    </row>
    <row r="43" spans="1:18">
      <c r="A43" s="8"/>
      <c r="B43" s="8"/>
      <c r="C43" s="8"/>
      <c r="D43" s="8"/>
      <c r="E43" s="8"/>
      <c r="F43" s="8"/>
      <c r="G43" s="8"/>
      <c r="H43" s="8"/>
      <c r="I43" s="8"/>
      <c r="J43" s="8"/>
      <c r="K43" s="8"/>
      <c r="L43" s="8"/>
      <c r="M43" s="8"/>
      <c r="N43" s="8"/>
      <c r="O43" s="8"/>
      <c r="P43" s="8"/>
      <c r="Q43" s="8"/>
      <c r="R43" s="8"/>
    </row>
    <row r="44" spans="1:18">
      <c r="A44" s="8"/>
      <c r="B44" s="8"/>
      <c r="C44" s="8"/>
      <c r="D44" s="8"/>
      <c r="E44" s="8"/>
      <c r="F44" s="8"/>
      <c r="G44" s="8"/>
      <c r="H44" s="8"/>
      <c r="I44" s="8"/>
      <c r="J44" s="8"/>
      <c r="K44" s="8"/>
      <c r="L44" s="8"/>
      <c r="M44" s="8"/>
      <c r="N44" s="8"/>
      <c r="O44" s="8"/>
      <c r="P44" s="8"/>
      <c r="Q44" s="8"/>
      <c r="R44" s="8"/>
    </row>
    <row r="45" spans="1:18">
      <c r="A45" s="8"/>
      <c r="B45" s="8"/>
      <c r="C45" s="8"/>
      <c r="D45" s="8"/>
      <c r="E45" s="8"/>
      <c r="F45" s="8"/>
      <c r="G45" s="8"/>
      <c r="H45" s="8"/>
      <c r="I45" s="8"/>
      <c r="J45" s="8"/>
      <c r="K45" s="8"/>
      <c r="L45" s="8"/>
      <c r="M45" s="8"/>
      <c r="N45" s="8"/>
      <c r="O45" s="8"/>
      <c r="P45" s="8"/>
      <c r="Q45" s="8"/>
      <c r="R45" s="8"/>
    </row>
    <row r="46" spans="1:18">
      <c r="A46" s="8"/>
      <c r="B46" s="8"/>
      <c r="C46" s="8"/>
      <c r="D46" s="8"/>
      <c r="E46" s="8"/>
      <c r="F46" s="8"/>
      <c r="G46" s="8"/>
      <c r="H46" s="8"/>
      <c r="I46" s="8"/>
      <c r="J46" s="8"/>
      <c r="K46" s="8"/>
      <c r="L46" s="8"/>
      <c r="M46" s="8"/>
      <c r="N46" s="8"/>
      <c r="O46" s="8"/>
      <c r="P46" s="8"/>
      <c r="Q46" s="8"/>
      <c r="R46" s="8"/>
    </row>
    <row r="47" spans="1:18">
      <c r="A47" s="8"/>
      <c r="B47" s="8"/>
      <c r="C47" s="8"/>
      <c r="D47" s="8"/>
      <c r="E47" s="8"/>
      <c r="F47" s="8"/>
      <c r="G47" s="8"/>
      <c r="H47" s="8"/>
      <c r="I47" s="8"/>
      <c r="J47" s="8"/>
      <c r="K47" s="8"/>
      <c r="L47" s="8"/>
      <c r="M47" s="8"/>
      <c r="N47" s="8"/>
      <c r="O47" s="8"/>
      <c r="P47" s="8"/>
      <c r="Q47" s="8"/>
      <c r="R47" s="8"/>
    </row>
    <row r="48" spans="1:18">
      <c r="A48" s="8"/>
      <c r="B48" s="8"/>
      <c r="C48" s="8"/>
      <c r="D48" s="8"/>
      <c r="E48" s="8"/>
      <c r="F48" s="8"/>
      <c r="G48" s="8"/>
      <c r="H48" s="8"/>
      <c r="I48" s="8"/>
      <c r="J48" s="8"/>
      <c r="K48" s="8"/>
      <c r="L48" s="8"/>
      <c r="M48" s="8"/>
      <c r="N48" s="8"/>
      <c r="O48" s="8"/>
      <c r="P48" s="8"/>
      <c r="Q48" s="8"/>
      <c r="R48" s="8"/>
    </row>
    <row r="49" spans="1:18">
      <c r="A49" s="8"/>
      <c r="B49" s="8"/>
      <c r="C49" s="8"/>
      <c r="D49" s="8"/>
      <c r="E49" s="8"/>
      <c r="F49" s="8"/>
      <c r="G49" s="8"/>
      <c r="H49" s="8"/>
      <c r="I49" s="8"/>
      <c r="J49" s="8"/>
      <c r="K49" s="8"/>
      <c r="L49" s="8"/>
      <c r="M49" s="8"/>
      <c r="N49" s="8"/>
      <c r="O49" s="8"/>
      <c r="P49" s="8"/>
      <c r="Q49" s="8"/>
      <c r="R49" s="8"/>
    </row>
    <row r="50" spans="1:18">
      <c r="A50" s="8"/>
      <c r="B50" s="8"/>
      <c r="C50" s="8"/>
      <c r="D50" s="8"/>
      <c r="E50" s="8"/>
      <c r="F50" s="8"/>
      <c r="G50" s="8"/>
      <c r="H50" s="8"/>
      <c r="I50" s="8"/>
      <c r="J50" s="8"/>
      <c r="K50" s="8"/>
      <c r="L50" s="8"/>
      <c r="M50" s="8"/>
      <c r="N50" s="8"/>
      <c r="O50" s="8"/>
      <c r="P50" s="8"/>
      <c r="Q50" s="8"/>
      <c r="R50" s="8"/>
    </row>
    <row r="51" spans="1:18">
      <c r="A51" s="8"/>
      <c r="B51" s="8"/>
      <c r="C51" s="8"/>
      <c r="D51" s="8"/>
      <c r="E51" s="8"/>
      <c r="F51" s="8"/>
      <c r="G51" s="8"/>
      <c r="H51" s="8"/>
      <c r="I51" s="8"/>
      <c r="J51" s="8"/>
      <c r="K51" s="8"/>
      <c r="L51" s="8"/>
      <c r="M51" s="8"/>
      <c r="N51" s="8"/>
      <c r="O51" s="8"/>
      <c r="P51" s="8"/>
      <c r="Q51" s="8"/>
      <c r="R51" s="8"/>
    </row>
    <row r="52" spans="1:18">
      <c r="A52" s="8"/>
      <c r="B52" s="8"/>
      <c r="C52" s="8"/>
      <c r="D52" s="8"/>
      <c r="E52" s="8"/>
      <c r="F52" s="8"/>
      <c r="G52" s="8"/>
      <c r="H52" s="8"/>
      <c r="I52" s="8"/>
      <c r="J52" s="8"/>
      <c r="K52" s="8"/>
      <c r="L52" s="8"/>
      <c r="M52" s="8"/>
      <c r="N52" s="8"/>
      <c r="O52" s="8"/>
      <c r="P52" s="8"/>
      <c r="Q52" s="8"/>
      <c r="R52" s="8"/>
    </row>
    <row r="53" spans="1:18">
      <c r="A53" s="8"/>
      <c r="B53" s="8"/>
      <c r="C53" s="8"/>
      <c r="D53" s="8"/>
      <c r="E53" s="8"/>
      <c r="F53" s="8"/>
      <c r="G53" s="8"/>
      <c r="H53" s="8"/>
      <c r="I53" s="8"/>
      <c r="J53" s="8"/>
      <c r="K53" s="8"/>
      <c r="L53" s="8"/>
      <c r="M53" s="8"/>
      <c r="N53" s="8"/>
      <c r="O53" s="8"/>
      <c r="P53" s="8"/>
      <c r="Q53" s="8"/>
      <c r="R53" s="8"/>
    </row>
    <row r="54" spans="1:18">
      <c r="A54" s="8"/>
      <c r="B54" s="8"/>
      <c r="C54" s="8"/>
      <c r="D54" s="8"/>
      <c r="E54" s="8"/>
      <c r="F54" s="8"/>
      <c r="G54" s="8"/>
      <c r="H54" s="8"/>
      <c r="I54" s="8"/>
      <c r="J54" s="8"/>
      <c r="K54" s="8"/>
      <c r="L54" s="8"/>
      <c r="M54" s="8"/>
      <c r="N54" s="8"/>
      <c r="O54" s="8"/>
      <c r="P54" s="8"/>
      <c r="Q54" s="8"/>
      <c r="R54" s="8"/>
    </row>
    <row r="55" spans="1:18">
      <c r="A55" s="8"/>
      <c r="B55" s="8"/>
      <c r="C55" s="8"/>
      <c r="D55" s="8"/>
      <c r="E55" s="8"/>
      <c r="F55" s="8"/>
      <c r="G55" s="8"/>
      <c r="H55" s="8"/>
      <c r="I55" s="8"/>
      <c r="J55" s="8"/>
      <c r="K55" s="8"/>
      <c r="L55" s="8"/>
      <c r="M55" s="8"/>
      <c r="N55" s="8"/>
      <c r="O55" s="8"/>
      <c r="P55" s="8"/>
      <c r="Q55" s="8"/>
      <c r="R55" s="8"/>
    </row>
    <row r="56" spans="1:18">
      <c r="A56" s="8"/>
      <c r="B56" s="8"/>
      <c r="C56" s="8"/>
      <c r="D56" s="8"/>
      <c r="E56" s="8"/>
      <c r="F56" s="8"/>
      <c r="G56" s="8"/>
      <c r="H56" s="8"/>
      <c r="I56" s="8"/>
      <c r="J56" s="8"/>
      <c r="K56" s="8"/>
      <c r="L56" s="8"/>
      <c r="M56" s="8"/>
      <c r="N56" s="8"/>
      <c r="O56" s="8"/>
      <c r="P56" s="8"/>
      <c r="Q56" s="8"/>
      <c r="R56" s="8"/>
    </row>
    <row r="57" spans="1:18">
      <c r="A57" s="8"/>
      <c r="B57" s="8"/>
      <c r="C57" s="8"/>
      <c r="D57" s="8"/>
      <c r="E57" s="8"/>
      <c r="F57" s="8"/>
      <c r="G57" s="8"/>
      <c r="H57" s="8"/>
      <c r="I57" s="8"/>
      <c r="J57" s="8"/>
      <c r="K57" s="8"/>
      <c r="L57" s="8"/>
      <c r="M57" s="8"/>
      <c r="N57" s="8"/>
      <c r="O57" s="8"/>
      <c r="P57" s="8"/>
      <c r="Q57" s="8"/>
      <c r="R57" s="8"/>
    </row>
    <row r="58" spans="1:18">
      <c r="A58" s="8"/>
      <c r="B58" s="8"/>
      <c r="C58" s="8"/>
      <c r="D58" s="8"/>
      <c r="E58" s="8"/>
      <c r="F58" s="8"/>
      <c r="G58" s="8"/>
      <c r="H58" s="8"/>
      <c r="I58" s="8"/>
      <c r="J58" s="8"/>
      <c r="K58" s="8"/>
      <c r="L58" s="8"/>
      <c r="M58" s="8"/>
      <c r="N58" s="8"/>
      <c r="O58" s="8"/>
      <c r="P58" s="8"/>
      <c r="Q58" s="8"/>
      <c r="R58" s="8"/>
    </row>
    <row r="59" spans="1:18">
      <c r="A59" s="8"/>
      <c r="B59" s="8"/>
      <c r="C59" s="8"/>
      <c r="D59" s="8"/>
      <c r="E59" s="8"/>
      <c r="F59" s="8"/>
      <c r="G59" s="8"/>
      <c r="H59" s="8"/>
      <c r="I59" s="8"/>
      <c r="J59" s="8"/>
      <c r="K59" s="8"/>
      <c r="L59" s="8"/>
      <c r="M59" s="8"/>
      <c r="N59" s="8"/>
      <c r="O59" s="8"/>
      <c r="P59" s="8"/>
      <c r="Q59" s="8"/>
      <c r="R59" s="8"/>
    </row>
    <row r="60" spans="1:18">
      <c r="A60" s="8"/>
      <c r="B60" s="8"/>
      <c r="C60" s="8"/>
      <c r="D60" s="8"/>
      <c r="E60" s="8"/>
      <c r="F60" s="8"/>
      <c r="G60" s="8"/>
      <c r="H60" s="8"/>
      <c r="I60" s="8"/>
      <c r="J60" s="8"/>
      <c r="K60" s="8"/>
      <c r="L60" s="8"/>
      <c r="M60" s="8"/>
      <c r="N60" s="8"/>
      <c r="O60" s="8"/>
      <c r="P60" s="8"/>
      <c r="Q60" s="8"/>
      <c r="R60" s="8"/>
    </row>
    <row r="61" spans="1:18">
      <c r="A61" s="8"/>
      <c r="B61" s="8"/>
      <c r="C61" s="8"/>
      <c r="D61" s="8"/>
      <c r="E61" s="8"/>
      <c r="F61" s="8"/>
      <c r="G61" s="8"/>
      <c r="H61" s="8"/>
      <c r="I61" s="8"/>
      <c r="J61" s="8"/>
      <c r="K61" s="8"/>
      <c r="L61" s="8"/>
      <c r="M61" s="8"/>
      <c r="N61" s="8"/>
      <c r="O61" s="8"/>
      <c r="P61" s="8"/>
      <c r="Q61" s="8"/>
      <c r="R61" s="8"/>
    </row>
  </sheetData>
  <pageMargins left="0.70866141732283472" right="0.70866141732283472" top="0.74803149606299213" bottom="0.74803149606299213" header="0.31496062992125984" footer="0.31496062992125984"/>
  <pageSetup paperSize="9" scale="98" orientation="landscape" r:id="rId1"/>
  <customProperties>
    <customPr name="_pios_id" r:id="rId2"/>
    <customPr name="EpmWorksheetKeyString_GUID" r:id="rId3"/>
  </customPropertie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7"/>
  <sheetViews>
    <sheetView showGridLines="0" view="pageBreakPreview" topLeftCell="A15" zoomScaleNormal="100" zoomScaleSheetLayoutView="100" workbookViewId="0">
      <selection activeCell="H29" sqref="H29"/>
    </sheetView>
  </sheetViews>
  <sheetFormatPr defaultColWidth="9.19921875" defaultRowHeight="12.75"/>
  <cols>
    <col min="1" max="1" width="1.53125" style="3" customWidth="1"/>
    <col min="2" max="2" width="3.46484375" style="3" customWidth="1"/>
    <col min="3" max="3" width="101.265625" style="3" customWidth="1"/>
    <col min="4" max="4" width="10.53125" style="3" customWidth="1"/>
    <col min="5" max="8" width="9.19921875" style="3"/>
    <col min="9" max="9" width="9.19921875" style="3" customWidth="1"/>
    <col min="10" max="16384" width="9.19921875" style="3"/>
  </cols>
  <sheetData>
    <row r="1" spans="1:4">
      <c r="A1" s="8"/>
      <c r="B1" s="8"/>
      <c r="C1" s="8"/>
      <c r="D1" s="8"/>
    </row>
    <row r="2" spans="1:4">
      <c r="A2" s="8"/>
      <c r="B2" s="8"/>
      <c r="C2" s="8"/>
      <c r="D2" s="8"/>
    </row>
    <row r="3" spans="1:4">
      <c r="A3" s="8"/>
      <c r="B3" s="8"/>
      <c r="C3" s="8"/>
      <c r="D3" s="8"/>
    </row>
    <row r="4" spans="1:4">
      <c r="A4" s="8"/>
      <c r="B4" s="8"/>
      <c r="C4" s="8"/>
      <c r="D4" s="8"/>
    </row>
    <row r="5" spans="1:4">
      <c r="A5" s="8"/>
      <c r="B5" s="8"/>
      <c r="C5" s="8"/>
      <c r="D5" s="8"/>
    </row>
    <row r="6" spans="1:4">
      <c r="A6" s="8"/>
      <c r="B6" s="8"/>
      <c r="C6" s="8"/>
      <c r="D6" s="8"/>
    </row>
    <row r="7" spans="1:4">
      <c r="A7" s="8"/>
      <c r="B7" s="8"/>
      <c r="C7" s="8"/>
      <c r="D7" s="8"/>
    </row>
    <row r="8" spans="1:4">
      <c r="A8" s="8"/>
      <c r="B8" s="8"/>
      <c r="C8" s="8"/>
      <c r="D8" s="8"/>
    </row>
    <row r="9" spans="1:4">
      <c r="A9" s="8"/>
      <c r="B9" s="8"/>
      <c r="C9" s="8"/>
      <c r="D9" s="8"/>
    </row>
    <row r="10" spans="1:4">
      <c r="A10" s="8"/>
      <c r="B10" s="8"/>
      <c r="C10" s="8"/>
      <c r="D10" s="8"/>
    </row>
    <row r="11" spans="1:4">
      <c r="A11" s="8"/>
      <c r="B11" s="8"/>
      <c r="C11" s="8"/>
      <c r="D11" s="8"/>
    </row>
    <row r="12" spans="1:4">
      <c r="A12" s="8"/>
      <c r="B12" s="8"/>
      <c r="C12" s="8"/>
      <c r="D12" s="8"/>
    </row>
    <row r="13" spans="1:4">
      <c r="A13" s="8"/>
      <c r="B13" s="8"/>
      <c r="C13" s="8"/>
      <c r="D13" s="8"/>
    </row>
    <row r="14" spans="1:4">
      <c r="A14" s="8"/>
      <c r="B14" s="8"/>
      <c r="C14" s="8"/>
      <c r="D14" s="8"/>
    </row>
    <row r="15" spans="1:4">
      <c r="A15" s="8"/>
      <c r="B15" s="8"/>
      <c r="C15" s="8"/>
      <c r="D15" s="8"/>
    </row>
    <row r="16" spans="1:4">
      <c r="A16" s="8"/>
      <c r="B16" s="8"/>
      <c r="C16" s="8"/>
      <c r="D16" s="8"/>
    </row>
    <row r="17" spans="1:4">
      <c r="A17" s="8"/>
      <c r="B17" s="8"/>
      <c r="C17" s="8"/>
      <c r="D17" s="8"/>
    </row>
    <row r="18" spans="1:4">
      <c r="A18" s="8"/>
      <c r="B18" s="8"/>
      <c r="C18" s="8"/>
      <c r="D18" s="8"/>
    </row>
    <row r="19" spans="1:4">
      <c r="A19" s="8"/>
      <c r="B19" s="8"/>
      <c r="C19" s="8"/>
      <c r="D19" s="8"/>
    </row>
    <row r="20" spans="1:4">
      <c r="A20" s="8"/>
      <c r="B20" s="8"/>
      <c r="C20" s="8"/>
      <c r="D20" s="8"/>
    </row>
    <row r="21" spans="1:4">
      <c r="A21" s="8"/>
      <c r="B21" s="8"/>
      <c r="C21" s="8"/>
      <c r="D21" s="8"/>
    </row>
    <row r="22" spans="1:4">
      <c r="A22" s="8"/>
      <c r="B22" s="8"/>
      <c r="C22" s="8"/>
      <c r="D22" s="8"/>
    </row>
    <row r="23" spans="1:4">
      <c r="A23" s="8"/>
      <c r="B23" s="8"/>
      <c r="C23" s="8"/>
      <c r="D23" s="8"/>
    </row>
    <row r="24" spans="1:4">
      <c r="A24" s="8"/>
      <c r="B24" s="8"/>
      <c r="C24" s="8"/>
      <c r="D24" s="8"/>
    </row>
    <row r="25" spans="1:4">
      <c r="A25" s="8"/>
      <c r="B25" s="8"/>
      <c r="C25" s="8"/>
      <c r="D25" s="8"/>
    </row>
    <row r="26" spans="1:4">
      <c r="A26" s="8"/>
      <c r="B26" s="8"/>
      <c r="C26" s="8"/>
      <c r="D26" s="8"/>
    </row>
    <row r="27" spans="1:4">
      <c r="A27" s="8"/>
      <c r="B27" s="8"/>
      <c r="C27" s="8"/>
      <c r="D27" s="8"/>
    </row>
    <row r="28" spans="1:4">
      <c r="A28" s="8"/>
      <c r="B28" s="8"/>
      <c r="C28" s="8"/>
      <c r="D28" s="8"/>
    </row>
    <row r="29" spans="1:4">
      <c r="A29" s="8"/>
      <c r="B29" s="8"/>
      <c r="C29" s="8"/>
      <c r="D29" s="8"/>
    </row>
    <row r="30" spans="1:4">
      <c r="A30" s="8"/>
      <c r="B30" s="8"/>
      <c r="C30" s="8"/>
      <c r="D30" s="8"/>
    </row>
    <row r="31" spans="1:4">
      <c r="A31" s="8"/>
      <c r="B31" s="8"/>
      <c r="C31" s="8"/>
      <c r="D31" s="8"/>
    </row>
    <row r="32" spans="1:4">
      <c r="A32" s="8"/>
      <c r="B32" s="8"/>
      <c r="C32" s="8"/>
      <c r="D32" s="8"/>
    </row>
    <row r="33" spans="1:4">
      <c r="A33" s="8"/>
      <c r="B33" s="8"/>
      <c r="C33" s="8"/>
      <c r="D33" s="8"/>
    </row>
    <row r="34" spans="1:4">
      <c r="A34" s="8"/>
      <c r="B34" s="8"/>
      <c r="C34" s="8"/>
      <c r="D34" s="8"/>
    </row>
    <row r="35" spans="1:4">
      <c r="A35" s="8"/>
      <c r="B35" s="8"/>
      <c r="C35" s="8"/>
      <c r="D35" s="8"/>
    </row>
    <row r="36" spans="1:4">
      <c r="A36" s="8"/>
      <c r="B36" s="8"/>
      <c r="C36" s="8"/>
      <c r="D36" s="8"/>
    </row>
    <row r="38" spans="1:4" s="8" customFormat="1"/>
    <row r="39" spans="1:4" s="8" customFormat="1"/>
    <row r="40" spans="1:4" s="8" customFormat="1"/>
    <row r="42" spans="1:4" s="8" customFormat="1"/>
    <row r="44" spans="1:4" s="8" customFormat="1"/>
    <row r="45" spans="1:4" s="8" customFormat="1"/>
    <row r="46" spans="1:4" s="8" customFormat="1"/>
    <row r="47" spans="1:4" s="8" customFormat="1"/>
    <row r="48" spans="1:4" s="8" customFormat="1"/>
    <row r="49" s="8" customFormat="1"/>
    <row r="50" s="8" customFormat="1"/>
    <row r="51" s="8" customFormat="1"/>
    <row r="52" s="8" customFormat="1"/>
    <row r="53" s="8" customFormat="1"/>
    <row r="54" s="8" customFormat="1"/>
    <row r="55" s="8" customFormat="1"/>
    <row r="56" s="8" customFormat="1"/>
    <row r="57" s="8" customFormat="1"/>
  </sheetData>
  <pageMargins left="0.70866141732283472" right="0.70866141732283472" top="0.74803149606299213" bottom="0.74803149606299213" header="0.31496062992125984" footer="0.31496062992125984"/>
  <pageSetup paperSize="9"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BF100"/>
  <sheetViews>
    <sheetView showGridLines="0" showRuler="0" zoomScale="70" zoomScaleNormal="70" zoomScaleSheetLayoutView="70" workbookViewId="0">
      <pane xSplit="3" ySplit="4" topLeftCell="G5" activePane="bottomRight" state="frozen"/>
      <selection pane="topRight" activeCell="D1" sqref="D1"/>
      <selection pane="bottomLeft" activeCell="A5" sqref="A5"/>
      <selection pane="bottomRight" activeCell="AH19" sqref="AH19:AM21"/>
    </sheetView>
  </sheetViews>
  <sheetFormatPr defaultColWidth="9.19921875" defaultRowHeight="14.25"/>
  <cols>
    <col min="1" max="1" width="2.19921875" customWidth="1"/>
    <col min="2" max="2" width="28.53125" customWidth="1"/>
    <col min="3" max="3" width="40" customWidth="1"/>
    <col min="4" max="4" width="2.796875" style="41" customWidth="1"/>
    <col min="5" max="5" width="8.73046875" style="29" customWidth="1"/>
    <col min="6" max="6" width="11.73046875" style="29" customWidth="1"/>
    <col min="7" max="12" width="8.73046875" style="29" customWidth="1"/>
    <col min="13" max="13" width="2.796875" style="41" customWidth="1"/>
    <col min="14" max="14" width="8.73046875" style="29" customWidth="1"/>
    <col min="15" max="15" width="11.53125" style="29" customWidth="1"/>
    <col min="16" max="21" width="8.73046875" style="29" customWidth="1"/>
    <col min="22" max="22" width="2.796875" style="41" customWidth="1"/>
    <col min="23" max="23" width="8.73046875" style="29" customWidth="1"/>
    <col min="24" max="24" width="11.73046875" style="29" customWidth="1"/>
    <col min="25" max="30" width="8.73046875" style="29" customWidth="1"/>
    <col min="31" max="31" width="2.796875" style="41" customWidth="1"/>
    <col min="32" max="39" width="8.73046875" style="29" customWidth="1"/>
    <col min="40" max="40" width="2.796875" style="41" customWidth="1"/>
    <col min="41" max="48" width="8.73046875" style="29" customWidth="1"/>
    <col min="49" max="49" width="3.19921875" style="29" customWidth="1"/>
    <col min="58" max="58" width="2.46484375" customWidth="1"/>
  </cols>
  <sheetData>
    <row r="1" spans="1:58" s="283" customFormat="1" ht="22.5" customHeight="1">
      <c r="A1" s="281"/>
      <c r="B1" s="282" t="s">
        <v>127</v>
      </c>
      <c r="C1" s="282"/>
      <c r="D1" s="282"/>
      <c r="E1" s="282" t="s">
        <v>127</v>
      </c>
      <c r="F1" s="282"/>
      <c r="G1" s="282"/>
      <c r="H1" s="282"/>
      <c r="I1" s="282"/>
      <c r="J1" s="282"/>
      <c r="K1" s="282"/>
      <c r="L1" s="282"/>
      <c r="M1" s="282"/>
      <c r="N1" s="282" t="s">
        <v>127</v>
      </c>
      <c r="O1" s="282"/>
      <c r="P1" s="282"/>
      <c r="Q1" s="282"/>
      <c r="R1" s="282"/>
      <c r="S1" s="282"/>
      <c r="T1" s="282"/>
      <c r="U1" s="282"/>
      <c r="V1" s="282"/>
      <c r="W1" s="282" t="s">
        <v>127</v>
      </c>
      <c r="X1" s="282"/>
      <c r="Y1" s="282"/>
      <c r="Z1" s="282"/>
      <c r="AA1" s="282"/>
      <c r="AB1" s="282"/>
      <c r="AC1" s="282"/>
      <c r="AD1" s="282"/>
      <c r="AE1" s="282"/>
      <c r="AF1" s="282" t="s">
        <v>127</v>
      </c>
      <c r="AG1" s="282"/>
      <c r="AH1" s="282"/>
      <c r="AI1" s="282"/>
      <c r="AJ1" s="282"/>
      <c r="AK1" s="282"/>
      <c r="AL1" s="282"/>
      <c r="AM1" s="282"/>
      <c r="AN1" s="282"/>
      <c r="AO1" s="282" t="s">
        <v>127</v>
      </c>
      <c r="AP1" s="282"/>
      <c r="AQ1" s="282"/>
      <c r="AR1" s="282"/>
      <c r="AS1" s="282"/>
      <c r="AT1" s="282"/>
      <c r="AU1" s="282"/>
      <c r="AV1" s="282"/>
      <c r="AW1" s="394"/>
      <c r="AX1" s="282" t="s">
        <v>127</v>
      </c>
      <c r="AY1" s="282"/>
      <c r="AZ1" s="282"/>
      <c r="BA1" s="282"/>
      <c r="BB1" s="282"/>
      <c r="BC1" s="282"/>
      <c r="BD1" s="282"/>
      <c r="BE1" s="282"/>
    </row>
    <row r="2" spans="1:58" s="28" customFormat="1" ht="60" customHeight="1">
      <c r="A2" s="20"/>
      <c r="B2" s="461" t="s">
        <v>195</v>
      </c>
      <c r="C2" s="461"/>
      <c r="D2" s="42"/>
      <c r="E2" s="21"/>
      <c r="F2" s="21"/>
      <c r="G2" s="21"/>
      <c r="H2" s="21"/>
      <c r="I2" s="21"/>
      <c r="J2" s="21"/>
      <c r="K2" s="21"/>
      <c r="L2" s="21"/>
      <c r="M2" s="42"/>
      <c r="N2" s="21"/>
      <c r="O2" s="21"/>
      <c r="P2" s="21"/>
      <c r="Q2" s="21"/>
      <c r="R2" s="21"/>
      <c r="S2" s="21"/>
      <c r="T2" s="21"/>
      <c r="U2" s="21"/>
      <c r="V2" s="42"/>
      <c r="W2" s="21"/>
      <c r="X2" s="21"/>
      <c r="Y2" s="21"/>
      <c r="Z2" s="21"/>
      <c r="AA2" s="21"/>
      <c r="AB2" s="21"/>
      <c r="AC2" s="21"/>
      <c r="AD2" s="21"/>
      <c r="AE2" s="42"/>
      <c r="AF2" s="21"/>
      <c r="AG2" s="21"/>
      <c r="AH2" s="21"/>
      <c r="AI2" s="21"/>
      <c r="AJ2" s="21"/>
      <c r="AK2" s="21"/>
      <c r="AL2" s="21"/>
      <c r="AM2" s="21"/>
      <c r="AN2" s="42"/>
      <c r="AO2" s="21"/>
      <c r="AP2" s="21"/>
      <c r="AQ2" s="21"/>
      <c r="AR2" s="21"/>
      <c r="AS2" s="21"/>
      <c r="AT2" s="21"/>
      <c r="AU2" s="21"/>
      <c r="AV2" s="21"/>
      <c r="AW2" s="395"/>
    </row>
    <row r="3" spans="1:58" s="28" customFormat="1">
      <c r="A3" s="20"/>
      <c r="B3" s="183" t="s">
        <v>104</v>
      </c>
      <c r="C3" s="184"/>
      <c r="D3" s="42"/>
      <c r="E3" s="21"/>
      <c r="F3" s="21"/>
      <c r="G3" s="21"/>
      <c r="H3" s="21"/>
      <c r="I3" s="21"/>
      <c r="J3" s="21"/>
      <c r="K3" s="21"/>
      <c r="L3" s="21"/>
      <c r="M3" s="42"/>
      <c r="N3" s="21"/>
      <c r="O3" s="21"/>
      <c r="P3" s="21"/>
      <c r="Q3" s="21"/>
      <c r="R3" s="21"/>
      <c r="S3" s="21"/>
      <c r="T3" s="21"/>
      <c r="U3" s="21"/>
      <c r="V3" s="42"/>
      <c r="W3" s="21"/>
      <c r="X3" s="21"/>
      <c r="Y3" s="21"/>
      <c r="Z3" s="21"/>
      <c r="AA3" s="21"/>
      <c r="AB3" s="21"/>
      <c r="AC3" s="21"/>
      <c r="AD3" s="21"/>
      <c r="AE3" s="42"/>
      <c r="AF3" s="21"/>
      <c r="AG3" s="21"/>
      <c r="AH3" s="21"/>
      <c r="AI3" s="21"/>
      <c r="AJ3" s="21"/>
      <c r="AK3" s="21"/>
      <c r="AL3" s="21"/>
      <c r="AM3" s="21"/>
      <c r="AN3" s="42"/>
      <c r="AO3" s="21"/>
      <c r="AP3" s="21"/>
      <c r="AQ3" s="21"/>
      <c r="AR3" s="21"/>
      <c r="AS3" s="21"/>
      <c r="AT3" s="21"/>
      <c r="AU3" s="21"/>
      <c r="AV3" s="21"/>
      <c r="AW3" s="395"/>
    </row>
    <row r="4" spans="1:58" s="28" customFormat="1">
      <c r="A4" s="20"/>
      <c r="B4" s="251" t="s">
        <v>110</v>
      </c>
      <c r="C4" s="252"/>
      <c r="D4" s="42"/>
      <c r="E4" s="21"/>
      <c r="F4" s="21"/>
      <c r="G4" s="21"/>
      <c r="H4" s="21"/>
      <c r="I4" s="21"/>
      <c r="J4" s="21"/>
      <c r="K4" s="21"/>
      <c r="L4" s="21"/>
      <c r="M4" s="42"/>
      <c r="N4" s="21"/>
      <c r="O4" s="21"/>
      <c r="P4" s="21"/>
      <c r="Q4" s="21"/>
      <c r="R4" s="21"/>
      <c r="S4" s="21"/>
      <c r="T4" s="21"/>
      <c r="U4" s="21"/>
      <c r="V4" s="42"/>
      <c r="W4" s="21"/>
      <c r="X4" s="21"/>
      <c r="Y4" s="21"/>
      <c r="Z4" s="21"/>
      <c r="AA4" s="21"/>
      <c r="AB4" s="21"/>
      <c r="AC4" s="21"/>
      <c r="AD4" s="21"/>
      <c r="AE4" s="42"/>
      <c r="AF4" s="21"/>
      <c r="AG4" s="21"/>
      <c r="AH4" s="21"/>
      <c r="AI4" s="21"/>
      <c r="AJ4" s="21"/>
      <c r="AK4" s="21"/>
      <c r="AL4" s="21"/>
      <c r="AM4" s="21"/>
      <c r="AN4" s="42"/>
      <c r="AO4" s="21"/>
      <c r="AP4" s="21"/>
      <c r="AQ4" s="21"/>
      <c r="AR4" s="21"/>
      <c r="AS4" s="21"/>
      <c r="AT4" s="21"/>
      <c r="AU4" s="21"/>
      <c r="AV4" s="21"/>
      <c r="AW4" s="395"/>
    </row>
    <row r="5" spans="1:58" s="28" customFormat="1" ht="75" customHeight="1">
      <c r="A5" s="20"/>
      <c r="B5" s="250" t="s">
        <v>109</v>
      </c>
      <c r="C5" s="84"/>
      <c r="D5" s="85"/>
      <c r="E5" s="459" t="s">
        <v>28</v>
      </c>
      <c r="F5" s="459"/>
      <c r="G5" s="459"/>
      <c r="H5" s="459"/>
      <c r="I5" s="459"/>
      <c r="J5" s="459"/>
      <c r="K5" s="459"/>
      <c r="L5" s="459"/>
      <c r="M5" s="86"/>
      <c r="N5" s="459" t="s">
        <v>132</v>
      </c>
      <c r="O5" s="459"/>
      <c r="P5" s="459"/>
      <c r="Q5" s="459"/>
      <c r="R5" s="459"/>
      <c r="S5" s="459"/>
      <c r="T5" s="459"/>
      <c r="U5" s="459"/>
      <c r="V5" s="86"/>
      <c r="W5" s="459" t="s">
        <v>133</v>
      </c>
      <c r="X5" s="459"/>
      <c r="Y5" s="459"/>
      <c r="Z5" s="459"/>
      <c r="AA5" s="459"/>
      <c r="AB5" s="459"/>
      <c r="AC5" s="459"/>
      <c r="AD5" s="459"/>
      <c r="AE5" s="86"/>
      <c r="AF5" s="459" t="s">
        <v>175</v>
      </c>
      <c r="AG5" s="459"/>
      <c r="AH5" s="459"/>
      <c r="AI5" s="459"/>
      <c r="AJ5" s="459"/>
      <c r="AK5" s="459"/>
      <c r="AL5" s="459"/>
      <c r="AM5" s="459"/>
      <c r="AN5" s="86"/>
      <c r="AO5" s="459" t="s">
        <v>53</v>
      </c>
      <c r="AP5" s="459"/>
      <c r="AQ5" s="459"/>
      <c r="AR5" s="459"/>
      <c r="AS5" s="459"/>
      <c r="AT5" s="459"/>
      <c r="AU5" s="459"/>
      <c r="AV5" s="459"/>
      <c r="AW5" s="396"/>
      <c r="AX5" s="459" t="s">
        <v>134</v>
      </c>
      <c r="AY5" s="459"/>
      <c r="AZ5" s="459"/>
      <c r="BA5" s="459"/>
      <c r="BB5" s="459"/>
      <c r="BC5" s="459"/>
      <c r="BD5" s="459"/>
      <c r="BE5" s="459"/>
      <c r="BF5" s="387"/>
    </row>
    <row r="6" spans="1:58">
      <c r="A6" s="13"/>
      <c r="B6" s="13"/>
      <c r="C6" s="13"/>
      <c r="E6" s="19"/>
      <c r="F6" s="19"/>
      <c r="G6" s="19"/>
      <c r="H6" s="19"/>
      <c r="I6" s="19"/>
      <c r="J6" s="19"/>
      <c r="K6" s="19"/>
      <c r="L6" s="19"/>
      <c r="N6" s="19"/>
      <c r="O6" s="19"/>
      <c r="P6" s="19"/>
      <c r="Q6" s="19"/>
      <c r="R6" s="19"/>
      <c r="S6" s="19"/>
      <c r="T6" s="19"/>
      <c r="U6" s="19"/>
      <c r="W6" s="19"/>
      <c r="X6" s="19"/>
      <c r="Y6" s="19"/>
      <c r="Z6" s="19"/>
      <c r="AA6" s="19"/>
      <c r="AB6" s="19"/>
      <c r="AC6" s="19"/>
      <c r="AD6" s="19"/>
      <c r="AF6" s="19"/>
      <c r="AG6" s="19"/>
      <c r="AH6" s="19"/>
      <c r="AI6" s="19"/>
      <c r="AJ6" s="19"/>
      <c r="AK6" s="19"/>
      <c r="AL6" s="19"/>
      <c r="AM6" s="19"/>
      <c r="AO6" s="19"/>
      <c r="AP6" s="19"/>
      <c r="AQ6" s="19"/>
      <c r="AR6" s="19"/>
      <c r="AS6" s="19"/>
      <c r="AT6" s="19"/>
      <c r="AU6" s="19"/>
      <c r="AV6" s="19"/>
      <c r="AW6" s="397"/>
      <c r="AX6" s="158"/>
      <c r="AY6" s="158"/>
      <c r="AZ6" s="158"/>
      <c r="BA6" s="158"/>
      <c r="BB6" s="158"/>
      <c r="BC6" s="158"/>
      <c r="BD6" s="158"/>
      <c r="BE6" s="158"/>
      <c r="BF6" s="388"/>
    </row>
    <row r="7" spans="1:58" ht="22.5" customHeight="1">
      <c r="A7" s="13"/>
      <c r="B7" s="458" t="s">
        <v>152</v>
      </c>
      <c r="C7" s="458"/>
      <c r="D7" s="37"/>
      <c r="E7" s="454" t="s">
        <v>90</v>
      </c>
      <c r="F7" s="454"/>
      <c r="G7" s="454"/>
      <c r="H7" s="454"/>
      <c r="I7" s="454"/>
      <c r="J7" s="454"/>
      <c r="K7" s="454"/>
      <c r="L7" s="454"/>
      <c r="M7" s="78"/>
      <c r="N7" s="454" t="s">
        <v>94</v>
      </c>
      <c r="O7" s="454"/>
      <c r="P7" s="454"/>
      <c r="Q7" s="454"/>
      <c r="R7" s="454"/>
      <c r="S7" s="454"/>
      <c r="T7" s="454"/>
      <c r="U7" s="454"/>
      <c r="V7" s="78"/>
      <c r="W7" s="454" t="s">
        <v>95</v>
      </c>
      <c r="X7" s="454"/>
      <c r="Y7" s="454"/>
      <c r="Z7" s="454"/>
      <c r="AA7" s="454"/>
      <c r="AB7" s="454"/>
      <c r="AC7" s="454"/>
      <c r="AD7" s="454"/>
      <c r="AE7" s="78"/>
      <c r="AF7" s="454" t="s">
        <v>96</v>
      </c>
      <c r="AG7" s="454"/>
      <c r="AH7" s="454"/>
      <c r="AI7" s="454"/>
      <c r="AJ7" s="454"/>
      <c r="AK7" s="454"/>
      <c r="AL7" s="454"/>
      <c r="AM7" s="454"/>
      <c r="AN7" s="79"/>
      <c r="AO7" s="455" t="s">
        <v>8</v>
      </c>
      <c r="AP7" s="456"/>
      <c r="AQ7" s="456"/>
      <c r="AR7" s="456"/>
      <c r="AS7" s="456"/>
      <c r="AT7" s="456"/>
      <c r="AU7" s="456"/>
      <c r="AV7" s="457"/>
      <c r="AW7" s="397"/>
      <c r="AX7" s="158"/>
      <c r="AY7" s="158"/>
      <c r="AZ7" s="158"/>
      <c r="BA7" s="158"/>
      <c r="BB7" s="158"/>
      <c r="BC7" s="158"/>
      <c r="BD7" s="158"/>
      <c r="BE7" s="158"/>
      <c r="BF7" s="388"/>
    </row>
    <row r="8" spans="1:58" s="312" customFormat="1" ht="17.25" customHeight="1">
      <c r="A8" s="311"/>
      <c r="B8" s="297"/>
      <c r="C8" s="297"/>
      <c r="D8" s="39"/>
      <c r="E8" s="31" t="s">
        <v>91</v>
      </c>
      <c r="F8" s="31" t="s">
        <v>91</v>
      </c>
      <c r="G8" s="31" t="s">
        <v>91</v>
      </c>
      <c r="H8" s="31" t="s">
        <v>92</v>
      </c>
      <c r="I8" s="31" t="s">
        <v>92</v>
      </c>
      <c r="J8" s="31" t="s">
        <v>92</v>
      </c>
      <c r="K8" s="31" t="s">
        <v>92</v>
      </c>
      <c r="L8" s="31" t="s">
        <v>177</v>
      </c>
      <c r="M8" s="39"/>
      <c r="N8" s="31" t="s">
        <v>91</v>
      </c>
      <c r="O8" s="31" t="s">
        <v>91</v>
      </c>
      <c r="P8" s="31" t="s">
        <v>91</v>
      </c>
      <c r="Q8" s="31" t="s">
        <v>92</v>
      </c>
      <c r="R8" s="31" t="s">
        <v>92</v>
      </c>
      <c r="S8" s="31" t="s">
        <v>92</v>
      </c>
      <c r="T8" s="31" t="s">
        <v>92</v>
      </c>
      <c r="U8" s="31" t="s">
        <v>177</v>
      </c>
      <c r="V8" s="39"/>
      <c r="W8" s="31" t="s">
        <v>91</v>
      </c>
      <c r="X8" s="31" t="s">
        <v>91</v>
      </c>
      <c r="Y8" s="31" t="s">
        <v>91</v>
      </c>
      <c r="Z8" s="31" t="s">
        <v>92</v>
      </c>
      <c r="AA8" s="31" t="s">
        <v>92</v>
      </c>
      <c r="AB8" s="31" t="s">
        <v>92</v>
      </c>
      <c r="AC8" s="31" t="s">
        <v>92</v>
      </c>
      <c r="AD8" s="31" t="s">
        <v>177</v>
      </c>
      <c r="AE8" s="39"/>
      <c r="AF8" s="31" t="s">
        <v>91</v>
      </c>
      <c r="AG8" s="31" t="s">
        <v>91</v>
      </c>
      <c r="AH8" s="31" t="s">
        <v>91</v>
      </c>
      <c r="AI8" s="31" t="s">
        <v>92</v>
      </c>
      <c r="AJ8" s="31" t="s">
        <v>92</v>
      </c>
      <c r="AK8" s="31" t="s">
        <v>92</v>
      </c>
      <c r="AL8" s="31" t="s">
        <v>92</v>
      </c>
      <c r="AM8" s="31" t="s">
        <v>177</v>
      </c>
      <c r="AN8" s="39"/>
      <c r="AO8" s="31" t="s">
        <v>91</v>
      </c>
      <c r="AP8" s="31" t="s">
        <v>91</v>
      </c>
      <c r="AQ8" s="31" t="s">
        <v>91</v>
      </c>
      <c r="AR8" s="31" t="s">
        <v>92</v>
      </c>
      <c r="AS8" s="31" t="s">
        <v>92</v>
      </c>
      <c r="AT8" s="31" t="s">
        <v>92</v>
      </c>
      <c r="AU8" s="31" t="s">
        <v>92</v>
      </c>
      <c r="AV8" s="145" t="s">
        <v>177</v>
      </c>
      <c r="AW8" s="398"/>
      <c r="AX8" s="315"/>
      <c r="AY8" s="315"/>
      <c r="AZ8" s="315"/>
      <c r="BA8" s="315"/>
      <c r="BB8" s="315"/>
      <c r="BC8" s="315"/>
      <c r="BD8" s="315"/>
      <c r="BE8" s="315"/>
      <c r="BF8" s="389"/>
    </row>
    <row r="9" spans="1:58" s="295" customFormat="1" ht="30.75" customHeight="1">
      <c r="A9" s="288"/>
      <c r="B9" s="289"/>
      <c r="C9" s="289"/>
      <c r="D9" s="290"/>
      <c r="E9" s="289" t="s">
        <v>149</v>
      </c>
      <c r="F9" s="291" t="s">
        <v>150</v>
      </c>
      <c r="G9" s="291" t="s">
        <v>150</v>
      </c>
      <c r="H9" s="291" t="s">
        <v>150</v>
      </c>
      <c r="I9" s="291" t="s">
        <v>150</v>
      </c>
      <c r="J9" s="291" t="s">
        <v>150</v>
      </c>
      <c r="K9" s="291" t="s">
        <v>150</v>
      </c>
      <c r="L9" s="291" t="s">
        <v>150</v>
      </c>
      <c r="M9" s="290"/>
      <c r="N9" s="289" t="s">
        <v>149</v>
      </c>
      <c r="O9" s="291" t="s">
        <v>150</v>
      </c>
      <c r="P9" s="291" t="s">
        <v>150</v>
      </c>
      <c r="Q9" s="291" t="s">
        <v>150</v>
      </c>
      <c r="R9" s="291" t="s">
        <v>150</v>
      </c>
      <c r="S9" s="291" t="s">
        <v>150</v>
      </c>
      <c r="T9" s="291" t="s">
        <v>150</v>
      </c>
      <c r="U9" s="291" t="s">
        <v>150</v>
      </c>
      <c r="V9" s="290"/>
      <c r="W9" s="289" t="s">
        <v>149</v>
      </c>
      <c r="X9" s="291" t="s">
        <v>150</v>
      </c>
      <c r="Y9" s="291" t="s">
        <v>150</v>
      </c>
      <c r="Z9" s="291" t="s">
        <v>150</v>
      </c>
      <c r="AA9" s="291" t="s">
        <v>150</v>
      </c>
      <c r="AB9" s="291" t="s">
        <v>150</v>
      </c>
      <c r="AC9" s="291" t="s">
        <v>150</v>
      </c>
      <c r="AD9" s="291" t="s">
        <v>150</v>
      </c>
      <c r="AE9" s="290"/>
      <c r="AF9" s="289" t="s">
        <v>149</v>
      </c>
      <c r="AG9" s="291" t="s">
        <v>150</v>
      </c>
      <c r="AH9" s="291" t="s">
        <v>150</v>
      </c>
      <c r="AI9" s="291" t="s">
        <v>150</v>
      </c>
      <c r="AJ9" s="291" t="s">
        <v>150</v>
      </c>
      <c r="AK9" s="291" t="s">
        <v>150</v>
      </c>
      <c r="AL9" s="291" t="s">
        <v>150</v>
      </c>
      <c r="AM9" s="291" t="s">
        <v>150</v>
      </c>
      <c r="AN9" s="290"/>
      <c r="AO9" s="289" t="s">
        <v>149</v>
      </c>
      <c r="AP9" s="291" t="s">
        <v>150</v>
      </c>
      <c r="AQ9" s="291" t="s">
        <v>150</v>
      </c>
      <c r="AR9" s="291" t="s">
        <v>150</v>
      </c>
      <c r="AS9" s="291" t="s">
        <v>150</v>
      </c>
      <c r="AT9" s="291" t="s">
        <v>150</v>
      </c>
      <c r="AU9" s="291" t="s">
        <v>150</v>
      </c>
      <c r="AV9" s="296" t="s">
        <v>150</v>
      </c>
      <c r="AW9" s="399"/>
      <c r="AX9" s="158"/>
      <c r="AY9" s="158"/>
      <c r="AZ9" s="158"/>
      <c r="BA9" s="158"/>
      <c r="BB9" s="158"/>
      <c r="BC9" s="158"/>
      <c r="BD9" s="158"/>
      <c r="BE9" s="158"/>
      <c r="BF9" s="390"/>
    </row>
    <row r="10" spans="1:58" ht="18.75" customHeight="1">
      <c r="A10" s="13"/>
      <c r="B10" s="30" t="s">
        <v>55</v>
      </c>
      <c r="C10" s="30"/>
      <c r="D10" s="39"/>
      <c r="E10" s="31">
        <v>2022</v>
      </c>
      <c r="F10" s="31">
        <v>2023</v>
      </c>
      <c r="G10" s="31">
        <v>2024</v>
      </c>
      <c r="H10" s="31">
        <v>2025</v>
      </c>
      <c r="I10" s="31">
        <v>2026</v>
      </c>
      <c r="J10" s="31">
        <v>2027</v>
      </c>
      <c r="K10" s="31">
        <v>2028</v>
      </c>
      <c r="L10" s="31">
        <v>2029</v>
      </c>
      <c r="M10" s="39"/>
      <c r="N10" s="31">
        <v>2022</v>
      </c>
      <c r="O10" s="31">
        <v>2023</v>
      </c>
      <c r="P10" s="31">
        <v>2024</v>
      </c>
      <c r="Q10" s="31">
        <v>2025</v>
      </c>
      <c r="R10" s="31">
        <v>2026</v>
      </c>
      <c r="S10" s="31">
        <v>2027</v>
      </c>
      <c r="T10" s="31">
        <v>2028</v>
      </c>
      <c r="U10" s="31">
        <v>2029</v>
      </c>
      <c r="V10" s="39"/>
      <c r="W10" s="31">
        <v>2022</v>
      </c>
      <c r="X10" s="31">
        <v>2023</v>
      </c>
      <c r="Y10" s="31">
        <v>2024</v>
      </c>
      <c r="Z10" s="31">
        <v>2025</v>
      </c>
      <c r="AA10" s="31">
        <v>2026</v>
      </c>
      <c r="AB10" s="31">
        <v>2027</v>
      </c>
      <c r="AC10" s="31">
        <v>2028</v>
      </c>
      <c r="AD10" s="31">
        <v>2029</v>
      </c>
      <c r="AE10" s="39"/>
      <c r="AF10" s="31">
        <v>2022</v>
      </c>
      <c r="AG10" s="31">
        <v>2023</v>
      </c>
      <c r="AH10" s="31">
        <v>2024</v>
      </c>
      <c r="AI10" s="31">
        <v>2025</v>
      </c>
      <c r="AJ10" s="31">
        <v>2026</v>
      </c>
      <c r="AK10" s="31">
        <v>2027</v>
      </c>
      <c r="AL10" s="31">
        <v>2028</v>
      </c>
      <c r="AM10" s="31">
        <v>2029</v>
      </c>
      <c r="AN10" s="39"/>
      <c r="AO10" s="144">
        <v>2022</v>
      </c>
      <c r="AP10" s="31">
        <v>2023</v>
      </c>
      <c r="AQ10" s="31">
        <v>2024</v>
      </c>
      <c r="AR10" s="31">
        <v>2025</v>
      </c>
      <c r="AS10" s="31">
        <v>2026</v>
      </c>
      <c r="AT10" s="31">
        <v>2027</v>
      </c>
      <c r="AU10" s="31">
        <v>2028</v>
      </c>
      <c r="AV10" s="145">
        <v>2029</v>
      </c>
      <c r="AW10" s="397"/>
      <c r="AX10" s="158"/>
      <c r="AY10" s="158"/>
      <c r="AZ10" s="158"/>
      <c r="BA10" s="158"/>
      <c r="BB10" s="158"/>
      <c r="BC10" s="158"/>
      <c r="BD10" s="158"/>
      <c r="BE10" s="158"/>
      <c r="BF10" s="388"/>
    </row>
    <row r="11" spans="1:58">
      <c r="A11" s="13"/>
      <c r="B11" s="45" t="s">
        <v>69</v>
      </c>
      <c r="C11" s="100" t="s">
        <v>70</v>
      </c>
      <c r="D11" s="43"/>
      <c r="E11" s="185">
        <v>4787802.7068444155</v>
      </c>
      <c r="F11" s="186">
        <v>6088232.9050209885</v>
      </c>
      <c r="G11" s="186">
        <v>27040260.657466002</v>
      </c>
      <c r="H11" s="186">
        <v>17995078.280257501</v>
      </c>
      <c r="I11" s="186">
        <v>4883631.6086726999</v>
      </c>
      <c r="J11" s="186">
        <v>4843638.9302634001</v>
      </c>
      <c r="K11" s="186">
        <v>4811519.5591404</v>
      </c>
      <c r="L11" s="187">
        <v>4780030.1773728011</v>
      </c>
      <c r="M11" s="43"/>
      <c r="N11" s="167">
        <v>0</v>
      </c>
      <c r="O11" s="105">
        <v>12791.116040224451</v>
      </c>
      <c r="P11" s="105">
        <v>-186776.64276859301</v>
      </c>
      <c r="Q11" s="105">
        <v>-83440.037388183875</v>
      </c>
      <c r="R11" s="105">
        <v>-22345.79346148844</v>
      </c>
      <c r="S11" s="105">
        <v>-27147.462029208607</v>
      </c>
      <c r="T11" s="105">
        <v>-35595.849171048714</v>
      </c>
      <c r="U11" s="168">
        <v>107366.39995844108</v>
      </c>
      <c r="V11" s="43"/>
      <c r="W11" s="167">
        <v>0</v>
      </c>
      <c r="X11" s="105">
        <v>349048.30593577243</v>
      </c>
      <c r="Y11" s="105">
        <v>2463139.0391074051</v>
      </c>
      <c r="Z11" s="105">
        <v>2025377.802175726</v>
      </c>
      <c r="AA11" s="105">
        <v>653795.33643693826</v>
      </c>
      <c r="AB11" s="105">
        <v>755831.88907251367</v>
      </c>
      <c r="AC11" s="105">
        <v>864121.31403501239</v>
      </c>
      <c r="AD11" s="168">
        <v>926712.97941312613</v>
      </c>
      <c r="AE11" s="43"/>
      <c r="AF11" s="167">
        <v>0</v>
      </c>
      <c r="AG11" s="105">
        <v>0</v>
      </c>
      <c r="AH11" s="105">
        <v>0</v>
      </c>
      <c r="AI11" s="105">
        <v>0</v>
      </c>
      <c r="AJ11" s="105">
        <v>0</v>
      </c>
      <c r="AK11" s="105">
        <v>0</v>
      </c>
      <c r="AL11" s="105">
        <v>0</v>
      </c>
      <c r="AM11" s="168">
        <v>0</v>
      </c>
      <c r="AN11" s="43"/>
      <c r="AO11" s="178">
        <v>4787802.7068444155</v>
      </c>
      <c r="AP11" s="105">
        <v>6450072.3269969849</v>
      </c>
      <c r="AQ11" s="105">
        <v>29316623.053804815</v>
      </c>
      <c r="AR11" s="105">
        <v>19937016.045045044</v>
      </c>
      <c r="AS11" s="105">
        <v>5515081.1516481498</v>
      </c>
      <c r="AT11" s="105">
        <v>5572323.3573067058</v>
      </c>
      <c r="AU11" s="105">
        <v>5640045.0240043635</v>
      </c>
      <c r="AV11" s="179">
        <v>5814109.5567443687</v>
      </c>
      <c r="AW11" s="24"/>
      <c r="AX11" s="158"/>
      <c r="AY11" s="158"/>
      <c r="AZ11" s="158"/>
      <c r="BA11" s="158"/>
      <c r="BB11" s="158"/>
      <c r="BC11" s="158"/>
      <c r="BD11" s="158"/>
      <c r="BE11" s="158"/>
      <c r="BF11" s="388"/>
    </row>
    <row r="12" spans="1:58">
      <c r="A12" s="13"/>
      <c r="B12" s="46" t="s">
        <v>69</v>
      </c>
      <c r="C12" s="101" t="s">
        <v>71</v>
      </c>
      <c r="D12" s="43"/>
      <c r="E12" s="188">
        <v>21302652.030420382</v>
      </c>
      <c r="F12" s="189">
        <v>18812384.779800002</v>
      </c>
      <c r="G12" s="189">
        <v>9938609.4982670005</v>
      </c>
      <c r="H12" s="189">
        <v>8042405.8400465148</v>
      </c>
      <c r="I12" s="189">
        <v>8978932.5208017007</v>
      </c>
      <c r="J12" s="189">
        <v>6940500.4940142492</v>
      </c>
      <c r="K12" s="189">
        <v>8512637.6582316756</v>
      </c>
      <c r="L12" s="190">
        <v>9287780.4394340962</v>
      </c>
      <c r="M12" s="43"/>
      <c r="N12" s="169">
        <v>0</v>
      </c>
      <c r="O12" s="170">
        <v>4844.0185423437561</v>
      </c>
      <c r="P12" s="170">
        <v>-168237.43511362848</v>
      </c>
      <c r="Q12" s="170">
        <v>-112653.44983878901</v>
      </c>
      <c r="R12" s="170">
        <v>-130605.46209695132</v>
      </c>
      <c r="S12" s="170">
        <v>-114287.11259127864</v>
      </c>
      <c r="T12" s="170">
        <v>-165016.32450701602</v>
      </c>
      <c r="U12" s="171">
        <v>72751.155590858252</v>
      </c>
      <c r="V12" s="43"/>
      <c r="W12" s="169">
        <v>0</v>
      </c>
      <c r="X12" s="170">
        <v>1078544.6516978252</v>
      </c>
      <c r="Y12" s="170">
        <v>905323.2644362828</v>
      </c>
      <c r="Z12" s="170">
        <v>905186.96339261206</v>
      </c>
      <c r="AA12" s="170">
        <v>1202053.0373046705</v>
      </c>
      <c r="AB12" s="170">
        <v>1083039.358430095</v>
      </c>
      <c r="AC12" s="170">
        <v>1528820.895087302</v>
      </c>
      <c r="AD12" s="171">
        <v>1800638.5658204276</v>
      </c>
      <c r="AE12" s="43"/>
      <c r="AF12" s="169">
        <v>0</v>
      </c>
      <c r="AG12" s="170">
        <v>0</v>
      </c>
      <c r="AH12" s="170">
        <v>0</v>
      </c>
      <c r="AI12" s="170">
        <v>0</v>
      </c>
      <c r="AJ12" s="170">
        <v>0</v>
      </c>
      <c r="AK12" s="170">
        <v>0</v>
      </c>
      <c r="AL12" s="170">
        <v>0</v>
      </c>
      <c r="AM12" s="171">
        <v>0</v>
      </c>
      <c r="AN12" s="43"/>
      <c r="AO12" s="181">
        <v>21302652.030420382</v>
      </c>
      <c r="AP12" s="170">
        <v>19895773.450040173</v>
      </c>
      <c r="AQ12" s="170">
        <v>10675695.327589653</v>
      </c>
      <c r="AR12" s="170">
        <v>8834939.3536003381</v>
      </c>
      <c r="AS12" s="170">
        <v>10050380.096009418</v>
      </c>
      <c r="AT12" s="170">
        <v>7909252.7398530655</v>
      </c>
      <c r="AU12" s="170">
        <v>9876442.2288119625</v>
      </c>
      <c r="AV12" s="182">
        <v>11161170.160845382</v>
      </c>
      <c r="AW12" s="24"/>
      <c r="AX12" s="158"/>
      <c r="AY12" s="158"/>
      <c r="AZ12" s="158"/>
      <c r="BA12" s="158"/>
      <c r="BB12" s="158"/>
      <c r="BC12" s="158"/>
      <c r="BD12" s="158"/>
      <c r="BE12" s="158"/>
      <c r="BF12" s="388"/>
    </row>
    <row r="13" spans="1:58">
      <c r="A13" s="13"/>
      <c r="B13" s="46" t="s">
        <v>69</v>
      </c>
      <c r="C13" s="101" t="s">
        <v>72</v>
      </c>
      <c r="D13" s="43"/>
      <c r="E13" s="188">
        <v>34689741.809095308</v>
      </c>
      <c r="F13" s="189">
        <v>-238916.30613594301</v>
      </c>
      <c r="G13" s="189">
        <v>0</v>
      </c>
      <c r="H13" s="189">
        <v>0</v>
      </c>
      <c r="I13" s="189">
        <v>0</v>
      </c>
      <c r="J13" s="189">
        <v>0</v>
      </c>
      <c r="K13" s="189">
        <v>0</v>
      </c>
      <c r="L13" s="190">
        <v>0</v>
      </c>
      <c r="M13" s="43"/>
      <c r="N13" s="169">
        <v>0</v>
      </c>
      <c r="O13" s="170">
        <v>-391.88357899460811</v>
      </c>
      <c r="P13" s="170">
        <v>0</v>
      </c>
      <c r="Q13" s="170">
        <v>0</v>
      </c>
      <c r="R13" s="170">
        <v>0</v>
      </c>
      <c r="S13" s="170">
        <v>0</v>
      </c>
      <c r="T13" s="170">
        <v>0</v>
      </c>
      <c r="U13" s="171">
        <v>0</v>
      </c>
      <c r="V13" s="43"/>
      <c r="W13" s="169">
        <v>0</v>
      </c>
      <c r="X13" s="170">
        <v>-13697.460859029967</v>
      </c>
      <c r="Y13" s="170">
        <v>0</v>
      </c>
      <c r="Z13" s="170">
        <v>0</v>
      </c>
      <c r="AA13" s="170">
        <v>0</v>
      </c>
      <c r="AB13" s="170">
        <v>0</v>
      </c>
      <c r="AC13" s="170">
        <v>0</v>
      </c>
      <c r="AD13" s="171">
        <v>0</v>
      </c>
      <c r="AE13" s="43"/>
      <c r="AF13" s="169">
        <v>0</v>
      </c>
      <c r="AG13" s="170">
        <v>0</v>
      </c>
      <c r="AH13" s="170">
        <v>0</v>
      </c>
      <c r="AI13" s="170">
        <v>0</v>
      </c>
      <c r="AJ13" s="170">
        <v>0</v>
      </c>
      <c r="AK13" s="170">
        <v>0</v>
      </c>
      <c r="AL13" s="170">
        <v>0</v>
      </c>
      <c r="AM13" s="171">
        <v>0</v>
      </c>
      <c r="AN13" s="43"/>
      <c r="AO13" s="181">
        <v>34689741.809095308</v>
      </c>
      <c r="AP13" s="170">
        <v>-253005.65057396758</v>
      </c>
      <c r="AQ13" s="170">
        <v>0</v>
      </c>
      <c r="AR13" s="170">
        <v>0</v>
      </c>
      <c r="AS13" s="170">
        <v>0</v>
      </c>
      <c r="AT13" s="170">
        <v>0</v>
      </c>
      <c r="AU13" s="170">
        <v>0</v>
      </c>
      <c r="AV13" s="182">
        <v>0</v>
      </c>
      <c r="AW13" s="24"/>
      <c r="AX13" s="158"/>
      <c r="AY13" s="158"/>
      <c r="AZ13" s="158"/>
      <c r="BA13" s="158"/>
      <c r="BB13" s="158"/>
      <c r="BC13" s="158"/>
      <c r="BD13" s="158"/>
      <c r="BE13" s="158"/>
      <c r="BF13" s="388"/>
    </row>
    <row r="14" spans="1:58">
      <c r="A14" s="13"/>
      <c r="B14" s="46" t="s">
        <v>73</v>
      </c>
      <c r="C14" s="101" t="s">
        <v>74</v>
      </c>
      <c r="D14" s="43"/>
      <c r="E14" s="188">
        <v>-546941.02247706125</v>
      </c>
      <c r="F14" s="189">
        <v>-1938250.3549535298</v>
      </c>
      <c r="G14" s="189">
        <v>593433.13249489013</v>
      </c>
      <c r="H14" s="189">
        <v>491545.14122354193</v>
      </c>
      <c r="I14" s="189">
        <v>439296.74698557146</v>
      </c>
      <c r="J14" s="189">
        <v>430940.49434249941</v>
      </c>
      <c r="K14" s="189">
        <v>431362.41095922049</v>
      </c>
      <c r="L14" s="190">
        <v>431777.45674705366</v>
      </c>
      <c r="M14" s="43"/>
      <c r="N14" s="169">
        <v>0</v>
      </c>
      <c r="O14" s="170">
        <v>4561.4424731651725</v>
      </c>
      <c r="P14" s="170">
        <v>-7239.7313946391769</v>
      </c>
      <c r="Q14" s="170">
        <v>-4786.6748810092049</v>
      </c>
      <c r="R14" s="170">
        <v>-4267.8120178804675</v>
      </c>
      <c r="S14" s="170">
        <v>-4811.2387979558371</v>
      </c>
      <c r="T14" s="170">
        <v>-5836.2181523539075</v>
      </c>
      <c r="U14" s="171">
        <v>4936.1318707857254</v>
      </c>
      <c r="V14" s="43"/>
      <c r="W14" s="169">
        <v>0</v>
      </c>
      <c r="X14" s="170">
        <v>-111123.04890931351</v>
      </c>
      <c r="Y14" s="170">
        <v>54056.739107075635</v>
      </c>
      <c r="Z14" s="170">
        <v>55324.272687034303</v>
      </c>
      <c r="AA14" s="170">
        <v>58810.775976843957</v>
      </c>
      <c r="AB14" s="170">
        <v>67246.665700372803</v>
      </c>
      <c r="AC14" s="170">
        <v>77470.214721518467</v>
      </c>
      <c r="AD14" s="171">
        <v>83709.465952661762</v>
      </c>
      <c r="AE14" s="43"/>
      <c r="AF14" s="169">
        <v>0</v>
      </c>
      <c r="AG14" s="170">
        <v>0</v>
      </c>
      <c r="AH14" s="170">
        <v>0</v>
      </c>
      <c r="AI14" s="170">
        <v>0</v>
      </c>
      <c r="AJ14" s="170">
        <v>0</v>
      </c>
      <c r="AK14" s="170">
        <v>0</v>
      </c>
      <c r="AL14" s="170">
        <v>0</v>
      </c>
      <c r="AM14" s="171">
        <v>0</v>
      </c>
      <c r="AN14" s="43"/>
      <c r="AO14" s="181">
        <v>-546941.02247706125</v>
      </c>
      <c r="AP14" s="170">
        <v>-2044811.9613896781</v>
      </c>
      <c r="AQ14" s="170">
        <v>640250.14020732662</v>
      </c>
      <c r="AR14" s="170">
        <v>542082.73902956699</v>
      </c>
      <c r="AS14" s="170">
        <v>493839.71094453492</v>
      </c>
      <c r="AT14" s="170">
        <v>493375.92124491639</v>
      </c>
      <c r="AU14" s="170">
        <v>502996.40752838505</v>
      </c>
      <c r="AV14" s="182">
        <v>520423.05457050115</v>
      </c>
      <c r="AW14" s="24"/>
      <c r="AX14" s="158"/>
      <c r="AY14" s="158"/>
      <c r="AZ14" s="158"/>
      <c r="BA14" s="158"/>
      <c r="BB14" s="158"/>
      <c r="BC14" s="158"/>
      <c r="BD14" s="158"/>
      <c r="BE14" s="158"/>
      <c r="BF14" s="388"/>
    </row>
    <row r="15" spans="1:58">
      <c r="A15" s="13"/>
      <c r="B15" s="46" t="s">
        <v>73</v>
      </c>
      <c r="C15" s="101" t="s">
        <v>75</v>
      </c>
      <c r="D15" s="43"/>
      <c r="E15" s="188">
        <v>27725823.78880924</v>
      </c>
      <c r="F15" s="189">
        <v>20609453.440368332</v>
      </c>
      <c r="G15" s="189">
        <v>36438851.062249325</v>
      </c>
      <c r="H15" s="189">
        <v>31735133.695830472</v>
      </c>
      <c r="I15" s="189">
        <v>23041064.43048824</v>
      </c>
      <c r="J15" s="189">
        <v>17853740.501176361</v>
      </c>
      <c r="K15" s="189">
        <v>17282494.785538711</v>
      </c>
      <c r="L15" s="190">
        <v>15951731.183490574</v>
      </c>
      <c r="M15" s="43"/>
      <c r="N15" s="169">
        <v>0</v>
      </c>
      <c r="O15" s="170">
        <v>-78670.574214101376</v>
      </c>
      <c r="P15" s="170">
        <v>-355566.6355627224</v>
      </c>
      <c r="Q15" s="170">
        <v>-288792.43014813337</v>
      </c>
      <c r="R15" s="170">
        <v>-214684.95131980881</v>
      </c>
      <c r="S15" s="170">
        <v>-183638.11377217309</v>
      </c>
      <c r="T15" s="170">
        <v>-199012.10431725683</v>
      </c>
      <c r="U15" s="171">
        <v>-140604.22429090083</v>
      </c>
      <c r="V15" s="43"/>
      <c r="W15" s="169">
        <v>0</v>
      </c>
      <c r="X15" s="170">
        <v>1181573.5241813886</v>
      </c>
      <c r="Y15" s="170">
        <v>3319271.1316140722</v>
      </c>
      <c r="Z15" s="170">
        <v>3571845.2754457369</v>
      </c>
      <c r="AA15" s="170">
        <v>3084618.5130844549</v>
      </c>
      <c r="AB15" s="170">
        <v>2786009.9822264705</v>
      </c>
      <c r="AC15" s="170">
        <v>3103836.9314144528</v>
      </c>
      <c r="AD15" s="171">
        <v>3092590.5869436734</v>
      </c>
      <c r="AE15" s="43"/>
      <c r="AF15" s="169">
        <v>0</v>
      </c>
      <c r="AG15" s="170">
        <v>0</v>
      </c>
      <c r="AH15" s="170">
        <v>17199.98400195983</v>
      </c>
      <c r="AI15" s="170">
        <v>-18485.792841425315</v>
      </c>
      <c r="AJ15" s="170">
        <v>-46239.566878484118</v>
      </c>
      <c r="AK15" s="170">
        <v>-56307.49871130364</v>
      </c>
      <c r="AL15" s="170">
        <v>-68633.019701309124</v>
      </c>
      <c r="AM15" s="171">
        <v>-97346.645589291511</v>
      </c>
      <c r="AN15" s="43"/>
      <c r="AO15" s="181">
        <v>27725823.78880924</v>
      </c>
      <c r="AP15" s="170">
        <v>21712356.390335619</v>
      </c>
      <c r="AQ15" s="170">
        <v>39419755.542302631</v>
      </c>
      <c r="AR15" s="170">
        <v>34999700.74828665</v>
      </c>
      <c r="AS15" s="170">
        <v>25864758.425374404</v>
      </c>
      <c r="AT15" s="170">
        <v>20399804.870919354</v>
      </c>
      <c r="AU15" s="170">
        <v>20118686.592934597</v>
      </c>
      <c r="AV15" s="182">
        <v>18806370.900554057</v>
      </c>
      <c r="AW15" s="24"/>
      <c r="AX15" s="158"/>
      <c r="AY15" s="158"/>
      <c r="AZ15" s="158"/>
      <c r="BA15" s="158"/>
      <c r="BB15" s="158"/>
      <c r="BC15" s="158"/>
      <c r="BD15" s="158"/>
      <c r="BE15" s="158"/>
      <c r="BF15" s="388"/>
    </row>
    <row r="16" spans="1:58">
      <c r="A16" s="13"/>
      <c r="B16" s="46" t="s">
        <v>76</v>
      </c>
      <c r="C16" s="101" t="s">
        <v>77</v>
      </c>
      <c r="D16" s="43"/>
      <c r="E16" s="188">
        <v>11846785.584515296</v>
      </c>
      <c r="F16" s="189">
        <v>20248915.724164128</v>
      </c>
      <c r="G16" s="189">
        <v>19745622.068945173</v>
      </c>
      <c r="H16" s="189">
        <v>17688010.677250464</v>
      </c>
      <c r="I16" s="189">
        <v>19634937.150460191</v>
      </c>
      <c r="J16" s="189">
        <v>18986200.631097797</v>
      </c>
      <c r="K16" s="189">
        <v>16142223.655160829</v>
      </c>
      <c r="L16" s="190">
        <v>18341294.703083865</v>
      </c>
      <c r="M16" s="43"/>
      <c r="N16" s="169">
        <v>0</v>
      </c>
      <c r="O16" s="170">
        <v>-367046.92084299523</v>
      </c>
      <c r="P16" s="170">
        <v>-441324.85004345543</v>
      </c>
      <c r="Q16" s="170">
        <v>-333275.24744859093</v>
      </c>
      <c r="R16" s="170">
        <v>-345337.73031487892</v>
      </c>
      <c r="S16" s="170">
        <v>-342845.02086899563</v>
      </c>
      <c r="T16" s="170">
        <v>-333400.45626973599</v>
      </c>
      <c r="U16" s="171">
        <v>182340.33963251745</v>
      </c>
      <c r="V16" s="43"/>
      <c r="W16" s="169">
        <v>0</v>
      </c>
      <c r="X16" s="170">
        <v>1160903.3098465782</v>
      </c>
      <c r="Y16" s="170">
        <v>1798659.1618173174</v>
      </c>
      <c r="Z16" s="170">
        <v>1990816.8018170847</v>
      </c>
      <c r="AA16" s="170">
        <v>2628623.8129440378</v>
      </c>
      <c r="AB16" s="170">
        <v>2962726.1849867115</v>
      </c>
      <c r="AC16" s="170">
        <v>2899050.7769725583</v>
      </c>
      <c r="AD16" s="171">
        <v>3555859.5301444284</v>
      </c>
      <c r="AE16" s="43"/>
      <c r="AF16" s="169">
        <v>0</v>
      </c>
      <c r="AG16" s="170">
        <v>0</v>
      </c>
      <c r="AH16" s="170">
        <v>0</v>
      </c>
      <c r="AI16" s="170">
        <v>0</v>
      </c>
      <c r="AJ16" s="170">
        <v>0</v>
      </c>
      <c r="AK16" s="170">
        <v>0</v>
      </c>
      <c r="AL16" s="170">
        <v>0</v>
      </c>
      <c r="AM16" s="171">
        <v>0</v>
      </c>
      <c r="AN16" s="43"/>
      <c r="AO16" s="181">
        <v>11846785.584515296</v>
      </c>
      <c r="AP16" s="170">
        <v>21042772.113167711</v>
      </c>
      <c r="AQ16" s="170">
        <v>21102956.380719032</v>
      </c>
      <c r="AR16" s="170">
        <v>19345552.231618959</v>
      </c>
      <c r="AS16" s="170">
        <v>21918223.23308935</v>
      </c>
      <c r="AT16" s="170">
        <v>21606081.795215514</v>
      </c>
      <c r="AU16" s="170">
        <v>18707873.97586365</v>
      </c>
      <c r="AV16" s="182">
        <v>22079494.572860811</v>
      </c>
      <c r="AW16" s="24"/>
      <c r="AX16" s="158"/>
      <c r="AY16" s="158"/>
      <c r="AZ16" s="158"/>
      <c r="BA16" s="158"/>
      <c r="BB16" s="158"/>
      <c r="BC16" s="158"/>
      <c r="BD16" s="158"/>
      <c r="BE16" s="158"/>
      <c r="BF16" s="388"/>
    </row>
    <row r="17" spans="1:58">
      <c r="A17" s="13"/>
      <c r="B17" s="46" t="s">
        <v>76</v>
      </c>
      <c r="C17" s="101" t="s">
        <v>61</v>
      </c>
      <c r="D17" s="43"/>
      <c r="E17" s="188">
        <v>4073363.1005491666</v>
      </c>
      <c r="F17" s="189">
        <v>851191.25162016077</v>
      </c>
      <c r="G17" s="189">
        <v>615829.6641276225</v>
      </c>
      <c r="H17" s="189">
        <v>1420427.1097413155</v>
      </c>
      <c r="I17" s="189">
        <v>2154580.4198778053</v>
      </c>
      <c r="J17" s="189">
        <v>1815110.6321836519</v>
      </c>
      <c r="K17" s="189">
        <v>7546466.3135625497</v>
      </c>
      <c r="L17" s="190">
        <v>772416.6570599929</v>
      </c>
      <c r="M17" s="43"/>
      <c r="N17" s="169">
        <v>0</v>
      </c>
      <c r="O17" s="170">
        <v>1737.353205629202</v>
      </c>
      <c r="P17" s="170">
        <v>-1648.720590616422</v>
      </c>
      <c r="Q17" s="170">
        <v>-725.68972793999285</v>
      </c>
      <c r="R17" s="170">
        <v>-474.12140278973379</v>
      </c>
      <c r="S17" s="170">
        <v>-1784.0459433202809</v>
      </c>
      <c r="T17" s="170">
        <v>-18093.09896093787</v>
      </c>
      <c r="U17" s="171">
        <v>19193.538190510415</v>
      </c>
      <c r="V17" s="43"/>
      <c r="W17" s="169">
        <v>0</v>
      </c>
      <c r="X17" s="170">
        <v>48800.180453073961</v>
      </c>
      <c r="Y17" s="170">
        <v>56096.873708735075</v>
      </c>
      <c r="Z17" s="170">
        <v>159871.57670966894</v>
      </c>
      <c r="AA17" s="170">
        <v>288444.08083379187</v>
      </c>
      <c r="AB17" s="170">
        <v>283241.28155530547</v>
      </c>
      <c r="AC17" s="170">
        <v>1355302.0635255703</v>
      </c>
      <c r="AD17" s="171">
        <v>149749.79551401397</v>
      </c>
      <c r="AE17" s="43"/>
      <c r="AF17" s="169">
        <v>0</v>
      </c>
      <c r="AG17" s="170">
        <v>0</v>
      </c>
      <c r="AH17" s="170">
        <v>0</v>
      </c>
      <c r="AI17" s="170">
        <v>0</v>
      </c>
      <c r="AJ17" s="170">
        <v>0</v>
      </c>
      <c r="AK17" s="170">
        <v>0</v>
      </c>
      <c r="AL17" s="170">
        <v>0</v>
      </c>
      <c r="AM17" s="171">
        <v>0</v>
      </c>
      <c r="AN17" s="43"/>
      <c r="AO17" s="181">
        <v>4073363.1005491666</v>
      </c>
      <c r="AP17" s="170">
        <v>901728.78527886386</v>
      </c>
      <c r="AQ17" s="170">
        <v>670277.81724574114</v>
      </c>
      <c r="AR17" s="170">
        <v>1579572.9967230444</v>
      </c>
      <c r="AS17" s="170">
        <v>2442550.3793088072</v>
      </c>
      <c r="AT17" s="170">
        <v>2096567.8677956371</v>
      </c>
      <c r="AU17" s="170">
        <v>8883675.2781271823</v>
      </c>
      <c r="AV17" s="182">
        <v>941359.99076451722</v>
      </c>
      <c r="AW17" s="24"/>
      <c r="AX17" s="158"/>
      <c r="AY17" s="158"/>
      <c r="AZ17" s="158"/>
      <c r="BA17" s="158"/>
      <c r="BB17" s="158"/>
      <c r="BC17" s="158"/>
      <c r="BD17" s="158"/>
      <c r="BE17" s="158"/>
      <c r="BF17" s="388"/>
    </row>
    <row r="18" spans="1:58">
      <c r="A18" s="13"/>
      <c r="B18" s="46" t="s">
        <v>76</v>
      </c>
      <c r="C18" s="101" t="s">
        <v>79</v>
      </c>
      <c r="D18" s="43"/>
      <c r="E18" s="188">
        <v>22966646.184883494</v>
      </c>
      <c r="F18" s="189">
        <v>24813639.761310559</v>
      </c>
      <c r="G18" s="189">
        <v>25666960.555639226</v>
      </c>
      <c r="H18" s="189">
        <v>25219046.185287144</v>
      </c>
      <c r="I18" s="189">
        <v>24491611.093040206</v>
      </c>
      <c r="J18" s="189">
        <v>23133937.094963346</v>
      </c>
      <c r="K18" s="189">
        <v>21995209.237214241</v>
      </c>
      <c r="L18" s="190">
        <v>22981958.517986957</v>
      </c>
      <c r="M18" s="43"/>
      <c r="N18" s="169">
        <v>0</v>
      </c>
      <c r="O18" s="170">
        <v>-520126.89191961673</v>
      </c>
      <c r="P18" s="170">
        <v>-643878.00298367918</v>
      </c>
      <c r="Q18" s="170">
        <v>-537926.46685776196</v>
      </c>
      <c r="R18" s="170">
        <v>-487828.41753977304</v>
      </c>
      <c r="S18" s="170">
        <v>-469203.9501157999</v>
      </c>
      <c r="T18" s="170">
        <v>-506090.3142157151</v>
      </c>
      <c r="U18" s="171">
        <v>200739.54054880119</v>
      </c>
      <c r="V18" s="43"/>
      <c r="W18" s="169">
        <v>0</v>
      </c>
      <c r="X18" s="170">
        <v>1422606.3716522877</v>
      </c>
      <c r="Y18" s="170">
        <v>2338043.0152166095</v>
      </c>
      <c r="Z18" s="170">
        <v>2838448.132329775</v>
      </c>
      <c r="AA18" s="170">
        <v>3278810.1964981821</v>
      </c>
      <c r="AB18" s="170">
        <v>3609965.0754148969</v>
      </c>
      <c r="AC18" s="170">
        <v>3950213.4148930316</v>
      </c>
      <c r="AD18" s="171">
        <v>4455553.3041965412</v>
      </c>
      <c r="AE18" s="43"/>
      <c r="AF18" s="169">
        <v>0</v>
      </c>
      <c r="AG18" s="170">
        <v>0</v>
      </c>
      <c r="AH18" s="170">
        <v>0</v>
      </c>
      <c r="AI18" s="170">
        <v>0</v>
      </c>
      <c r="AJ18" s="170">
        <v>0</v>
      </c>
      <c r="AK18" s="170">
        <v>0</v>
      </c>
      <c r="AL18" s="170">
        <v>0</v>
      </c>
      <c r="AM18" s="171">
        <v>0</v>
      </c>
      <c r="AN18" s="43"/>
      <c r="AO18" s="181">
        <v>22966646.184883494</v>
      </c>
      <c r="AP18" s="170">
        <v>25716119.241043229</v>
      </c>
      <c r="AQ18" s="170">
        <v>27361125.567872159</v>
      </c>
      <c r="AR18" s="170">
        <v>27519567.850759156</v>
      </c>
      <c r="AS18" s="170">
        <v>27282592.871998616</v>
      </c>
      <c r="AT18" s="170">
        <v>26274698.220262442</v>
      </c>
      <c r="AU18" s="170">
        <v>25439332.337891556</v>
      </c>
      <c r="AV18" s="182">
        <v>27638251.362732299</v>
      </c>
      <c r="AW18" s="24"/>
      <c r="AX18" s="158"/>
      <c r="AY18" s="158"/>
      <c r="AZ18" s="158"/>
      <c r="BA18" s="158"/>
      <c r="BB18" s="158"/>
      <c r="BC18" s="158"/>
      <c r="BD18" s="158"/>
      <c r="BE18" s="158"/>
      <c r="BF18" s="388"/>
    </row>
    <row r="19" spans="1:58">
      <c r="A19" s="13"/>
      <c r="B19" s="46" t="s">
        <v>80</v>
      </c>
      <c r="C19" s="101" t="s">
        <v>81</v>
      </c>
      <c r="D19" s="43"/>
      <c r="E19" s="188">
        <v>17912985.755826872</v>
      </c>
      <c r="F19" s="189">
        <v>50542154.777902804</v>
      </c>
      <c r="G19" s="189">
        <v>49631093.278728418</v>
      </c>
      <c r="H19" s="189">
        <v>20954137.324255265</v>
      </c>
      <c r="I19" s="189">
        <v>18073871.003807947</v>
      </c>
      <c r="J19" s="189">
        <v>16766327.942313576</v>
      </c>
      <c r="K19" s="189">
        <v>15470195.816593464</v>
      </c>
      <c r="L19" s="190">
        <v>32852725.292790532</v>
      </c>
      <c r="M19" s="43"/>
      <c r="N19" s="169">
        <v>0</v>
      </c>
      <c r="O19" s="170">
        <v>-1061143.2092441276</v>
      </c>
      <c r="P19" s="170">
        <v>-1327145.2233321236</v>
      </c>
      <c r="Q19" s="170">
        <v>-560612.2100364517</v>
      </c>
      <c r="R19" s="170">
        <v>-483393.44510479079</v>
      </c>
      <c r="S19" s="170">
        <v>-513509.2065573681</v>
      </c>
      <c r="T19" s="170">
        <v>-531267.87546395662</v>
      </c>
      <c r="U19" s="171">
        <v>-1482438.7384024223</v>
      </c>
      <c r="V19" s="43"/>
      <c r="W19" s="169">
        <v>0</v>
      </c>
      <c r="X19" s="170">
        <v>2897664.0313844504</v>
      </c>
      <c r="Y19" s="170">
        <v>4520972.8174222875</v>
      </c>
      <c r="Z19" s="170">
        <v>2358425.1170971389</v>
      </c>
      <c r="AA19" s="170">
        <v>2419636.352723178</v>
      </c>
      <c r="AB19" s="170">
        <v>2616323.2858397649</v>
      </c>
      <c r="AC19" s="170">
        <v>2778358.4319050289</v>
      </c>
      <c r="AD19" s="171">
        <v>6369216.4710675692</v>
      </c>
      <c r="AE19" s="43"/>
      <c r="AF19" s="169">
        <v>0</v>
      </c>
      <c r="AG19" s="170">
        <v>0</v>
      </c>
      <c r="AH19" s="170">
        <v>0</v>
      </c>
      <c r="AI19" s="170">
        <v>0</v>
      </c>
      <c r="AJ19" s="170">
        <v>0</v>
      </c>
      <c r="AK19" s="170">
        <v>0</v>
      </c>
      <c r="AL19" s="170">
        <v>0</v>
      </c>
      <c r="AM19" s="170">
        <v>0</v>
      </c>
      <c r="AN19" s="43"/>
      <c r="AO19" s="181">
        <v>17912985.755826872</v>
      </c>
      <c r="AP19" s="170">
        <v>52378675.600043133</v>
      </c>
      <c r="AQ19" s="170">
        <v>53229088.810596742</v>
      </c>
      <c r="AR19" s="170">
        <v>22525602.620753296</v>
      </c>
      <c r="AS19" s="170">
        <v>19118661.731657125</v>
      </c>
      <c r="AT19" s="170">
        <v>17497153.973570723</v>
      </c>
      <c r="AU19" s="170">
        <v>16296229.127828449</v>
      </c>
      <c r="AV19" s="182">
        <v>35886156.476867169</v>
      </c>
      <c r="AW19" s="24"/>
      <c r="AX19" s="158"/>
      <c r="AY19" s="158"/>
      <c r="AZ19" s="158"/>
      <c r="BA19" s="158"/>
      <c r="BB19" s="158"/>
      <c r="BC19" s="158"/>
      <c r="BD19" s="158"/>
      <c r="BE19" s="158"/>
      <c r="BF19" s="388"/>
    </row>
    <row r="20" spans="1:58">
      <c r="A20" s="13"/>
      <c r="B20" s="46" t="s">
        <v>80</v>
      </c>
      <c r="C20" s="101" t="s">
        <v>82</v>
      </c>
      <c r="D20" s="43"/>
      <c r="E20" s="188">
        <v>19103348.642853048</v>
      </c>
      <c r="F20" s="189">
        <v>25324166.750680234</v>
      </c>
      <c r="G20" s="189">
        <v>26326962.40458627</v>
      </c>
      <c r="H20" s="189">
        <v>21845026.611921016</v>
      </c>
      <c r="I20" s="189">
        <v>21645147.137405977</v>
      </c>
      <c r="J20" s="189">
        <v>16876068.464043681</v>
      </c>
      <c r="K20" s="189">
        <v>19540324.67987743</v>
      </c>
      <c r="L20" s="190">
        <v>18297138.193985932</v>
      </c>
      <c r="M20" s="43"/>
      <c r="N20" s="169">
        <v>0</v>
      </c>
      <c r="O20" s="170">
        <v>-509472.5542048908</v>
      </c>
      <c r="P20" s="170">
        <v>-691480.64560639684</v>
      </c>
      <c r="Q20" s="170">
        <v>-594568.11823321495</v>
      </c>
      <c r="R20" s="170">
        <v>-596901.22213959636</v>
      </c>
      <c r="S20" s="170">
        <v>-544921.69187688013</v>
      </c>
      <c r="T20" s="170">
        <v>-707090.70057141338</v>
      </c>
      <c r="U20" s="171">
        <v>-1041398.305564127</v>
      </c>
      <c r="V20" s="43"/>
      <c r="W20" s="169">
        <v>0</v>
      </c>
      <c r="X20" s="170">
        <v>1451875.7152457323</v>
      </c>
      <c r="Y20" s="170">
        <v>2398163.6013536248</v>
      </c>
      <c r="Z20" s="170">
        <v>2458696.2778741368</v>
      </c>
      <c r="AA20" s="170">
        <v>2897740.3270541821</v>
      </c>
      <c r="AB20" s="170">
        <v>2633447.8872068939</v>
      </c>
      <c r="AC20" s="170">
        <v>3509330.2295674528</v>
      </c>
      <c r="AD20" s="171">
        <v>3547298.82893791</v>
      </c>
      <c r="AE20" s="43"/>
      <c r="AF20" s="169">
        <v>0</v>
      </c>
      <c r="AG20" s="170">
        <v>0</v>
      </c>
      <c r="AH20" s="170">
        <v>0</v>
      </c>
      <c r="AI20" s="170">
        <v>0</v>
      </c>
      <c r="AJ20" s="170">
        <v>0</v>
      </c>
      <c r="AK20" s="170">
        <v>0</v>
      </c>
      <c r="AL20" s="170">
        <v>0</v>
      </c>
      <c r="AM20" s="170">
        <v>0</v>
      </c>
      <c r="AN20" s="43"/>
      <c r="AO20" s="181">
        <v>19103348.642853048</v>
      </c>
      <c r="AP20" s="170">
        <v>26266569.911721073</v>
      </c>
      <c r="AQ20" s="170">
        <v>28250497.853368204</v>
      </c>
      <c r="AR20" s="170">
        <v>23532057.264645375</v>
      </c>
      <c r="AS20" s="170">
        <v>23464092.657418013</v>
      </c>
      <c r="AT20" s="170">
        <v>18360046.373922177</v>
      </c>
      <c r="AU20" s="170">
        <v>21172043.701273404</v>
      </c>
      <c r="AV20" s="182">
        <v>19458012.858890302</v>
      </c>
      <c r="AW20" s="24"/>
      <c r="AX20" s="158"/>
      <c r="AY20" s="158"/>
      <c r="AZ20" s="158"/>
      <c r="BA20" s="158"/>
      <c r="BB20" s="158"/>
      <c r="BC20" s="158"/>
      <c r="BD20" s="158"/>
      <c r="BE20" s="158"/>
      <c r="BF20" s="388"/>
    </row>
    <row r="21" spans="1:58">
      <c r="A21" s="13"/>
      <c r="B21" s="46" t="s">
        <v>80</v>
      </c>
      <c r="C21" s="101" t="s">
        <v>83</v>
      </c>
      <c r="D21" s="43"/>
      <c r="E21" s="188">
        <v>11204442.785279891</v>
      </c>
      <c r="F21" s="189">
        <v>21911556.168736789</v>
      </c>
      <c r="G21" s="189">
        <v>24421386.681369338</v>
      </c>
      <c r="H21" s="189">
        <v>26717794.684497349</v>
      </c>
      <c r="I21" s="189">
        <v>26146213.058778264</v>
      </c>
      <c r="J21" s="189">
        <v>18304542.958623938</v>
      </c>
      <c r="K21" s="189">
        <v>13911339.721577179</v>
      </c>
      <c r="L21" s="190">
        <v>14684142.230498167</v>
      </c>
      <c r="M21" s="43"/>
      <c r="N21" s="169">
        <v>0</v>
      </c>
      <c r="O21" s="170">
        <v>-505992.54819072341</v>
      </c>
      <c r="P21" s="170">
        <v>-716516.89605713938</v>
      </c>
      <c r="Q21" s="170">
        <v>-815111.06755072763</v>
      </c>
      <c r="R21" s="170">
        <v>-807371.39906836685</v>
      </c>
      <c r="S21" s="170">
        <v>-657543.65230343188</v>
      </c>
      <c r="T21" s="170">
        <v>-557515.31014896382</v>
      </c>
      <c r="U21" s="171">
        <v>-953028.0559911544</v>
      </c>
      <c r="V21" s="43"/>
      <c r="W21" s="169">
        <v>0</v>
      </c>
      <c r="X21" s="170">
        <v>1256225.1938171762</v>
      </c>
      <c r="Y21" s="170">
        <v>2224581.7703465708</v>
      </c>
      <c r="Z21" s="170">
        <v>3007134.9195761988</v>
      </c>
      <c r="AA21" s="170">
        <v>3500319.7483116006</v>
      </c>
      <c r="AB21" s="170">
        <v>2856356.0335975219</v>
      </c>
      <c r="AC21" s="170">
        <v>2498396.8188096397</v>
      </c>
      <c r="AD21" s="171">
        <v>2846840.8548898073</v>
      </c>
      <c r="AE21" s="43"/>
      <c r="AF21" s="169">
        <v>0</v>
      </c>
      <c r="AG21" s="170">
        <v>0</v>
      </c>
      <c r="AH21" s="170">
        <v>0</v>
      </c>
      <c r="AI21" s="170">
        <v>0</v>
      </c>
      <c r="AJ21" s="170">
        <v>0</v>
      </c>
      <c r="AK21" s="170">
        <v>0</v>
      </c>
      <c r="AL21" s="170">
        <v>0</v>
      </c>
      <c r="AM21" s="170">
        <v>0</v>
      </c>
      <c r="AN21" s="43"/>
      <c r="AO21" s="181">
        <v>11204442.785279891</v>
      </c>
      <c r="AP21" s="170">
        <v>22661788.814363241</v>
      </c>
      <c r="AQ21" s="170">
        <v>26110282.548140425</v>
      </c>
      <c r="AR21" s="170">
        <v>28624346.881531782</v>
      </c>
      <c r="AS21" s="170">
        <v>27993204.581323776</v>
      </c>
      <c r="AT21" s="170">
        <v>19776067.020659491</v>
      </c>
      <c r="AU21" s="170">
        <v>15179177.526100961</v>
      </c>
      <c r="AV21" s="182">
        <v>15686308.731110089</v>
      </c>
      <c r="AW21" s="24"/>
      <c r="AX21" s="158"/>
      <c r="AY21" s="158"/>
      <c r="AZ21" s="158"/>
      <c r="BA21" s="158"/>
      <c r="BB21" s="158"/>
      <c r="BC21" s="158"/>
      <c r="BD21" s="158"/>
      <c r="BE21" s="158"/>
      <c r="BF21" s="388"/>
    </row>
    <row r="22" spans="1:58">
      <c r="A22" s="13"/>
      <c r="B22" s="46" t="s">
        <v>84</v>
      </c>
      <c r="C22" s="101" t="s">
        <v>85</v>
      </c>
      <c r="D22" s="43"/>
      <c r="E22" s="188">
        <v>10520843.77534697</v>
      </c>
      <c r="F22" s="189">
        <v>23492979.495746717</v>
      </c>
      <c r="G22" s="189">
        <v>27950499.243399885</v>
      </c>
      <c r="H22" s="189">
        <v>28285691.39126724</v>
      </c>
      <c r="I22" s="189">
        <v>27983173.17488559</v>
      </c>
      <c r="J22" s="189">
        <v>29976546.995522138</v>
      </c>
      <c r="K22" s="189">
        <v>28566627.23011563</v>
      </c>
      <c r="L22" s="190">
        <v>26896683.675742541</v>
      </c>
      <c r="M22" s="43"/>
      <c r="N22" s="169">
        <v>0</v>
      </c>
      <c r="O22" s="170">
        <v>-81413.363984793148</v>
      </c>
      <c r="P22" s="170">
        <v>-488911.52294289618</v>
      </c>
      <c r="Q22" s="170">
        <v>-438491.39309221326</v>
      </c>
      <c r="R22" s="170">
        <v>-410019.18094252661</v>
      </c>
      <c r="S22" s="170">
        <v>-432990.51100534521</v>
      </c>
      <c r="T22" s="170">
        <v>-439975.75615122431</v>
      </c>
      <c r="U22" s="171">
        <v>1032774.6816708932</v>
      </c>
      <c r="V22" s="43"/>
      <c r="W22" s="169">
        <v>0</v>
      </c>
      <c r="X22" s="170">
        <v>1346890.768191786</v>
      </c>
      <c r="Y22" s="170">
        <v>2546054.0754791652</v>
      </c>
      <c r="Z22" s="170">
        <v>3183604.459554811</v>
      </c>
      <c r="AA22" s="170">
        <v>3746242.4659463242</v>
      </c>
      <c r="AB22" s="170">
        <v>4677728.9698314415</v>
      </c>
      <c r="AC22" s="170">
        <v>5130402.3928868696</v>
      </c>
      <c r="AD22" s="171">
        <v>5214508.0555075724</v>
      </c>
      <c r="AE22" s="43"/>
      <c r="AF22" s="169">
        <v>0</v>
      </c>
      <c r="AG22" s="170">
        <v>0</v>
      </c>
      <c r="AH22" s="170">
        <v>0</v>
      </c>
      <c r="AI22" s="170">
        <v>0</v>
      </c>
      <c r="AJ22" s="170">
        <v>0</v>
      </c>
      <c r="AK22" s="170">
        <v>0</v>
      </c>
      <c r="AL22" s="170">
        <v>0</v>
      </c>
      <c r="AM22" s="171">
        <v>0</v>
      </c>
      <c r="AN22" s="43"/>
      <c r="AO22" s="181">
        <v>10520843.77534697</v>
      </c>
      <c r="AP22" s="170">
        <v>24758456.899953708</v>
      </c>
      <c r="AQ22" s="170">
        <v>30007641.795936152</v>
      </c>
      <c r="AR22" s="170">
        <v>31030804.457729835</v>
      </c>
      <c r="AS22" s="170">
        <v>31319396.459889386</v>
      </c>
      <c r="AT22" s="170">
        <v>34221285.454348236</v>
      </c>
      <c r="AU22" s="170">
        <v>33257053.866851274</v>
      </c>
      <c r="AV22" s="182">
        <v>33143966.412921004</v>
      </c>
      <c r="AW22" s="24"/>
      <c r="AX22" s="158"/>
      <c r="AY22" s="158"/>
      <c r="AZ22" s="158"/>
      <c r="BA22" s="158"/>
      <c r="BB22" s="158"/>
      <c r="BC22" s="158"/>
      <c r="BD22" s="158"/>
      <c r="BE22" s="158"/>
      <c r="BF22" s="388"/>
    </row>
    <row r="23" spans="1:58">
      <c r="A23" s="13"/>
      <c r="B23" s="46" t="s">
        <v>84</v>
      </c>
      <c r="C23" s="101" t="s">
        <v>87</v>
      </c>
      <c r="D23" s="43"/>
      <c r="E23" s="188">
        <v>2885523.8415419315</v>
      </c>
      <c r="F23" s="189">
        <v>5076586.0646858746</v>
      </c>
      <c r="G23" s="189">
        <v>4673175.7461095825</v>
      </c>
      <c r="H23" s="189">
        <v>4573602.5007032808</v>
      </c>
      <c r="I23" s="189">
        <v>4521232.3288798006</v>
      </c>
      <c r="J23" s="189">
        <v>4524662.5017727306</v>
      </c>
      <c r="K23" s="189">
        <v>4532797.6973803882</v>
      </c>
      <c r="L23" s="190">
        <v>4540176.1961806575</v>
      </c>
      <c r="M23" s="43"/>
      <c r="N23" s="169">
        <v>0</v>
      </c>
      <c r="O23" s="170">
        <v>10236.413268953702</v>
      </c>
      <c r="P23" s="170">
        <v>-45038.721483359353</v>
      </c>
      <c r="Q23" s="170">
        <v>-33255.204749442761</v>
      </c>
      <c r="R23" s="170">
        <v>-33298.176018703583</v>
      </c>
      <c r="S23" s="170">
        <v>-38819.086472473049</v>
      </c>
      <c r="T23" s="170">
        <v>-48013.319235164963</v>
      </c>
      <c r="U23" s="171">
        <v>90866.343159848708</v>
      </c>
      <c r="V23" s="43"/>
      <c r="W23" s="169">
        <v>0</v>
      </c>
      <c r="X23" s="170">
        <v>291048.94531127426</v>
      </c>
      <c r="Y23" s="170">
        <v>425686.78470465145</v>
      </c>
      <c r="Z23" s="170">
        <v>514767.02888603735</v>
      </c>
      <c r="AA23" s="170">
        <v>605279.19557243551</v>
      </c>
      <c r="AB23" s="170">
        <v>706056.80055190925</v>
      </c>
      <c r="AC23" s="170">
        <v>814064.46640632371</v>
      </c>
      <c r="AD23" s="171">
        <v>880212.0601120604</v>
      </c>
      <c r="AE23" s="43"/>
      <c r="AF23" s="169">
        <v>0</v>
      </c>
      <c r="AG23" s="170">
        <v>0</v>
      </c>
      <c r="AH23" s="170">
        <v>0</v>
      </c>
      <c r="AI23" s="170">
        <v>0</v>
      </c>
      <c r="AJ23" s="170">
        <v>0</v>
      </c>
      <c r="AK23" s="170">
        <v>0</v>
      </c>
      <c r="AL23" s="170">
        <v>0</v>
      </c>
      <c r="AM23" s="171">
        <v>0</v>
      </c>
      <c r="AN23" s="43"/>
      <c r="AO23" s="181">
        <v>2885523.8415419315</v>
      </c>
      <c r="AP23" s="170">
        <v>5377871.4232661026</v>
      </c>
      <c r="AQ23" s="170">
        <v>5053823.8093308751</v>
      </c>
      <c r="AR23" s="170">
        <v>5055114.3248398751</v>
      </c>
      <c r="AS23" s="170">
        <v>5093213.3484335328</v>
      </c>
      <c r="AT23" s="170">
        <v>5191900.2158521665</v>
      </c>
      <c r="AU23" s="170">
        <v>5298848.8445515474</v>
      </c>
      <c r="AV23" s="182">
        <v>5511254.5994525664</v>
      </c>
      <c r="AW23" s="24"/>
      <c r="AX23" s="158"/>
      <c r="AY23" s="158"/>
      <c r="AZ23" s="158"/>
      <c r="BA23" s="158"/>
      <c r="BB23" s="158"/>
      <c r="BC23" s="158"/>
      <c r="BD23" s="158"/>
      <c r="BE23" s="158"/>
      <c r="BF23" s="388"/>
    </row>
    <row r="24" spans="1:58">
      <c r="A24" s="13"/>
      <c r="B24" s="46" t="s">
        <v>84</v>
      </c>
      <c r="C24" s="101" t="s">
        <v>88</v>
      </c>
      <c r="D24" s="43"/>
      <c r="E24" s="188">
        <v>2780246.0891285911</v>
      </c>
      <c r="F24" s="189">
        <v>13218571.335474055</v>
      </c>
      <c r="G24" s="189">
        <v>14582550.250462394</v>
      </c>
      <c r="H24" s="189">
        <v>13784887.77219934</v>
      </c>
      <c r="I24" s="189">
        <v>12770000.378909571</v>
      </c>
      <c r="J24" s="189">
        <v>8057950.1514086546</v>
      </c>
      <c r="K24" s="189">
        <v>16058451.341411619</v>
      </c>
      <c r="L24" s="190">
        <v>21095002.513853975</v>
      </c>
      <c r="M24" s="43"/>
      <c r="N24" s="169">
        <v>0</v>
      </c>
      <c r="O24" s="170">
        <v>-70281.825530993214</v>
      </c>
      <c r="P24" s="170">
        <v>-324912.46101493703</v>
      </c>
      <c r="Q24" s="170">
        <v>-284539.79878150986</v>
      </c>
      <c r="R24" s="170">
        <v>-248973.30051101808</v>
      </c>
      <c r="S24" s="170">
        <v>-151735.49896232103</v>
      </c>
      <c r="T24" s="170">
        <v>-312797.69116384018</v>
      </c>
      <c r="U24" s="171">
        <v>970064.10321812157</v>
      </c>
      <c r="V24" s="43"/>
      <c r="W24" s="169">
        <v>0</v>
      </c>
      <c r="X24" s="170">
        <v>757842.21850863541</v>
      </c>
      <c r="Y24" s="170">
        <v>1328346.9884652146</v>
      </c>
      <c r="Z24" s="170">
        <v>1551513.434088636</v>
      </c>
      <c r="AA24" s="170">
        <v>1709581.5907166961</v>
      </c>
      <c r="AB24" s="170">
        <v>1257413.2326292431</v>
      </c>
      <c r="AC24" s="170">
        <v>2884005.7499396317</v>
      </c>
      <c r="AD24" s="171">
        <v>4089725.7768120458</v>
      </c>
      <c r="AE24" s="43"/>
      <c r="AF24" s="169">
        <v>0</v>
      </c>
      <c r="AG24" s="170">
        <v>0</v>
      </c>
      <c r="AH24" s="170">
        <v>0</v>
      </c>
      <c r="AI24" s="170">
        <v>0</v>
      </c>
      <c r="AJ24" s="170">
        <v>0</v>
      </c>
      <c r="AK24" s="170">
        <v>0</v>
      </c>
      <c r="AL24" s="170">
        <v>0</v>
      </c>
      <c r="AM24" s="171">
        <v>0</v>
      </c>
      <c r="AN24" s="43"/>
      <c r="AO24" s="181">
        <v>2780246.0891285911</v>
      </c>
      <c r="AP24" s="170">
        <v>13906131.728451697</v>
      </c>
      <c r="AQ24" s="170">
        <v>15585984.777912671</v>
      </c>
      <c r="AR24" s="170">
        <v>15051861.407506466</v>
      </c>
      <c r="AS24" s="170">
        <v>14230608.669115249</v>
      </c>
      <c r="AT24" s="170">
        <v>9163627.8850755766</v>
      </c>
      <c r="AU24" s="170">
        <v>18629659.40018741</v>
      </c>
      <c r="AV24" s="182">
        <v>26154792.393884145</v>
      </c>
      <c r="AW24" s="24"/>
      <c r="AX24" s="158"/>
      <c r="AY24" s="158"/>
      <c r="AZ24" s="158"/>
      <c r="BA24" s="158"/>
      <c r="BB24" s="158"/>
      <c r="BC24" s="158"/>
      <c r="BD24" s="158"/>
      <c r="BE24" s="158"/>
      <c r="BF24" s="388"/>
    </row>
    <row r="25" spans="1:58">
      <c r="A25" s="13"/>
      <c r="B25" s="47" t="s">
        <v>84</v>
      </c>
      <c r="C25" s="102" t="s">
        <v>89</v>
      </c>
      <c r="D25" s="43"/>
      <c r="E25" s="188">
        <v>13427288.726559713</v>
      </c>
      <c r="F25" s="189">
        <v>23524113.319022208</v>
      </c>
      <c r="G25" s="189">
        <v>26169935.042615291</v>
      </c>
      <c r="H25" s="189">
        <v>27231416.237819247</v>
      </c>
      <c r="I25" s="189">
        <v>22280298.257886864</v>
      </c>
      <c r="J25" s="189">
        <v>21445205.561937232</v>
      </c>
      <c r="K25" s="189">
        <v>20180166.413026754</v>
      </c>
      <c r="L25" s="190">
        <v>18306052.425834611</v>
      </c>
      <c r="M25" s="43"/>
      <c r="N25" s="169">
        <v>0</v>
      </c>
      <c r="O25" s="170">
        <v>-630114.61381965305</v>
      </c>
      <c r="P25" s="170">
        <v>-777054.56630896043</v>
      </c>
      <c r="Q25" s="170">
        <v>-700093.73832127638</v>
      </c>
      <c r="R25" s="170">
        <v>-523548.67703335086</v>
      </c>
      <c r="S25" s="170">
        <v>-474111.46636068163</v>
      </c>
      <c r="T25" s="170">
        <v>-420791.57995079557</v>
      </c>
      <c r="U25" s="171">
        <v>47819.274786936665</v>
      </c>
      <c r="V25" s="43"/>
      <c r="W25" s="169">
        <v>0</v>
      </c>
      <c r="X25" s="170">
        <v>1348675.7209754833</v>
      </c>
      <c r="Y25" s="170">
        <v>2383859.7368170242</v>
      </c>
      <c r="Z25" s="170">
        <v>3064943.931385749</v>
      </c>
      <c r="AA25" s="170">
        <v>2982771.0733876387</v>
      </c>
      <c r="AB25" s="170">
        <v>3346444.7835185644</v>
      </c>
      <c r="AC25" s="170">
        <v>3624242.1347208032</v>
      </c>
      <c r="AD25" s="171">
        <v>3549027.0469719246</v>
      </c>
      <c r="AE25" s="43"/>
      <c r="AF25" s="169">
        <v>0</v>
      </c>
      <c r="AG25" s="170">
        <v>0</v>
      </c>
      <c r="AH25" s="170">
        <v>0</v>
      </c>
      <c r="AI25" s="170">
        <v>0</v>
      </c>
      <c r="AJ25" s="170">
        <v>0</v>
      </c>
      <c r="AK25" s="170">
        <v>0</v>
      </c>
      <c r="AL25" s="170">
        <v>0</v>
      </c>
      <c r="AM25" s="171">
        <v>0</v>
      </c>
      <c r="AN25" s="43"/>
      <c r="AO25" s="181">
        <v>13427288.726559713</v>
      </c>
      <c r="AP25" s="170">
        <v>24242674.426178042</v>
      </c>
      <c r="AQ25" s="170">
        <v>27776740.213123355</v>
      </c>
      <c r="AR25" s="170">
        <v>29596266.430883721</v>
      </c>
      <c r="AS25" s="170">
        <v>24739520.654241152</v>
      </c>
      <c r="AT25" s="170">
        <v>24317538.879095115</v>
      </c>
      <c r="AU25" s="170">
        <v>23383616.967796762</v>
      </c>
      <c r="AV25" s="182">
        <v>21902898.747593474</v>
      </c>
      <c r="AW25" s="24"/>
      <c r="AX25" s="158"/>
      <c r="AY25" s="158"/>
      <c r="AZ25" s="158"/>
      <c r="BA25" s="158"/>
      <c r="BB25" s="158"/>
      <c r="BC25" s="158"/>
      <c r="BD25" s="158"/>
      <c r="BE25" s="158"/>
      <c r="BF25" s="388"/>
    </row>
    <row r="26" spans="1:58" ht="18" customHeight="1" thickBot="1">
      <c r="D26" s="44"/>
      <c r="E26" s="165">
        <v>204680553.79917729</v>
      </c>
      <c r="F26" s="143">
        <v>252336779.11344337</v>
      </c>
      <c r="G26" s="143">
        <v>293795169.2864604</v>
      </c>
      <c r="H26" s="143">
        <v>245984203.45229968</v>
      </c>
      <c r="I26" s="143">
        <v>217043989.31088042</v>
      </c>
      <c r="J26" s="143">
        <v>189955373.35366327</v>
      </c>
      <c r="K26" s="143">
        <v>194981816.51979011</v>
      </c>
      <c r="L26" s="166">
        <v>209218909.66406173</v>
      </c>
      <c r="M26" s="108"/>
      <c r="N26" s="165">
        <v>0</v>
      </c>
      <c r="O26" s="143">
        <v>-3790484.0420005731</v>
      </c>
      <c r="P26" s="143">
        <v>-6175732.0552031454</v>
      </c>
      <c r="Q26" s="143">
        <v>-4788271.5270552449</v>
      </c>
      <c r="R26" s="143">
        <v>-4309049.6889719237</v>
      </c>
      <c r="S26" s="143">
        <v>-3957348.0576572334</v>
      </c>
      <c r="T26" s="143">
        <v>-4280496.5982794231</v>
      </c>
      <c r="U26" s="166">
        <v>-888617.81562089012</v>
      </c>
      <c r="V26" s="108"/>
      <c r="W26" s="165">
        <v>0</v>
      </c>
      <c r="X26" s="143">
        <v>14466878.42743312</v>
      </c>
      <c r="Y26" s="143">
        <v>26762254.999596037</v>
      </c>
      <c r="Z26" s="143">
        <v>27685955.993020345</v>
      </c>
      <c r="AA26" s="143">
        <v>29056726.506790973</v>
      </c>
      <c r="AB26" s="143">
        <v>29641831.430561703</v>
      </c>
      <c r="AC26" s="143">
        <v>35017615.834885195</v>
      </c>
      <c r="AD26" s="166">
        <v>40561643.32228376</v>
      </c>
      <c r="AE26" s="108"/>
      <c r="AF26" s="165">
        <v>0</v>
      </c>
      <c r="AG26" s="143">
        <v>0</v>
      </c>
      <c r="AH26" s="143">
        <v>819051.4072964855</v>
      </c>
      <c r="AI26" s="143">
        <v>-707402.56531168346</v>
      </c>
      <c r="AJ26" s="143">
        <v>-2265542.158247964</v>
      </c>
      <c r="AK26" s="143">
        <v>-2760132.1514466079</v>
      </c>
      <c r="AL26" s="143">
        <v>-3333254.4766443572</v>
      </c>
      <c r="AM26" s="166">
        <v>-4187365.3509339481</v>
      </c>
      <c r="AN26" s="109"/>
      <c r="AO26" s="241">
        <v>204680553.79917729</v>
      </c>
      <c r="AP26" s="143">
        <v>263013173.49887595</v>
      </c>
      <c r="AQ26" s="143">
        <v>315200743.6381498</v>
      </c>
      <c r="AR26" s="143">
        <v>268174485.35295308</v>
      </c>
      <c r="AS26" s="143">
        <v>239526123.97045147</v>
      </c>
      <c r="AT26" s="143">
        <v>212879724.57512113</v>
      </c>
      <c r="AU26" s="143">
        <v>222385681.27975151</v>
      </c>
      <c r="AV26" s="242">
        <v>244704569.81979066</v>
      </c>
      <c r="AW26" s="24"/>
      <c r="AX26" s="158"/>
      <c r="AY26" s="158"/>
      <c r="AZ26" s="158"/>
      <c r="BA26" s="158"/>
      <c r="BB26" s="158"/>
      <c r="BC26" s="158"/>
      <c r="BD26" s="158"/>
      <c r="BE26" s="158"/>
      <c r="BF26" s="388"/>
    </row>
    <row r="27" spans="1:58">
      <c r="A27" s="13"/>
      <c r="B27" s="25"/>
      <c r="C27" s="13"/>
      <c r="D27" s="40"/>
      <c r="E27" s="26"/>
      <c r="F27" s="26"/>
      <c r="G27" s="26"/>
      <c r="H27" s="26"/>
      <c r="I27" s="26"/>
      <c r="J27" s="26"/>
      <c r="K27" s="26"/>
      <c r="L27" s="26"/>
      <c r="M27" s="40"/>
      <c r="N27" s="90">
        <v>0</v>
      </c>
      <c r="O27" s="90">
        <v>-1.5021528194653227E-2</v>
      </c>
      <c r="P27" s="90">
        <v>-2.1020536417266936E-2</v>
      </c>
      <c r="Q27" s="90">
        <v>-1.9465768369893589E-2</v>
      </c>
      <c r="R27" s="90">
        <v>-1.9853347253030382E-2</v>
      </c>
      <c r="S27" s="90">
        <v>-2.0833040875813249E-2</v>
      </c>
      <c r="T27" s="90">
        <v>-2.1953311722506003E-2</v>
      </c>
      <c r="U27" s="90">
        <v>-4.247311187347857E-3</v>
      </c>
      <c r="V27" s="40"/>
      <c r="W27" s="90">
        <v>0</v>
      </c>
      <c r="X27" s="90">
        <v>5.7331628303495252E-2</v>
      </c>
      <c r="Y27" s="90">
        <v>9.1091541990269823E-2</v>
      </c>
      <c r="Z27" s="90">
        <v>0.11255176391190136</v>
      </c>
      <c r="AA27" s="90">
        <v>0.13387482693737218</v>
      </c>
      <c r="AB27" s="90">
        <v>0.15604629080628249</v>
      </c>
      <c r="AC27" s="90">
        <v>0.17959426401861942</v>
      </c>
      <c r="AD27" s="90">
        <v>0.1938717842828486</v>
      </c>
      <c r="AE27" s="115"/>
      <c r="AF27" s="90">
        <v>0</v>
      </c>
      <c r="AG27" s="90">
        <v>0</v>
      </c>
      <c r="AH27" s="90">
        <v>2.7878314312849788E-3</v>
      </c>
      <c r="AI27" s="90">
        <v>-2.8758048500007044E-3</v>
      </c>
      <c r="AJ27" s="90">
        <v>-1.0438170462315551E-2</v>
      </c>
      <c r="AK27" s="90">
        <v>-1.4530424187094357E-2</v>
      </c>
      <c r="AL27" s="90">
        <v>-1.7095206805122984E-2</v>
      </c>
      <c r="AM27" s="90">
        <v>-2.0014277665711528E-2</v>
      </c>
      <c r="AN27" s="40"/>
      <c r="AW27" s="24"/>
      <c r="AX27" s="158"/>
      <c r="AY27" s="158"/>
      <c r="AZ27" s="158"/>
      <c r="BA27" s="158"/>
      <c r="BB27" s="158"/>
      <c r="BC27" s="158"/>
      <c r="BD27" s="158"/>
      <c r="BE27" s="158"/>
      <c r="BF27" s="388"/>
    </row>
    <row r="28" spans="1:58" s="69" customFormat="1">
      <c r="C28" s="223"/>
      <c r="D28" s="224"/>
      <c r="E28" s="225"/>
      <c r="F28" s="225"/>
      <c r="G28" s="225"/>
      <c r="H28" s="225"/>
      <c r="I28" s="225"/>
      <c r="J28" s="225"/>
      <c r="K28" s="225"/>
      <c r="L28" s="225"/>
      <c r="M28" s="133"/>
      <c r="N28" s="156"/>
      <c r="O28" s="156"/>
      <c r="P28" s="156"/>
      <c r="Q28" s="156"/>
      <c r="R28" s="156"/>
      <c r="S28" s="156"/>
      <c r="T28" s="156"/>
      <c r="U28" s="156"/>
      <c r="V28" s="133"/>
      <c r="W28" s="156"/>
      <c r="X28" s="156"/>
      <c r="Y28" s="156"/>
      <c r="Z28" s="156"/>
      <c r="AA28" s="156"/>
      <c r="AB28" s="156"/>
      <c r="AC28" s="156"/>
      <c r="AD28" s="156"/>
      <c r="AE28" s="133"/>
      <c r="AF28" s="156"/>
      <c r="AG28" s="156"/>
      <c r="AH28" s="156"/>
      <c r="AI28" s="156"/>
      <c r="AJ28" s="156"/>
      <c r="AK28" s="156"/>
      <c r="AL28" s="156"/>
      <c r="AM28" s="156"/>
      <c r="AN28" s="134"/>
      <c r="AO28" s="156"/>
      <c r="AP28" s="156"/>
      <c r="AQ28" s="156"/>
      <c r="AR28" s="156"/>
      <c r="AS28" s="156"/>
      <c r="AT28" s="156"/>
      <c r="AU28" s="156"/>
      <c r="AV28" s="156"/>
      <c r="AW28" s="400"/>
      <c r="AX28" s="158"/>
      <c r="AY28" s="158"/>
      <c r="AZ28" s="158"/>
      <c r="BA28" s="158"/>
      <c r="BB28" s="158"/>
      <c r="BC28" s="158"/>
      <c r="BD28" s="158"/>
      <c r="BE28" s="158"/>
      <c r="BF28" s="391"/>
    </row>
    <row r="29" spans="1:58" ht="22.5" customHeight="1">
      <c r="A29" s="13"/>
      <c r="B29" s="458" t="s">
        <v>153</v>
      </c>
      <c r="C29" s="458"/>
      <c r="D29" s="37"/>
      <c r="E29" s="454" t="s">
        <v>90</v>
      </c>
      <c r="F29" s="454"/>
      <c r="G29" s="454"/>
      <c r="H29" s="454"/>
      <c r="I29" s="454"/>
      <c r="J29" s="454"/>
      <c r="K29" s="454"/>
      <c r="L29" s="454"/>
      <c r="M29" s="78"/>
      <c r="N29" s="454" t="s">
        <v>94</v>
      </c>
      <c r="O29" s="454"/>
      <c r="P29" s="454"/>
      <c r="Q29" s="454"/>
      <c r="R29" s="454"/>
      <c r="S29" s="454"/>
      <c r="T29" s="454"/>
      <c r="U29" s="454"/>
      <c r="V29" s="78"/>
      <c r="W29" s="454" t="s">
        <v>95</v>
      </c>
      <c r="X29" s="454"/>
      <c r="Y29" s="454"/>
      <c r="Z29" s="454"/>
      <c r="AA29" s="454"/>
      <c r="AB29" s="454"/>
      <c r="AC29" s="454"/>
      <c r="AD29" s="454"/>
      <c r="AE29" s="78"/>
      <c r="AF29" s="454" t="s">
        <v>96</v>
      </c>
      <c r="AG29" s="454"/>
      <c r="AH29" s="454"/>
      <c r="AI29" s="454"/>
      <c r="AJ29" s="454"/>
      <c r="AK29" s="454"/>
      <c r="AL29" s="454"/>
      <c r="AM29" s="454"/>
      <c r="AN29" s="79"/>
      <c r="AO29" s="455" t="s">
        <v>8</v>
      </c>
      <c r="AP29" s="456"/>
      <c r="AQ29" s="456"/>
      <c r="AR29" s="456"/>
      <c r="AS29" s="456"/>
      <c r="AT29" s="456"/>
      <c r="AU29" s="456"/>
      <c r="AV29" s="457"/>
      <c r="AW29" s="397"/>
      <c r="AX29" s="158"/>
      <c r="AY29" s="158"/>
      <c r="AZ29" s="158"/>
      <c r="BA29" s="158"/>
      <c r="BB29" s="158"/>
      <c r="BC29" s="158"/>
      <c r="BD29" s="158"/>
      <c r="BE29" s="158"/>
      <c r="BF29" s="388"/>
    </row>
    <row r="30" spans="1:58" s="312" customFormat="1" ht="17.25" customHeight="1">
      <c r="A30" s="311"/>
      <c r="B30" s="458"/>
      <c r="C30" s="458"/>
      <c r="D30" s="39"/>
      <c r="E30" s="31" t="s">
        <v>91</v>
      </c>
      <c r="F30" s="31" t="s">
        <v>91</v>
      </c>
      <c r="G30" s="31" t="s">
        <v>91</v>
      </c>
      <c r="H30" s="31" t="s">
        <v>92</v>
      </c>
      <c r="I30" s="31" t="s">
        <v>92</v>
      </c>
      <c r="J30" s="31" t="s">
        <v>92</v>
      </c>
      <c r="K30" s="31" t="s">
        <v>92</v>
      </c>
      <c r="L30" s="31" t="s">
        <v>177</v>
      </c>
      <c r="M30" s="39"/>
      <c r="N30" s="31" t="s">
        <v>91</v>
      </c>
      <c r="O30" s="31" t="s">
        <v>91</v>
      </c>
      <c r="P30" s="31" t="s">
        <v>91</v>
      </c>
      <c r="Q30" s="31" t="s">
        <v>92</v>
      </c>
      <c r="R30" s="31" t="s">
        <v>92</v>
      </c>
      <c r="S30" s="31" t="s">
        <v>92</v>
      </c>
      <c r="T30" s="31" t="s">
        <v>92</v>
      </c>
      <c r="U30" s="31" t="s">
        <v>177</v>
      </c>
      <c r="V30" s="39"/>
      <c r="W30" s="31" t="s">
        <v>91</v>
      </c>
      <c r="X30" s="31" t="s">
        <v>91</v>
      </c>
      <c r="Y30" s="31" t="s">
        <v>91</v>
      </c>
      <c r="Z30" s="31" t="s">
        <v>92</v>
      </c>
      <c r="AA30" s="31" t="s">
        <v>92</v>
      </c>
      <c r="AB30" s="31" t="s">
        <v>92</v>
      </c>
      <c r="AC30" s="31" t="s">
        <v>92</v>
      </c>
      <c r="AD30" s="31" t="s">
        <v>177</v>
      </c>
      <c r="AE30" s="39"/>
      <c r="AF30" s="31" t="s">
        <v>91</v>
      </c>
      <c r="AG30" s="31" t="s">
        <v>91</v>
      </c>
      <c r="AH30" s="31" t="s">
        <v>91</v>
      </c>
      <c r="AI30" s="31" t="s">
        <v>92</v>
      </c>
      <c r="AJ30" s="31" t="s">
        <v>92</v>
      </c>
      <c r="AK30" s="31" t="s">
        <v>92</v>
      </c>
      <c r="AL30" s="31" t="s">
        <v>92</v>
      </c>
      <c r="AM30" s="31" t="s">
        <v>177</v>
      </c>
      <c r="AN30" s="39"/>
      <c r="AO30" s="31" t="s">
        <v>91</v>
      </c>
      <c r="AP30" s="31" t="s">
        <v>91</v>
      </c>
      <c r="AQ30" s="31" t="s">
        <v>91</v>
      </c>
      <c r="AR30" s="31" t="s">
        <v>92</v>
      </c>
      <c r="AS30" s="31" t="s">
        <v>92</v>
      </c>
      <c r="AT30" s="31" t="s">
        <v>92</v>
      </c>
      <c r="AU30" s="31" t="s">
        <v>92</v>
      </c>
      <c r="AV30" s="145" t="s">
        <v>177</v>
      </c>
      <c r="AW30" s="398"/>
      <c r="AX30" s="315"/>
      <c r="AY30" s="315"/>
      <c r="AZ30" s="315"/>
      <c r="BA30" s="315"/>
      <c r="BB30" s="315"/>
      <c r="BC30" s="315"/>
      <c r="BD30" s="315"/>
      <c r="BE30" s="315"/>
      <c r="BF30" s="389"/>
    </row>
    <row r="31" spans="1:58" s="295" customFormat="1" ht="30.75" customHeight="1">
      <c r="A31" s="288"/>
      <c r="B31" s="289"/>
      <c r="C31" s="289"/>
      <c r="D31" s="290"/>
      <c r="E31" s="289" t="s">
        <v>149</v>
      </c>
      <c r="F31" s="291" t="s">
        <v>150</v>
      </c>
      <c r="G31" s="291" t="s">
        <v>150</v>
      </c>
      <c r="H31" s="291" t="s">
        <v>150</v>
      </c>
      <c r="I31" s="291" t="s">
        <v>150</v>
      </c>
      <c r="J31" s="291" t="s">
        <v>150</v>
      </c>
      <c r="K31" s="291" t="s">
        <v>150</v>
      </c>
      <c r="L31" s="291" t="s">
        <v>150</v>
      </c>
      <c r="M31" s="290"/>
      <c r="N31" s="289" t="s">
        <v>149</v>
      </c>
      <c r="O31" s="291" t="s">
        <v>150</v>
      </c>
      <c r="P31" s="291" t="s">
        <v>150</v>
      </c>
      <c r="Q31" s="291" t="s">
        <v>150</v>
      </c>
      <c r="R31" s="291" t="s">
        <v>150</v>
      </c>
      <c r="S31" s="291" t="s">
        <v>150</v>
      </c>
      <c r="T31" s="291" t="s">
        <v>150</v>
      </c>
      <c r="U31" s="291" t="s">
        <v>150</v>
      </c>
      <c r="V31" s="290"/>
      <c r="W31" s="289" t="s">
        <v>149</v>
      </c>
      <c r="X31" s="291" t="s">
        <v>150</v>
      </c>
      <c r="Y31" s="291" t="s">
        <v>150</v>
      </c>
      <c r="Z31" s="291" t="s">
        <v>150</v>
      </c>
      <c r="AA31" s="291" t="s">
        <v>150</v>
      </c>
      <c r="AB31" s="291" t="s">
        <v>150</v>
      </c>
      <c r="AC31" s="291" t="s">
        <v>150</v>
      </c>
      <c r="AD31" s="291" t="s">
        <v>150</v>
      </c>
      <c r="AE31" s="290"/>
      <c r="AF31" s="289" t="s">
        <v>149</v>
      </c>
      <c r="AG31" s="291" t="s">
        <v>150</v>
      </c>
      <c r="AH31" s="291" t="s">
        <v>150</v>
      </c>
      <c r="AI31" s="291" t="s">
        <v>150</v>
      </c>
      <c r="AJ31" s="291" t="s">
        <v>150</v>
      </c>
      <c r="AK31" s="291" t="s">
        <v>150</v>
      </c>
      <c r="AL31" s="291" t="s">
        <v>150</v>
      </c>
      <c r="AM31" s="291" t="s">
        <v>150</v>
      </c>
      <c r="AN31" s="290"/>
      <c r="AO31" s="289" t="s">
        <v>149</v>
      </c>
      <c r="AP31" s="291" t="s">
        <v>150</v>
      </c>
      <c r="AQ31" s="291" t="s">
        <v>150</v>
      </c>
      <c r="AR31" s="291" t="s">
        <v>150</v>
      </c>
      <c r="AS31" s="291" t="s">
        <v>150</v>
      </c>
      <c r="AT31" s="291" t="s">
        <v>150</v>
      </c>
      <c r="AU31" s="291" t="s">
        <v>150</v>
      </c>
      <c r="AV31" s="296" t="s">
        <v>150</v>
      </c>
      <c r="AW31" s="399"/>
      <c r="AX31" s="158"/>
      <c r="AY31" s="158"/>
      <c r="AZ31" s="158"/>
      <c r="BA31" s="158"/>
      <c r="BB31" s="158"/>
      <c r="BC31" s="158"/>
      <c r="BD31" s="158"/>
      <c r="BE31" s="158"/>
      <c r="BF31" s="390"/>
    </row>
    <row r="32" spans="1:58" ht="18.75" customHeight="1">
      <c r="A32" s="13"/>
      <c r="B32" s="30" t="s">
        <v>55</v>
      </c>
      <c r="C32" s="30"/>
      <c r="D32" s="39"/>
      <c r="E32" s="31">
        <v>2022</v>
      </c>
      <c r="F32" s="31">
        <v>2023</v>
      </c>
      <c r="G32" s="31">
        <v>2024</v>
      </c>
      <c r="H32" s="31">
        <v>2025</v>
      </c>
      <c r="I32" s="31">
        <v>2026</v>
      </c>
      <c r="J32" s="31">
        <v>2027</v>
      </c>
      <c r="K32" s="31">
        <v>2028</v>
      </c>
      <c r="L32" s="31">
        <v>2029</v>
      </c>
      <c r="M32" s="39"/>
      <c r="N32" s="31">
        <v>2022</v>
      </c>
      <c r="O32" s="31">
        <v>2023</v>
      </c>
      <c r="P32" s="31">
        <v>2024</v>
      </c>
      <c r="Q32" s="31">
        <v>2025</v>
      </c>
      <c r="R32" s="31">
        <v>2026</v>
      </c>
      <c r="S32" s="31">
        <v>2027</v>
      </c>
      <c r="T32" s="31">
        <v>2028</v>
      </c>
      <c r="U32" s="31">
        <v>2029</v>
      </c>
      <c r="V32" s="39"/>
      <c r="W32" s="31">
        <v>2022</v>
      </c>
      <c r="X32" s="31">
        <v>2023</v>
      </c>
      <c r="Y32" s="31">
        <v>2024</v>
      </c>
      <c r="Z32" s="31">
        <v>2025</v>
      </c>
      <c r="AA32" s="31">
        <v>2026</v>
      </c>
      <c r="AB32" s="31">
        <v>2027</v>
      </c>
      <c r="AC32" s="31">
        <v>2028</v>
      </c>
      <c r="AD32" s="31">
        <v>2029</v>
      </c>
      <c r="AE32" s="39"/>
      <c r="AF32" s="31">
        <v>2022</v>
      </c>
      <c r="AG32" s="31">
        <v>2023</v>
      </c>
      <c r="AH32" s="31">
        <v>2024</v>
      </c>
      <c r="AI32" s="31">
        <v>2025</v>
      </c>
      <c r="AJ32" s="31">
        <v>2026</v>
      </c>
      <c r="AK32" s="31">
        <v>2027</v>
      </c>
      <c r="AL32" s="31">
        <v>2028</v>
      </c>
      <c r="AM32" s="31">
        <v>2029</v>
      </c>
      <c r="AN32" s="39"/>
      <c r="AO32" s="144">
        <v>2022</v>
      </c>
      <c r="AP32" s="31">
        <v>2023</v>
      </c>
      <c r="AQ32" s="31">
        <v>2024</v>
      </c>
      <c r="AR32" s="31">
        <v>2025</v>
      </c>
      <c r="AS32" s="31">
        <v>2026</v>
      </c>
      <c r="AT32" s="31">
        <v>2027</v>
      </c>
      <c r="AU32" s="31">
        <v>2028</v>
      </c>
      <c r="AV32" s="145">
        <v>2029</v>
      </c>
      <c r="AW32" s="397"/>
      <c r="AX32" s="158"/>
      <c r="AY32" s="158"/>
      <c r="AZ32" s="158"/>
      <c r="BA32" s="158"/>
      <c r="BB32" s="158"/>
      <c r="BC32" s="158"/>
      <c r="BD32" s="158"/>
      <c r="BE32" s="158"/>
      <c r="BF32" s="388"/>
    </row>
    <row r="33" spans="1:58" s="69" customFormat="1">
      <c r="B33" s="45" t="s">
        <v>73</v>
      </c>
      <c r="C33" s="100" t="s">
        <v>74</v>
      </c>
      <c r="D33" s="41"/>
      <c r="E33" s="236">
        <v>2624895.5099999988</v>
      </c>
      <c r="F33" s="186">
        <v>5326316.2257160973</v>
      </c>
      <c r="G33" s="186">
        <v>2573027.9238743689</v>
      </c>
      <c r="H33" s="186">
        <v>2525938.0988041386</v>
      </c>
      <c r="I33" s="186">
        <v>2476487.3975210735</v>
      </c>
      <c r="J33" s="186">
        <v>2408988.2107285955</v>
      </c>
      <c r="K33" s="186">
        <v>2342298.8984812633</v>
      </c>
      <c r="L33" s="237">
        <v>2280507.3989593391</v>
      </c>
      <c r="M33" s="133"/>
      <c r="N33" s="178">
        <v>0</v>
      </c>
      <c r="O33" s="105">
        <v>-12534.853918844103</v>
      </c>
      <c r="P33" s="105">
        <v>-31390.278061221888</v>
      </c>
      <c r="Q33" s="105">
        <v>-24597.627836242442</v>
      </c>
      <c r="R33" s="105">
        <v>-24059.323793756888</v>
      </c>
      <c r="S33" s="105">
        <v>-26895.169276118319</v>
      </c>
      <c r="T33" s="105">
        <v>-31690.67819135321</v>
      </c>
      <c r="U33" s="179">
        <v>26071.035154020152</v>
      </c>
      <c r="V33" s="133"/>
      <c r="W33" s="178">
        <v>0</v>
      </c>
      <c r="X33" s="105">
        <v>305366.38207963103</v>
      </c>
      <c r="Y33" s="105">
        <v>234381.08116973881</v>
      </c>
      <c r="Z33" s="105">
        <v>284298.7885526804</v>
      </c>
      <c r="AA33" s="105">
        <v>331539.32175571693</v>
      </c>
      <c r="AB33" s="105">
        <v>375913.6748802606</v>
      </c>
      <c r="AC33" s="105">
        <v>420663.44678436551</v>
      </c>
      <c r="AD33" s="179">
        <v>442126.03850648506</v>
      </c>
      <c r="AE33" s="133"/>
      <c r="AF33" s="178">
        <v>0</v>
      </c>
      <c r="AG33" s="105">
        <v>0</v>
      </c>
      <c r="AH33" s="105">
        <v>0</v>
      </c>
      <c r="AI33" s="105">
        <v>0</v>
      </c>
      <c r="AJ33" s="105">
        <v>0</v>
      </c>
      <c r="AK33" s="105">
        <v>0</v>
      </c>
      <c r="AL33" s="105">
        <v>0</v>
      </c>
      <c r="AM33" s="179">
        <v>0</v>
      </c>
      <c r="AN33" s="134"/>
      <c r="AO33" s="178">
        <v>2624895.5099999988</v>
      </c>
      <c r="AP33" s="105">
        <v>5619147.7538768845</v>
      </c>
      <c r="AQ33" s="105">
        <v>2776018.726982886</v>
      </c>
      <c r="AR33" s="105">
        <v>2785639.2595205768</v>
      </c>
      <c r="AS33" s="105">
        <v>2783967.3954830337</v>
      </c>
      <c r="AT33" s="105">
        <v>2758006.7163327378</v>
      </c>
      <c r="AU33" s="105">
        <v>2731271.6670742757</v>
      </c>
      <c r="AV33" s="179">
        <v>2748704.4726198441</v>
      </c>
      <c r="AW33" s="400"/>
      <c r="AX33" s="158"/>
      <c r="AY33" s="158"/>
      <c r="AZ33" s="158"/>
      <c r="BA33" s="158"/>
      <c r="BB33" s="158"/>
      <c r="BC33" s="158"/>
      <c r="BD33" s="158"/>
      <c r="BE33" s="158"/>
      <c r="BF33" s="391"/>
    </row>
    <row r="34" spans="1:58" s="69" customFormat="1">
      <c r="B34" s="46" t="s">
        <v>73</v>
      </c>
      <c r="C34" s="101" t="s">
        <v>75</v>
      </c>
      <c r="D34" s="41"/>
      <c r="E34" s="238">
        <v>134412270.7155776</v>
      </c>
      <c r="F34" s="189">
        <v>112566043.84501933</v>
      </c>
      <c r="G34" s="189">
        <v>81316289.846524492</v>
      </c>
      <c r="H34" s="189">
        <v>51383889.367209032</v>
      </c>
      <c r="I34" s="189">
        <v>43059614.092870966</v>
      </c>
      <c r="J34" s="189">
        <v>39940988.420598067</v>
      </c>
      <c r="K34" s="189">
        <v>29995429.9503516</v>
      </c>
      <c r="L34" s="239">
        <v>22976477.017345939</v>
      </c>
      <c r="M34" s="133"/>
      <c r="N34" s="181">
        <v>0</v>
      </c>
      <c r="O34" s="170">
        <v>-429688.0231162071</v>
      </c>
      <c r="P34" s="170">
        <v>-793476.15949192585</v>
      </c>
      <c r="Q34" s="170">
        <v>-467597.78682668001</v>
      </c>
      <c r="R34" s="170">
        <v>-401207.64313065511</v>
      </c>
      <c r="S34" s="170">
        <v>-410820.78992195294</v>
      </c>
      <c r="T34" s="170">
        <v>-345404.62522316736</v>
      </c>
      <c r="U34" s="182">
        <v>-202522.82907733376</v>
      </c>
      <c r="V34" s="133"/>
      <c r="W34" s="181">
        <v>0</v>
      </c>
      <c r="X34" s="170">
        <v>6453594.5853175977</v>
      </c>
      <c r="Y34" s="170">
        <v>7407226.2310476359</v>
      </c>
      <c r="Z34" s="170">
        <v>5783347.3849333692</v>
      </c>
      <c r="AA34" s="170">
        <v>5764598.3846731326</v>
      </c>
      <c r="AB34" s="170">
        <v>6232643.094171009</v>
      </c>
      <c r="AC34" s="170">
        <v>5387007.1658554506</v>
      </c>
      <c r="AD34" s="182">
        <v>4454490.5958867194</v>
      </c>
      <c r="AE34" s="133"/>
      <c r="AF34" s="181">
        <v>0</v>
      </c>
      <c r="AG34" s="170">
        <v>0</v>
      </c>
      <c r="AH34" s="170">
        <v>38383.177396829087</v>
      </c>
      <c r="AI34" s="170">
        <v>-29931.24098146598</v>
      </c>
      <c r="AJ34" s="170">
        <v>-86413.45158405228</v>
      </c>
      <c r="AK34" s="170">
        <v>-125966.72130822316</v>
      </c>
      <c r="AL34" s="170">
        <v>-119119.1989512033</v>
      </c>
      <c r="AM34" s="182">
        <v>-140215.68815132472</v>
      </c>
      <c r="AN34" s="134"/>
      <c r="AO34" s="181">
        <v>134412270.7155776</v>
      </c>
      <c r="AP34" s="170">
        <v>118589950.40722072</v>
      </c>
      <c r="AQ34" s="170">
        <v>87968423.09547703</v>
      </c>
      <c r="AR34" s="170">
        <v>56669707.724334255</v>
      </c>
      <c r="AS34" s="170">
        <v>48336591.382829398</v>
      </c>
      <c r="AT34" s="170">
        <v>45636844.003538899</v>
      </c>
      <c r="AU34" s="170">
        <v>34917913.292032681</v>
      </c>
      <c r="AV34" s="182">
        <v>27088229.096003998</v>
      </c>
      <c r="AW34" s="400"/>
      <c r="AX34" s="158"/>
      <c r="AY34" s="158"/>
      <c r="AZ34" s="158"/>
      <c r="BA34" s="158"/>
      <c r="BB34" s="158"/>
      <c r="BC34" s="158"/>
      <c r="BD34" s="158"/>
      <c r="BE34" s="158"/>
      <c r="BF34" s="391"/>
    </row>
    <row r="35" spans="1:58" s="69" customFormat="1">
      <c r="B35" s="47" t="s">
        <v>80</v>
      </c>
      <c r="C35" s="102" t="s">
        <v>81</v>
      </c>
      <c r="D35" s="41"/>
      <c r="E35" s="238">
        <v>118909.73009711338</v>
      </c>
      <c r="F35" s="189">
        <v>61632.001644174954</v>
      </c>
      <c r="G35" s="189">
        <v>0</v>
      </c>
      <c r="H35" s="189">
        <v>0</v>
      </c>
      <c r="I35" s="189">
        <v>0</v>
      </c>
      <c r="J35" s="189">
        <v>0</v>
      </c>
      <c r="K35" s="189">
        <v>0</v>
      </c>
      <c r="L35" s="239">
        <v>0</v>
      </c>
      <c r="M35" s="133"/>
      <c r="N35" s="181">
        <v>0</v>
      </c>
      <c r="O35" s="170">
        <v>-1293.9768853193495</v>
      </c>
      <c r="P35" s="170">
        <v>0</v>
      </c>
      <c r="Q35" s="170">
        <v>0</v>
      </c>
      <c r="R35" s="170">
        <v>0</v>
      </c>
      <c r="S35" s="170">
        <v>0</v>
      </c>
      <c r="T35" s="170">
        <v>0</v>
      </c>
      <c r="U35" s="182">
        <v>0</v>
      </c>
      <c r="V35" s="133"/>
      <c r="W35" s="181">
        <v>0</v>
      </c>
      <c r="X35" s="170">
        <v>3533.4630098642469</v>
      </c>
      <c r="Y35" s="170">
        <v>0</v>
      </c>
      <c r="Z35" s="170">
        <v>0</v>
      </c>
      <c r="AA35" s="170">
        <v>0</v>
      </c>
      <c r="AB35" s="170">
        <v>0</v>
      </c>
      <c r="AC35" s="170">
        <v>0</v>
      </c>
      <c r="AD35" s="182">
        <v>0</v>
      </c>
      <c r="AE35" s="133"/>
      <c r="AF35" s="181">
        <v>0</v>
      </c>
      <c r="AG35" s="170">
        <v>0</v>
      </c>
      <c r="AH35" s="170">
        <v>0</v>
      </c>
      <c r="AI35" s="170">
        <v>0</v>
      </c>
      <c r="AJ35" s="170">
        <v>0</v>
      </c>
      <c r="AK35" s="170">
        <v>0</v>
      </c>
      <c r="AL35" s="170">
        <v>0</v>
      </c>
      <c r="AM35" s="182">
        <v>0</v>
      </c>
      <c r="AN35" s="134"/>
      <c r="AO35" s="181">
        <v>118909.73009711338</v>
      </c>
      <c r="AP35" s="170">
        <v>63871.487768719846</v>
      </c>
      <c r="AQ35" s="170">
        <v>0</v>
      </c>
      <c r="AR35" s="170">
        <v>0</v>
      </c>
      <c r="AS35" s="170">
        <v>0</v>
      </c>
      <c r="AT35" s="170">
        <v>0</v>
      </c>
      <c r="AU35" s="170">
        <v>0</v>
      </c>
      <c r="AV35" s="182">
        <v>0</v>
      </c>
      <c r="AW35" s="400"/>
      <c r="AX35" s="158"/>
      <c r="AY35" s="158"/>
      <c r="AZ35" s="158"/>
      <c r="BA35" s="158"/>
      <c r="BB35" s="158"/>
      <c r="BC35" s="158"/>
      <c r="BD35" s="158"/>
      <c r="BE35" s="158"/>
      <c r="BF35" s="391"/>
    </row>
    <row r="36" spans="1:58" s="69" customFormat="1" ht="14.65" thickBot="1">
      <c r="C36" s="227"/>
      <c r="D36" s="109"/>
      <c r="E36" s="148">
        <v>137156075.95567471</v>
      </c>
      <c r="F36" s="106">
        <v>117953992.0723796</v>
      </c>
      <c r="G36" s="106">
        <v>83889317.770398855</v>
      </c>
      <c r="H36" s="106">
        <v>53909827.466013171</v>
      </c>
      <c r="I36" s="106">
        <v>45536101.490392037</v>
      </c>
      <c r="J36" s="106">
        <v>42349976.631326661</v>
      </c>
      <c r="K36" s="106">
        <v>32337728.848832864</v>
      </c>
      <c r="L36" s="107">
        <v>25256984.416305277</v>
      </c>
      <c r="M36" s="133"/>
      <c r="N36" s="148">
        <v>0</v>
      </c>
      <c r="O36" s="106">
        <v>-443516.85392037051</v>
      </c>
      <c r="P36" s="106">
        <v>-824866.43755314779</v>
      </c>
      <c r="Q36" s="106">
        <v>-492195.41466292244</v>
      </c>
      <c r="R36" s="106">
        <v>-425266.966924412</v>
      </c>
      <c r="S36" s="106">
        <v>-437715.95919807127</v>
      </c>
      <c r="T36" s="106">
        <v>-377095.30341452057</v>
      </c>
      <c r="U36" s="107">
        <v>-176451.79392331361</v>
      </c>
      <c r="V36" s="133"/>
      <c r="W36" s="148">
        <v>0</v>
      </c>
      <c r="X36" s="106">
        <v>6762494.4304070929</v>
      </c>
      <c r="Y36" s="106">
        <v>7641607.3122173743</v>
      </c>
      <c r="Z36" s="106">
        <v>6067646.1734860493</v>
      </c>
      <c r="AA36" s="106">
        <v>6096137.7064288491</v>
      </c>
      <c r="AB36" s="106">
        <v>6608556.7690512696</v>
      </c>
      <c r="AC36" s="106">
        <v>5807670.6126398165</v>
      </c>
      <c r="AD36" s="107">
        <v>4896616.634393204</v>
      </c>
      <c r="AE36" s="133"/>
      <c r="AF36" s="148">
        <v>0</v>
      </c>
      <c r="AG36" s="106">
        <v>0</v>
      </c>
      <c r="AH36" s="106">
        <v>38383.177396829087</v>
      </c>
      <c r="AI36" s="106">
        <v>-29931.24098146598</v>
      </c>
      <c r="AJ36" s="106">
        <v>-86413.45158405228</v>
      </c>
      <c r="AK36" s="106">
        <v>-125966.72130822316</v>
      </c>
      <c r="AL36" s="106">
        <v>-119119.1989512033</v>
      </c>
      <c r="AM36" s="107">
        <v>-140215.68815132472</v>
      </c>
      <c r="AN36" s="134"/>
      <c r="AO36" s="148">
        <v>137156075.95567471</v>
      </c>
      <c r="AP36" s="106">
        <v>124272969.64886633</v>
      </c>
      <c r="AQ36" s="106">
        <v>90744441.822459921</v>
      </c>
      <c r="AR36" s="106">
        <v>59455346.98385483</v>
      </c>
      <c r="AS36" s="106">
        <v>51120558.77831243</v>
      </c>
      <c r="AT36" s="106">
        <v>48394850.71987164</v>
      </c>
      <c r="AU36" s="106">
        <v>37649184.959106959</v>
      </c>
      <c r="AV36" s="107">
        <v>29836933.568623841</v>
      </c>
      <c r="AW36" s="400"/>
      <c r="AX36" s="158"/>
      <c r="AY36" s="158"/>
      <c r="AZ36" s="158"/>
      <c r="BA36" s="158"/>
      <c r="BB36" s="158"/>
      <c r="BC36" s="158"/>
      <c r="BD36" s="158"/>
      <c r="BE36" s="158"/>
      <c r="BF36" s="391"/>
    </row>
    <row r="37" spans="1:58" s="69" customFormat="1">
      <c r="C37" s="226"/>
      <c r="D37" s="41"/>
      <c r="E37" s="298"/>
      <c r="F37" s="298"/>
      <c r="G37" s="298"/>
      <c r="H37" s="298"/>
      <c r="I37" s="298"/>
      <c r="J37" s="298"/>
      <c r="K37" s="298"/>
      <c r="L37" s="298"/>
      <c r="M37" s="133"/>
      <c r="N37" s="298"/>
      <c r="O37" s="298"/>
      <c r="P37" s="298"/>
      <c r="Q37" s="298"/>
      <c r="R37" s="298"/>
      <c r="S37" s="298"/>
      <c r="T37" s="298"/>
      <c r="U37" s="298"/>
      <c r="V37" s="133"/>
      <c r="W37" s="298"/>
      <c r="X37" s="298"/>
      <c r="Y37" s="298"/>
      <c r="Z37" s="298"/>
      <c r="AA37" s="298"/>
      <c r="AB37" s="298"/>
      <c r="AC37" s="298"/>
      <c r="AD37" s="298"/>
      <c r="AE37" s="133"/>
      <c r="AF37" s="298"/>
      <c r="AG37" s="298"/>
      <c r="AH37" s="298"/>
      <c r="AI37" s="298"/>
      <c r="AJ37" s="298"/>
      <c r="AK37" s="298"/>
      <c r="AL37" s="298"/>
      <c r="AM37" s="298"/>
      <c r="AN37" s="134"/>
      <c r="AO37" s="298"/>
      <c r="AP37" s="298"/>
      <c r="AQ37" s="298"/>
      <c r="AR37" s="298"/>
      <c r="AS37" s="298"/>
      <c r="AT37" s="298"/>
      <c r="AU37" s="298"/>
      <c r="AV37" s="298"/>
      <c r="AW37" s="400"/>
      <c r="AX37" s="158"/>
      <c r="AY37" s="158"/>
      <c r="AZ37" s="158"/>
      <c r="BA37" s="158"/>
      <c r="BB37" s="158"/>
      <c r="BC37" s="158"/>
      <c r="BD37" s="158"/>
      <c r="BE37" s="158"/>
      <c r="BF37" s="391"/>
    </row>
    <row r="38" spans="1:58" s="69" customFormat="1">
      <c r="C38" s="223"/>
      <c r="D38" s="224"/>
      <c r="E38" s="225"/>
      <c r="F38" s="225"/>
      <c r="G38" s="225"/>
      <c r="H38" s="225"/>
      <c r="I38" s="225"/>
      <c r="J38" s="225"/>
      <c r="K38" s="225"/>
      <c r="L38" s="225"/>
      <c r="M38" s="133"/>
      <c r="N38" s="156"/>
      <c r="O38" s="156"/>
      <c r="P38" s="156"/>
      <c r="Q38" s="156"/>
      <c r="R38" s="156"/>
      <c r="S38" s="156"/>
      <c r="T38" s="156"/>
      <c r="U38" s="156"/>
      <c r="V38" s="133"/>
      <c r="W38" s="156"/>
      <c r="X38" s="156"/>
      <c r="Y38" s="156"/>
      <c r="Z38" s="156"/>
      <c r="AA38" s="156"/>
      <c r="AB38" s="156"/>
      <c r="AC38" s="156"/>
      <c r="AD38" s="156"/>
      <c r="AE38" s="133"/>
      <c r="AF38" s="156"/>
      <c r="AG38" s="156"/>
      <c r="AH38" s="156"/>
      <c r="AI38" s="156"/>
      <c r="AJ38" s="156"/>
      <c r="AK38" s="156"/>
      <c r="AL38" s="156"/>
      <c r="AM38" s="156"/>
      <c r="AN38" s="134"/>
      <c r="AO38" s="156"/>
      <c r="AP38" s="156"/>
      <c r="AQ38" s="156"/>
      <c r="AR38" s="156"/>
      <c r="AS38" s="156"/>
      <c r="AT38" s="156"/>
      <c r="AU38" s="156"/>
      <c r="AV38" s="156"/>
      <c r="AW38" s="400"/>
      <c r="AX38" s="158"/>
      <c r="AY38" s="158"/>
      <c r="AZ38" s="158"/>
      <c r="BA38" s="158"/>
      <c r="BB38" s="158"/>
      <c r="BC38" s="158"/>
      <c r="BD38" s="158"/>
      <c r="BE38" s="158"/>
      <c r="BF38" s="391"/>
    </row>
    <row r="39" spans="1:58" ht="22.5" customHeight="1">
      <c r="A39" s="13"/>
      <c r="B39" s="458" t="s">
        <v>154</v>
      </c>
      <c r="C39" s="458"/>
      <c r="D39" s="37"/>
      <c r="E39" s="454" t="s">
        <v>90</v>
      </c>
      <c r="F39" s="454"/>
      <c r="G39" s="454"/>
      <c r="H39" s="454"/>
      <c r="I39" s="454"/>
      <c r="J39" s="454"/>
      <c r="K39" s="454"/>
      <c r="L39" s="454"/>
      <c r="M39" s="78"/>
      <c r="N39" s="454" t="s">
        <v>94</v>
      </c>
      <c r="O39" s="454"/>
      <c r="P39" s="454"/>
      <c r="Q39" s="454"/>
      <c r="R39" s="454"/>
      <c r="S39" s="454"/>
      <c r="T39" s="454"/>
      <c r="U39" s="454"/>
      <c r="V39" s="78"/>
      <c r="W39" s="454" t="s">
        <v>95</v>
      </c>
      <c r="X39" s="454"/>
      <c r="Y39" s="454"/>
      <c r="Z39" s="454"/>
      <c r="AA39" s="454"/>
      <c r="AB39" s="454"/>
      <c r="AC39" s="454"/>
      <c r="AD39" s="454"/>
      <c r="AE39" s="78"/>
      <c r="AF39" s="454" t="s">
        <v>96</v>
      </c>
      <c r="AG39" s="454"/>
      <c r="AH39" s="454"/>
      <c r="AI39" s="454"/>
      <c r="AJ39" s="454"/>
      <c r="AK39" s="454"/>
      <c r="AL39" s="454"/>
      <c r="AM39" s="454"/>
      <c r="AN39" s="79"/>
      <c r="AO39" s="455" t="s">
        <v>8</v>
      </c>
      <c r="AP39" s="456"/>
      <c r="AQ39" s="456"/>
      <c r="AR39" s="456"/>
      <c r="AS39" s="456"/>
      <c r="AT39" s="456"/>
      <c r="AU39" s="456"/>
      <c r="AV39" s="457"/>
      <c r="AW39" s="397"/>
      <c r="AX39" s="158"/>
      <c r="AY39" s="158"/>
      <c r="AZ39" s="158"/>
      <c r="BA39" s="158"/>
      <c r="BB39" s="158"/>
      <c r="BC39" s="158"/>
      <c r="BD39" s="158"/>
      <c r="BE39" s="158"/>
      <c r="BF39" s="388"/>
    </row>
    <row r="40" spans="1:58" s="312" customFormat="1" ht="17.25" customHeight="1">
      <c r="A40" s="311"/>
      <c r="B40" s="458"/>
      <c r="C40" s="458"/>
      <c r="D40" s="39"/>
      <c r="E40" s="31" t="s">
        <v>91</v>
      </c>
      <c r="F40" s="31" t="s">
        <v>91</v>
      </c>
      <c r="G40" s="31" t="s">
        <v>91</v>
      </c>
      <c r="H40" s="31" t="s">
        <v>92</v>
      </c>
      <c r="I40" s="31" t="s">
        <v>92</v>
      </c>
      <c r="J40" s="31" t="s">
        <v>92</v>
      </c>
      <c r="K40" s="31" t="s">
        <v>92</v>
      </c>
      <c r="L40" s="31" t="s">
        <v>177</v>
      </c>
      <c r="M40" s="39"/>
      <c r="N40" s="31" t="s">
        <v>91</v>
      </c>
      <c r="O40" s="31" t="s">
        <v>91</v>
      </c>
      <c r="P40" s="31" t="s">
        <v>91</v>
      </c>
      <c r="Q40" s="31" t="s">
        <v>92</v>
      </c>
      <c r="R40" s="31" t="s">
        <v>92</v>
      </c>
      <c r="S40" s="31" t="s">
        <v>92</v>
      </c>
      <c r="T40" s="31" t="s">
        <v>92</v>
      </c>
      <c r="U40" s="31" t="s">
        <v>177</v>
      </c>
      <c r="V40" s="39"/>
      <c r="W40" s="31" t="s">
        <v>91</v>
      </c>
      <c r="X40" s="31" t="s">
        <v>91</v>
      </c>
      <c r="Y40" s="31" t="s">
        <v>91</v>
      </c>
      <c r="Z40" s="31" t="s">
        <v>92</v>
      </c>
      <c r="AA40" s="31" t="s">
        <v>92</v>
      </c>
      <c r="AB40" s="31" t="s">
        <v>92</v>
      </c>
      <c r="AC40" s="31" t="s">
        <v>92</v>
      </c>
      <c r="AD40" s="31" t="s">
        <v>177</v>
      </c>
      <c r="AE40" s="39"/>
      <c r="AF40" s="31" t="s">
        <v>91</v>
      </c>
      <c r="AG40" s="31" t="s">
        <v>91</v>
      </c>
      <c r="AH40" s="31" t="s">
        <v>91</v>
      </c>
      <c r="AI40" s="31" t="s">
        <v>92</v>
      </c>
      <c r="AJ40" s="31" t="s">
        <v>92</v>
      </c>
      <c r="AK40" s="31" t="s">
        <v>92</v>
      </c>
      <c r="AL40" s="31" t="s">
        <v>92</v>
      </c>
      <c r="AM40" s="31" t="s">
        <v>177</v>
      </c>
      <c r="AN40" s="39"/>
      <c r="AO40" s="31" t="s">
        <v>91</v>
      </c>
      <c r="AP40" s="31" t="s">
        <v>91</v>
      </c>
      <c r="AQ40" s="31" t="s">
        <v>91</v>
      </c>
      <c r="AR40" s="31" t="s">
        <v>92</v>
      </c>
      <c r="AS40" s="31" t="s">
        <v>92</v>
      </c>
      <c r="AT40" s="31" t="s">
        <v>92</v>
      </c>
      <c r="AU40" s="31" t="s">
        <v>92</v>
      </c>
      <c r="AV40" s="145" t="s">
        <v>177</v>
      </c>
      <c r="AW40" s="398"/>
      <c r="AX40" s="315"/>
      <c r="AY40" s="315"/>
      <c r="AZ40" s="315"/>
      <c r="BA40" s="315"/>
      <c r="BB40" s="315"/>
      <c r="BC40" s="315"/>
      <c r="BD40" s="315"/>
      <c r="BE40" s="315"/>
      <c r="BF40" s="389"/>
    </row>
    <row r="41" spans="1:58" s="295" customFormat="1" ht="30.75" customHeight="1">
      <c r="A41" s="288"/>
      <c r="B41" s="289"/>
      <c r="C41" s="289"/>
      <c r="D41" s="290"/>
      <c r="E41" s="289" t="s">
        <v>149</v>
      </c>
      <c r="F41" s="291" t="s">
        <v>150</v>
      </c>
      <c r="G41" s="291" t="s">
        <v>150</v>
      </c>
      <c r="H41" s="291" t="s">
        <v>150</v>
      </c>
      <c r="I41" s="291" t="s">
        <v>150</v>
      </c>
      <c r="J41" s="291" t="s">
        <v>150</v>
      </c>
      <c r="K41" s="291" t="s">
        <v>150</v>
      </c>
      <c r="L41" s="291" t="s">
        <v>150</v>
      </c>
      <c r="M41" s="290"/>
      <c r="N41" s="289" t="s">
        <v>149</v>
      </c>
      <c r="O41" s="291" t="s">
        <v>150</v>
      </c>
      <c r="P41" s="291" t="s">
        <v>150</v>
      </c>
      <c r="Q41" s="291" t="s">
        <v>150</v>
      </c>
      <c r="R41" s="291" t="s">
        <v>150</v>
      </c>
      <c r="S41" s="291" t="s">
        <v>150</v>
      </c>
      <c r="T41" s="291" t="s">
        <v>150</v>
      </c>
      <c r="U41" s="291" t="s">
        <v>150</v>
      </c>
      <c r="V41" s="290"/>
      <c r="W41" s="289" t="s">
        <v>149</v>
      </c>
      <c r="X41" s="291" t="s">
        <v>150</v>
      </c>
      <c r="Y41" s="291" t="s">
        <v>150</v>
      </c>
      <c r="Z41" s="291" t="s">
        <v>150</v>
      </c>
      <c r="AA41" s="291" t="s">
        <v>150</v>
      </c>
      <c r="AB41" s="291" t="s">
        <v>150</v>
      </c>
      <c r="AC41" s="291" t="s">
        <v>150</v>
      </c>
      <c r="AD41" s="291" t="s">
        <v>150</v>
      </c>
      <c r="AE41" s="290"/>
      <c r="AF41" s="289" t="s">
        <v>149</v>
      </c>
      <c r="AG41" s="291" t="s">
        <v>150</v>
      </c>
      <c r="AH41" s="291" t="s">
        <v>150</v>
      </c>
      <c r="AI41" s="291" t="s">
        <v>150</v>
      </c>
      <c r="AJ41" s="291" t="s">
        <v>150</v>
      </c>
      <c r="AK41" s="291" t="s">
        <v>150</v>
      </c>
      <c r="AL41" s="291" t="s">
        <v>150</v>
      </c>
      <c r="AM41" s="291" t="s">
        <v>150</v>
      </c>
      <c r="AN41" s="290"/>
      <c r="AO41" s="289" t="s">
        <v>149</v>
      </c>
      <c r="AP41" s="291" t="s">
        <v>150</v>
      </c>
      <c r="AQ41" s="291" t="s">
        <v>150</v>
      </c>
      <c r="AR41" s="291" t="s">
        <v>150</v>
      </c>
      <c r="AS41" s="291" t="s">
        <v>150</v>
      </c>
      <c r="AT41" s="291" t="s">
        <v>150</v>
      </c>
      <c r="AU41" s="291" t="s">
        <v>150</v>
      </c>
      <c r="AV41" s="296" t="s">
        <v>150</v>
      </c>
      <c r="AW41" s="399"/>
      <c r="AX41" s="158"/>
      <c r="AY41" s="158"/>
      <c r="AZ41" s="158"/>
      <c r="BA41" s="158"/>
      <c r="BB41" s="158"/>
      <c r="BC41" s="158"/>
      <c r="BD41" s="158"/>
      <c r="BE41" s="158"/>
      <c r="BF41" s="390"/>
    </row>
    <row r="42" spans="1:58" ht="18.75" customHeight="1">
      <c r="A42" s="13"/>
      <c r="B42" s="30" t="s">
        <v>55</v>
      </c>
      <c r="C42" s="30"/>
      <c r="D42" s="39"/>
      <c r="E42" s="31">
        <v>2022</v>
      </c>
      <c r="F42" s="31">
        <v>2023</v>
      </c>
      <c r="G42" s="31">
        <v>2024</v>
      </c>
      <c r="H42" s="31">
        <v>2025</v>
      </c>
      <c r="I42" s="31">
        <v>2026</v>
      </c>
      <c r="J42" s="31">
        <v>2027</v>
      </c>
      <c r="K42" s="31">
        <v>2028</v>
      </c>
      <c r="L42" s="31">
        <v>2029</v>
      </c>
      <c r="M42" s="39"/>
      <c r="N42" s="31">
        <v>2022</v>
      </c>
      <c r="O42" s="31">
        <v>2023</v>
      </c>
      <c r="P42" s="31">
        <v>2024</v>
      </c>
      <c r="Q42" s="31">
        <v>2025</v>
      </c>
      <c r="R42" s="31">
        <v>2026</v>
      </c>
      <c r="S42" s="31">
        <v>2027</v>
      </c>
      <c r="T42" s="31">
        <v>2028</v>
      </c>
      <c r="U42" s="31">
        <v>2029</v>
      </c>
      <c r="V42" s="39"/>
      <c r="W42" s="31">
        <v>2022</v>
      </c>
      <c r="X42" s="31">
        <v>2023</v>
      </c>
      <c r="Y42" s="31">
        <v>2024</v>
      </c>
      <c r="Z42" s="31">
        <v>2025</v>
      </c>
      <c r="AA42" s="31">
        <v>2026</v>
      </c>
      <c r="AB42" s="31">
        <v>2027</v>
      </c>
      <c r="AC42" s="31">
        <v>2028</v>
      </c>
      <c r="AD42" s="31">
        <v>2029</v>
      </c>
      <c r="AE42" s="39"/>
      <c r="AF42" s="31">
        <v>2022</v>
      </c>
      <c r="AG42" s="31">
        <v>2023</v>
      </c>
      <c r="AH42" s="31">
        <v>2024</v>
      </c>
      <c r="AI42" s="31">
        <v>2025</v>
      </c>
      <c r="AJ42" s="31">
        <v>2026</v>
      </c>
      <c r="AK42" s="31">
        <v>2027</v>
      </c>
      <c r="AL42" s="31">
        <v>2028</v>
      </c>
      <c r="AM42" s="31">
        <v>2029</v>
      </c>
      <c r="AN42" s="39"/>
      <c r="AO42" s="144">
        <v>2022</v>
      </c>
      <c r="AP42" s="31">
        <v>2023</v>
      </c>
      <c r="AQ42" s="31">
        <v>2024</v>
      </c>
      <c r="AR42" s="31">
        <v>2025</v>
      </c>
      <c r="AS42" s="31">
        <v>2026</v>
      </c>
      <c r="AT42" s="31">
        <v>2027</v>
      </c>
      <c r="AU42" s="31">
        <v>2028</v>
      </c>
      <c r="AV42" s="145">
        <v>2029</v>
      </c>
      <c r="AW42" s="397"/>
      <c r="AX42" s="158"/>
      <c r="AY42" s="158"/>
      <c r="AZ42" s="158"/>
      <c r="BA42" s="158"/>
      <c r="BB42" s="158"/>
      <c r="BC42" s="158"/>
      <c r="BD42" s="158"/>
      <c r="BE42" s="158"/>
      <c r="BF42" s="388"/>
    </row>
    <row r="43" spans="1:58" s="69" customFormat="1">
      <c r="B43" s="299" t="s">
        <v>73</v>
      </c>
      <c r="C43" s="300" t="s">
        <v>75</v>
      </c>
      <c r="D43" s="41"/>
      <c r="E43" s="236">
        <v>0</v>
      </c>
      <c r="F43" s="186">
        <v>15399007.905339975</v>
      </c>
      <c r="G43" s="186">
        <v>0</v>
      </c>
      <c r="H43" s="186">
        <v>0</v>
      </c>
      <c r="I43" s="186">
        <v>0</v>
      </c>
      <c r="J43" s="186">
        <v>0</v>
      </c>
      <c r="K43" s="186">
        <v>0</v>
      </c>
      <c r="L43" s="237">
        <v>0</v>
      </c>
      <c r="M43" s="133"/>
      <c r="N43" s="178">
        <v>0</v>
      </c>
      <c r="O43" s="105">
        <v>-58781.218907420531</v>
      </c>
      <c r="P43" s="105">
        <v>0</v>
      </c>
      <c r="Q43" s="105">
        <v>0</v>
      </c>
      <c r="R43" s="105">
        <v>0</v>
      </c>
      <c r="S43" s="105">
        <v>0</v>
      </c>
      <c r="T43" s="105">
        <v>0</v>
      </c>
      <c r="U43" s="179">
        <v>0</v>
      </c>
      <c r="V43" s="133"/>
      <c r="W43" s="178">
        <v>0</v>
      </c>
      <c r="X43" s="105">
        <v>882850.19747153646</v>
      </c>
      <c r="Y43" s="105">
        <v>0</v>
      </c>
      <c r="Z43" s="105">
        <v>0</v>
      </c>
      <c r="AA43" s="105">
        <v>0</v>
      </c>
      <c r="AB43" s="105">
        <v>0</v>
      </c>
      <c r="AC43" s="105">
        <v>0</v>
      </c>
      <c r="AD43" s="179">
        <v>0</v>
      </c>
      <c r="AE43" s="133"/>
      <c r="AF43" s="178">
        <v>0</v>
      </c>
      <c r="AG43" s="105">
        <v>0</v>
      </c>
      <c r="AH43" s="105">
        <v>0</v>
      </c>
      <c r="AI43" s="105">
        <v>0</v>
      </c>
      <c r="AJ43" s="105">
        <v>0</v>
      </c>
      <c r="AK43" s="105">
        <v>0</v>
      </c>
      <c r="AL43" s="105">
        <v>0</v>
      </c>
      <c r="AM43" s="179">
        <v>0</v>
      </c>
      <c r="AN43" s="134"/>
      <c r="AO43" s="178">
        <v>0</v>
      </c>
      <c r="AP43" s="105">
        <v>16223076.88390409</v>
      </c>
      <c r="AQ43" s="105">
        <v>0</v>
      </c>
      <c r="AR43" s="105">
        <v>0</v>
      </c>
      <c r="AS43" s="105">
        <v>0</v>
      </c>
      <c r="AT43" s="105">
        <v>0</v>
      </c>
      <c r="AU43" s="105">
        <v>0</v>
      </c>
      <c r="AV43" s="179">
        <v>0</v>
      </c>
      <c r="AW43" s="400"/>
      <c r="AX43" s="158"/>
      <c r="AY43" s="158"/>
      <c r="AZ43" s="158"/>
      <c r="BA43" s="158"/>
      <c r="BB43" s="158"/>
      <c r="BC43" s="158"/>
      <c r="BD43" s="158"/>
      <c r="BE43" s="158"/>
      <c r="BF43" s="391"/>
    </row>
    <row r="44" spans="1:58" s="69" customFormat="1" ht="14.65" thickBot="1">
      <c r="C44" s="227"/>
      <c r="D44" s="109"/>
      <c r="E44" s="148">
        <v>0</v>
      </c>
      <c r="F44" s="106">
        <v>15399007.905339975</v>
      </c>
      <c r="G44" s="106">
        <v>0</v>
      </c>
      <c r="H44" s="106">
        <v>0</v>
      </c>
      <c r="I44" s="106">
        <v>0</v>
      </c>
      <c r="J44" s="106">
        <v>0</v>
      </c>
      <c r="K44" s="106">
        <v>0</v>
      </c>
      <c r="L44" s="107">
        <v>0</v>
      </c>
      <c r="M44" s="133"/>
      <c r="N44" s="148">
        <v>0</v>
      </c>
      <c r="O44" s="106">
        <v>-58781.218907420531</v>
      </c>
      <c r="P44" s="106">
        <v>0</v>
      </c>
      <c r="Q44" s="106">
        <v>0</v>
      </c>
      <c r="R44" s="106">
        <v>0</v>
      </c>
      <c r="S44" s="106">
        <v>0</v>
      </c>
      <c r="T44" s="106">
        <v>0</v>
      </c>
      <c r="U44" s="107">
        <v>0</v>
      </c>
      <c r="V44" s="133"/>
      <c r="W44" s="148">
        <v>0</v>
      </c>
      <c r="X44" s="106">
        <v>882850.19747153646</v>
      </c>
      <c r="Y44" s="106">
        <v>0</v>
      </c>
      <c r="Z44" s="106">
        <v>0</v>
      </c>
      <c r="AA44" s="106">
        <v>0</v>
      </c>
      <c r="AB44" s="106">
        <v>0</v>
      </c>
      <c r="AC44" s="106">
        <v>0</v>
      </c>
      <c r="AD44" s="107">
        <v>0</v>
      </c>
      <c r="AE44" s="133"/>
      <c r="AF44" s="148">
        <v>0</v>
      </c>
      <c r="AG44" s="106">
        <v>0</v>
      </c>
      <c r="AH44" s="106">
        <v>0</v>
      </c>
      <c r="AI44" s="106">
        <v>0</v>
      </c>
      <c r="AJ44" s="106">
        <v>0</v>
      </c>
      <c r="AK44" s="106">
        <v>0</v>
      </c>
      <c r="AL44" s="106">
        <v>0</v>
      </c>
      <c r="AM44" s="107">
        <v>0</v>
      </c>
      <c r="AN44" s="134"/>
      <c r="AO44" s="148">
        <v>0</v>
      </c>
      <c r="AP44" s="106">
        <v>16223076.88390409</v>
      </c>
      <c r="AQ44" s="106">
        <v>0</v>
      </c>
      <c r="AR44" s="106">
        <v>0</v>
      </c>
      <c r="AS44" s="106">
        <v>0</v>
      </c>
      <c r="AT44" s="106">
        <v>0</v>
      </c>
      <c r="AU44" s="106">
        <v>0</v>
      </c>
      <c r="AV44" s="107">
        <v>0</v>
      </c>
      <c r="AW44" s="400"/>
      <c r="AX44" s="158"/>
      <c r="AY44" s="158"/>
      <c r="AZ44" s="158"/>
      <c r="BA44" s="158"/>
      <c r="BB44" s="158"/>
      <c r="BC44" s="158"/>
      <c r="BD44" s="158"/>
      <c r="BE44" s="158"/>
      <c r="BF44" s="391"/>
    </row>
    <row r="45" spans="1:58" s="69" customFormat="1">
      <c r="C45" s="227"/>
      <c r="D45" s="109"/>
      <c r="E45" s="249"/>
      <c r="F45" s="249"/>
      <c r="G45" s="249"/>
      <c r="H45" s="249"/>
      <c r="I45" s="249"/>
      <c r="J45" s="249"/>
      <c r="K45" s="249"/>
      <c r="L45" s="249"/>
      <c r="M45" s="133"/>
      <c r="N45" s="249"/>
      <c r="O45" s="249"/>
      <c r="P45" s="249"/>
      <c r="Q45" s="249"/>
      <c r="R45" s="249"/>
      <c r="S45" s="249"/>
      <c r="T45" s="249"/>
      <c r="U45" s="249"/>
      <c r="V45" s="133"/>
      <c r="W45" s="249"/>
      <c r="X45" s="249"/>
      <c r="Y45" s="249"/>
      <c r="Z45" s="249"/>
      <c r="AA45" s="249"/>
      <c r="AB45" s="249"/>
      <c r="AC45" s="249"/>
      <c r="AD45" s="249"/>
      <c r="AE45" s="133"/>
      <c r="AF45" s="249"/>
      <c r="AG45" s="249"/>
      <c r="AH45" s="249"/>
      <c r="AI45" s="249"/>
      <c r="AJ45" s="249"/>
      <c r="AK45" s="249"/>
      <c r="AL45" s="249"/>
      <c r="AM45" s="249"/>
      <c r="AN45" s="134"/>
      <c r="AO45" s="249"/>
      <c r="AP45" s="249"/>
      <c r="AQ45" s="249"/>
      <c r="AR45" s="249"/>
      <c r="AS45" s="249"/>
      <c r="AT45" s="249"/>
      <c r="AU45" s="249"/>
      <c r="AV45" s="249"/>
      <c r="AW45" s="400"/>
      <c r="AX45" s="158"/>
      <c r="AY45" s="158"/>
      <c r="AZ45" s="158"/>
      <c r="BA45" s="158"/>
      <c r="BB45" s="158"/>
      <c r="BC45" s="158"/>
      <c r="BD45" s="158"/>
      <c r="BE45" s="158"/>
      <c r="BF45" s="391"/>
    </row>
    <row r="46" spans="1:58">
      <c r="A46" s="13"/>
      <c r="B46" s="25"/>
      <c r="C46" s="13"/>
      <c r="D46" s="40"/>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116"/>
      <c r="AH46" s="116"/>
      <c r="AI46" s="116"/>
      <c r="AJ46" s="116"/>
      <c r="AK46" s="90"/>
      <c r="AL46" s="90"/>
      <c r="AM46" s="90"/>
      <c r="AN46" s="40"/>
      <c r="AO46" s="26"/>
      <c r="AP46" s="26"/>
      <c r="AQ46" s="26"/>
      <c r="AR46" s="26"/>
      <c r="AS46" s="26"/>
      <c r="AT46" s="26"/>
      <c r="AU46" s="26"/>
      <c r="AV46" s="26"/>
      <c r="AW46" s="24"/>
      <c r="AX46" s="158"/>
      <c r="AY46" s="158"/>
      <c r="AZ46" s="158"/>
      <c r="BA46" s="158"/>
      <c r="BB46" s="158"/>
      <c r="BC46" s="158"/>
      <c r="BD46" s="158"/>
      <c r="BE46" s="158"/>
      <c r="BF46" s="388"/>
    </row>
    <row r="47" spans="1:58" ht="22.5" customHeight="1">
      <c r="A47" s="13"/>
      <c r="B47" s="458" t="s">
        <v>156</v>
      </c>
      <c r="C47" s="458"/>
      <c r="D47" s="37"/>
      <c r="E47" s="454" t="s">
        <v>90</v>
      </c>
      <c r="F47" s="454"/>
      <c r="G47" s="454"/>
      <c r="H47" s="454"/>
      <c r="I47" s="454"/>
      <c r="J47" s="454"/>
      <c r="K47" s="454"/>
      <c r="L47" s="454"/>
      <c r="M47" s="78"/>
      <c r="N47" s="454" t="s">
        <v>94</v>
      </c>
      <c r="O47" s="454"/>
      <c r="P47" s="454"/>
      <c r="Q47" s="454"/>
      <c r="R47" s="454"/>
      <c r="S47" s="454"/>
      <c r="T47" s="454"/>
      <c r="U47" s="454"/>
      <c r="V47" s="78"/>
      <c r="W47" s="454" t="s">
        <v>95</v>
      </c>
      <c r="X47" s="454"/>
      <c r="Y47" s="454"/>
      <c r="Z47" s="454"/>
      <c r="AA47" s="454"/>
      <c r="AB47" s="454"/>
      <c r="AC47" s="454"/>
      <c r="AD47" s="454"/>
      <c r="AE47" s="78"/>
      <c r="AF47" s="454" t="s">
        <v>96</v>
      </c>
      <c r="AG47" s="454"/>
      <c r="AH47" s="454"/>
      <c r="AI47" s="454"/>
      <c r="AJ47" s="454"/>
      <c r="AK47" s="454"/>
      <c r="AL47" s="454"/>
      <c r="AM47" s="454"/>
      <c r="AN47" s="79"/>
      <c r="AO47" s="455" t="s">
        <v>8</v>
      </c>
      <c r="AP47" s="456"/>
      <c r="AQ47" s="456"/>
      <c r="AR47" s="456"/>
      <c r="AS47" s="456"/>
      <c r="AT47" s="456"/>
      <c r="AU47" s="456"/>
      <c r="AV47" s="457"/>
      <c r="AW47" s="397"/>
      <c r="AX47" s="158"/>
      <c r="AY47" s="158"/>
      <c r="AZ47" s="158"/>
      <c r="BA47" s="158"/>
      <c r="BB47" s="158"/>
      <c r="BC47" s="158"/>
      <c r="BD47" s="158"/>
      <c r="BE47" s="158"/>
      <c r="BF47" s="388"/>
    </row>
    <row r="48" spans="1:58" s="312" customFormat="1" ht="17.25" customHeight="1">
      <c r="A48" s="311"/>
      <c r="B48" s="458"/>
      <c r="C48" s="458"/>
      <c r="D48" s="39"/>
      <c r="E48" s="31" t="s">
        <v>91</v>
      </c>
      <c r="F48" s="31" t="s">
        <v>91</v>
      </c>
      <c r="G48" s="31" t="s">
        <v>91</v>
      </c>
      <c r="H48" s="31" t="s">
        <v>92</v>
      </c>
      <c r="I48" s="31" t="s">
        <v>92</v>
      </c>
      <c r="J48" s="31" t="s">
        <v>92</v>
      </c>
      <c r="K48" s="31" t="s">
        <v>92</v>
      </c>
      <c r="L48" s="31" t="s">
        <v>177</v>
      </c>
      <c r="M48" s="39"/>
      <c r="N48" s="31" t="s">
        <v>91</v>
      </c>
      <c r="O48" s="31" t="s">
        <v>91</v>
      </c>
      <c r="P48" s="31" t="s">
        <v>91</v>
      </c>
      <c r="Q48" s="31" t="s">
        <v>92</v>
      </c>
      <c r="R48" s="31" t="s">
        <v>92</v>
      </c>
      <c r="S48" s="31" t="s">
        <v>92</v>
      </c>
      <c r="T48" s="31" t="s">
        <v>92</v>
      </c>
      <c r="U48" s="31" t="s">
        <v>177</v>
      </c>
      <c r="V48" s="39"/>
      <c r="W48" s="31" t="s">
        <v>91</v>
      </c>
      <c r="X48" s="31" t="s">
        <v>91</v>
      </c>
      <c r="Y48" s="31" t="s">
        <v>91</v>
      </c>
      <c r="Z48" s="31" t="s">
        <v>92</v>
      </c>
      <c r="AA48" s="31" t="s">
        <v>92</v>
      </c>
      <c r="AB48" s="31" t="s">
        <v>92</v>
      </c>
      <c r="AC48" s="31" t="s">
        <v>92</v>
      </c>
      <c r="AD48" s="31" t="s">
        <v>177</v>
      </c>
      <c r="AE48" s="39"/>
      <c r="AF48" s="31" t="s">
        <v>91</v>
      </c>
      <c r="AG48" s="31" t="s">
        <v>91</v>
      </c>
      <c r="AH48" s="31" t="s">
        <v>91</v>
      </c>
      <c r="AI48" s="31" t="s">
        <v>92</v>
      </c>
      <c r="AJ48" s="31" t="s">
        <v>92</v>
      </c>
      <c r="AK48" s="31" t="s">
        <v>92</v>
      </c>
      <c r="AL48" s="31" t="s">
        <v>92</v>
      </c>
      <c r="AM48" s="31" t="s">
        <v>177</v>
      </c>
      <c r="AN48" s="39"/>
      <c r="AO48" s="31" t="s">
        <v>91</v>
      </c>
      <c r="AP48" s="31" t="s">
        <v>91</v>
      </c>
      <c r="AQ48" s="31" t="s">
        <v>91</v>
      </c>
      <c r="AR48" s="31" t="s">
        <v>92</v>
      </c>
      <c r="AS48" s="31" t="s">
        <v>92</v>
      </c>
      <c r="AT48" s="31" t="s">
        <v>92</v>
      </c>
      <c r="AU48" s="31" t="s">
        <v>92</v>
      </c>
      <c r="AV48" s="145" t="s">
        <v>177</v>
      </c>
      <c r="AW48" s="398"/>
      <c r="AX48" s="315"/>
      <c r="AY48" s="315"/>
      <c r="AZ48" s="315"/>
      <c r="BA48" s="315"/>
      <c r="BB48" s="315"/>
      <c r="BC48" s="315"/>
      <c r="BD48" s="315"/>
      <c r="BE48" s="315"/>
      <c r="BF48" s="389"/>
    </row>
    <row r="49" spans="1:58" s="295" customFormat="1" ht="30.75" customHeight="1">
      <c r="A49" s="288"/>
      <c r="B49" s="458"/>
      <c r="C49" s="458"/>
      <c r="D49" s="290"/>
      <c r="E49" s="289" t="s">
        <v>149</v>
      </c>
      <c r="F49" s="291" t="s">
        <v>150</v>
      </c>
      <c r="G49" s="291" t="s">
        <v>150</v>
      </c>
      <c r="H49" s="291" t="s">
        <v>150</v>
      </c>
      <c r="I49" s="291" t="s">
        <v>150</v>
      </c>
      <c r="J49" s="291" t="s">
        <v>150</v>
      </c>
      <c r="K49" s="291" t="s">
        <v>150</v>
      </c>
      <c r="L49" s="291" t="s">
        <v>150</v>
      </c>
      <c r="M49" s="290"/>
      <c r="N49" s="289" t="s">
        <v>149</v>
      </c>
      <c r="O49" s="291" t="s">
        <v>150</v>
      </c>
      <c r="P49" s="291" t="s">
        <v>150</v>
      </c>
      <c r="Q49" s="291" t="s">
        <v>150</v>
      </c>
      <c r="R49" s="291" t="s">
        <v>150</v>
      </c>
      <c r="S49" s="291" t="s">
        <v>150</v>
      </c>
      <c r="T49" s="291" t="s">
        <v>150</v>
      </c>
      <c r="U49" s="291" t="s">
        <v>150</v>
      </c>
      <c r="V49" s="290"/>
      <c r="W49" s="289" t="s">
        <v>149</v>
      </c>
      <c r="X49" s="291" t="s">
        <v>150</v>
      </c>
      <c r="Y49" s="291" t="s">
        <v>150</v>
      </c>
      <c r="Z49" s="291" t="s">
        <v>150</v>
      </c>
      <c r="AA49" s="291" t="s">
        <v>150</v>
      </c>
      <c r="AB49" s="291" t="s">
        <v>150</v>
      </c>
      <c r="AC49" s="291" t="s">
        <v>150</v>
      </c>
      <c r="AD49" s="291" t="s">
        <v>150</v>
      </c>
      <c r="AE49" s="290"/>
      <c r="AF49" s="289" t="s">
        <v>149</v>
      </c>
      <c r="AG49" s="291" t="s">
        <v>150</v>
      </c>
      <c r="AH49" s="291" t="s">
        <v>150</v>
      </c>
      <c r="AI49" s="291" t="s">
        <v>150</v>
      </c>
      <c r="AJ49" s="291" t="s">
        <v>150</v>
      </c>
      <c r="AK49" s="291" t="s">
        <v>150</v>
      </c>
      <c r="AL49" s="291" t="s">
        <v>150</v>
      </c>
      <c r="AM49" s="291" t="s">
        <v>150</v>
      </c>
      <c r="AN49" s="290"/>
      <c r="AO49" s="289" t="s">
        <v>149</v>
      </c>
      <c r="AP49" s="291" t="s">
        <v>150</v>
      </c>
      <c r="AQ49" s="291" t="s">
        <v>150</v>
      </c>
      <c r="AR49" s="291" t="s">
        <v>150</v>
      </c>
      <c r="AS49" s="291" t="s">
        <v>150</v>
      </c>
      <c r="AT49" s="291" t="s">
        <v>150</v>
      </c>
      <c r="AU49" s="291" t="s">
        <v>150</v>
      </c>
      <c r="AV49" s="296" t="s">
        <v>150</v>
      </c>
      <c r="AW49" s="399"/>
      <c r="AX49" s="158"/>
      <c r="AY49" s="158"/>
      <c r="AZ49" s="158"/>
      <c r="BA49" s="158"/>
      <c r="BB49" s="158"/>
      <c r="BC49" s="158"/>
      <c r="BD49" s="158"/>
      <c r="BE49" s="158"/>
      <c r="BF49" s="390"/>
    </row>
    <row r="50" spans="1:58" ht="18.75" customHeight="1">
      <c r="A50" s="13"/>
      <c r="B50" s="30"/>
      <c r="C50" s="30"/>
      <c r="D50" s="39"/>
      <c r="E50" s="144">
        <v>2022</v>
      </c>
      <c r="F50" s="144">
        <v>2023</v>
      </c>
      <c r="G50" s="144">
        <v>2024</v>
      </c>
      <c r="H50" s="31">
        <v>2025</v>
      </c>
      <c r="I50" s="31">
        <v>2026</v>
      </c>
      <c r="J50" s="31">
        <v>2027</v>
      </c>
      <c r="K50" s="31">
        <v>2028</v>
      </c>
      <c r="L50" s="31">
        <v>2029</v>
      </c>
      <c r="M50" s="39"/>
      <c r="N50" s="31">
        <v>2022</v>
      </c>
      <c r="O50" s="31">
        <v>2023</v>
      </c>
      <c r="P50" s="31">
        <v>2024</v>
      </c>
      <c r="Q50" s="31">
        <v>2025</v>
      </c>
      <c r="R50" s="31">
        <v>2026</v>
      </c>
      <c r="S50" s="31">
        <v>2027</v>
      </c>
      <c r="T50" s="31">
        <v>2028</v>
      </c>
      <c r="U50" s="31">
        <v>2029</v>
      </c>
      <c r="V50" s="39"/>
      <c r="W50" s="31">
        <v>2022</v>
      </c>
      <c r="X50" s="31">
        <v>2023</v>
      </c>
      <c r="Y50" s="31">
        <v>2024</v>
      </c>
      <c r="Z50" s="31">
        <v>2025</v>
      </c>
      <c r="AA50" s="31">
        <v>2026</v>
      </c>
      <c r="AB50" s="31">
        <v>2027</v>
      </c>
      <c r="AC50" s="31">
        <v>2028</v>
      </c>
      <c r="AD50" s="31">
        <v>2029</v>
      </c>
      <c r="AE50" s="39"/>
      <c r="AF50" s="31">
        <v>2022</v>
      </c>
      <c r="AG50" s="31">
        <v>2023</v>
      </c>
      <c r="AH50" s="31">
        <v>2024</v>
      </c>
      <c r="AI50" s="31">
        <v>2025</v>
      </c>
      <c r="AJ50" s="31">
        <v>2026</v>
      </c>
      <c r="AK50" s="31">
        <v>2027</v>
      </c>
      <c r="AL50" s="31">
        <v>2028</v>
      </c>
      <c r="AM50" s="31">
        <v>2029</v>
      </c>
      <c r="AN50" s="39"/>
      <c r="AO50" s="144">
        <v>2022</v>
      </c>
      <c r="AP50" s="31">
        <v>2023</v>
      </c>
      <c r="AQ50" s="31">
        <v>2024</v>
      </c>
      <c r="AR50" s="31">
        <v>2025</v>
      </c>
      <c r="AS50" s="31">
        <v>2026</v>
      </c>
      <c r="AT50" s="31">
        <v>2027</v>
      </c>
      <c r="AU50" s="31">
        <v>2028</v>
      </c>
      <c r="AV50" s="145">
        <v>2029</v>
      </c>
      <c r="AW50" s="397"/>
      <c r="AX50" s="158"/>
      <c r="AY50" s="158"/>
      <c r="AZ50" s="158"/>
      <c r="BA50" s="158"/>
      <c r="BB50" s="158"/>
      <c r="BC50" s="158"/>
      <c r="BD50" s="158"/>
      <c r="BE50" s="158"/>
      <c r="BF50" s="388"/>
    </row>
    <row r="51" spans="1:58" s="69" customFormat="1" ht="30" customHeight="1">
      <c r="A51" s="126"/>
      <c r="B51" s="191" t="s">
        <v>56</v>
      </c>
      <c r="C51" s="192" t="s">
        <v>155</v>
      </c>
      <c r="D51" s="127"/>
      <c r="E51" s="301">
        <v>204680553.79917729</v>
      </c>
      <c r="F51" s="302">
        <v>252336779.11344337</v>
      </c>
      <c r="G51" s="302">
        <v>293795169.2864604</v>
      </c>
      <c r="H51" s="303">
        <v>245984203.45229968</v>
      </c>
      <c r="I51" s="303">
        <v>217043989.31088042</v>
      </c>
      <c r="J51" s="303">
        <v>189955373.35366327</v>
      </c>
      <c r="K51" s="303">
        <v>194981816.51979011</v>
      </c>
      <c r="L51" s="304">
        <v>209218909.66406173</v>
      </c>
      <c r="M51" s="127"/>
      <c r="N51" s="301">
        <v>0</v>
      </c>
      <c r="O51" s="302">
        <v>-3790484.0420005731</v>
      </c>
      <c r="P51" s="302">
        <v>-6175732.0552031454</v>
      </c>
      <c r="Q51" s="303">
        <v>-4788271.5270552449</v>
      </c>
      <c r="R51" s="303">
        <v>-4309049.6889719237</v>
      </c>
      <c r="S51" s="303">
        <v>-3957348.0576572334</v>
      </c>
      <c r="T51" s="303">
        <v>-4280496.5982794231</v>
      </c>
      <c r="U51" s="304">
        <v>-888617.81562089012</v>
      </c>
      <c r="V51" s="127"/>
      <c r="W51" s="301">
        <v>0</v>
      </c>
      <c r="X51" s="302">
        <v>14466878.42743312</v>
      </c>
      <c r="Y51" s="302">
        <v>26762254.999596037</v>
      </c>
      <c r="Z51" s="303">
        <v>27685955.993020345</v>
      </c>
      <c r="AA51" s="303">
        <v>29056726.506790973</v>
      </c>
      <c r="AB51" s="303">
        <v>29641831.430561703</v>
      </c>
      <c r="AC51" s="303">
        <v>35017615.834885195</v>
      </c>
      <c r="AD51" s="304">
        <v>40561643.32228376</v>
      </c>
      <c r="AE51" s="127"/>
      <c r="AF51" s="301">
        <v>0</v>
      </c>
      <c r="AG51" s="302">
        <v>0</v>
      </c>
      <c r="AH51" s="302">
        <v>819051.4072964855</v>
      </c>
      <c r="AI51" s="303">
        <v>-707402.56531168346</v>
      </c>
      <c r="AJ51" s="303">
        <v>-2265542.158247964</v>
      </c>
      <c r="AK51" s="303">
        <v>-2760132.1514466079</v>
      </c>
      <c r="AL51" s="303">
        <v>-3333254.4766443572</v>
      </c>
      <c r="AM51" s="304">
        <v>-4187365.3509339481</v>
      </c>
      <c r="AN51" s="127"/>
      <c r="AO51" s="301">
        <v>204680553.79917729</v>
      </c>
      <c r="AP51" s="302">
        <v>263013173.49887595</v>
      </c>
      <c r="AQ51" s="302">
        <v>315200743.6381498</v>
      </c>
      <c r="AR51" s="303">
        <v>268174485.35295308</v>
      </c>
      <c r="AS51" s="303">
        <v>239526123.97045147</v>
      </c>
      <c r="AT51" s="303">
        <v>212879724.57512113</v>
      </c>
      <c r="AU51" s="303">
        <v>222385681.27975151</v>
      </c>
      <c r="AV51" s="304">
        <v>244704569.81979066</v>
      </c>
      <c r="AW51" s="401"/>
      <c r="AX51" s="158"/>
      <c r="AY51" s="158"/>
      <c r="AZ51" s="158"/>
      <c r="BA51" s="158"/>
      <c r="BB51" s="158"/>
      <c r="BC51" s="158"/>
      <c r="BD51" s="158"/>
      <c r="BE51" s="158"/>
      <c r="BF51" s="391"/>
    </row>
    <row r="52" spans="1:58" ht="30" customHeight="1">
      <c r="B52" s="197" t="s">
        <v>97</v>
      </c>
      <c r="C52" s="198" t="s">
        <v>155</v>
      </c>
      <c r="D52" s="127"/>
      <c r="E52" s="199">
        <v>0</v>
      </c>
      <c r="F52" s="200">
        <v>15399007.905339975</v>
      </c>
      <c r="G52" s="200">
        <v>0</v>
      </c>
      <c r="H52" s="201">
        <v>0</v>
      </c>
      <c r="I52" s="201">
        <v>0</v>
      </c>
      <c r="J52" s="201">
        <v>0</v>
      </c>
      <c r="K52" s="201">
        <v>0</v>
      </c>
      <c r="L52" s="202">
        <v>0</v>
      </c>
      <c r="N52" s="199">
        <v>0</v>
      </c>
      <c r="O52" s="200">
        <v>-58781.218907420531</v>
      </c>
      <c r="P52" s="200">
        <v>0</v>
      </c>
      <c r="Q52" s="201">
        <v>0</v>
      </c>
      <c r="R52" s="201">
        <v>0</v>
      </c>
      <c r="S52" s="201">
        <v>0</v>
      </c>
      <c r="T52" s="201">
        <v>0</v>
      </c>
      <c r="U52" s="202">
        <v>0</v>
      </c>
      <c r="W52" s="199">
        <v>0</v>
      </c>
      <c r="X52" s="200">
        <v>882850.19747153646</v>
      </c>
      <c r="Y52" s="200">
        <v>0</v>
      </c>
      <c r="Z52" s="201">
        <v>0</v>
      </c>
      <c r="AA52" s="201">
        <v>0</v>
      </c>
      <c r="AB52" s="201">
        <v>0</v>
      </c>
      <c r="AC52" s="201">
        <v>0</v>
      </c>
      <c r="AD52" s="202">
        <v>0</v>
      </c>
      <c r="AF52" s="199">
        <v>0</v>
      </c>
      <c r="AG52" s="200">
        <v>0</v>
      </c>
      <c r="AH52" s="200">
        <v>0</v>
      </c>
      <c r="AI52" s="201">
        <v>0</v>
      </c>
      <c r="AJ52" s="201">
        <v>0</v>
      </c>
      <c r="AK52" s="201">
        <v>0</v>
      </c>
      <c r="AL52" s="201">
        <v>0</v>
      </c>
      <c r="AM52" s="202">
        <v>0</v>
      </c>
      <c r="AO52" s="199">
        <v>0</v>
      </c>
      <c r="AP52" s="200">
        <v>16223076.88390409</v>
      </c>
      <c r="AQ52" s="200">
        <v>0</v>
      </c>
      <c r="AR52" s="201">
        <v>0</v>
      </c>
      <c r="AS52" s="201">
        <v>0</v>
      </c>
      <c r="AT52" s="201">
        <v>0</v>
      </c>
      <c r="AU52" s="201">
        <v>0</v>
      </c>
      <c r="AV52" s="202">
        <v>0</v>
      </c>
      <c r="AW52" s="41"/>
      <c r="AX52" s="158"/>
      <c r="AY52" s="158"/>
      <c r="AZ52" s="158"/>
      <c r="BA52" s="158"/>
      <c r="BB52" s="158"/>
      <c r="BC52" s="158"/>
      <c r="BD52" s="158"/>
      <c r="BE52" s="158"/>
      <c r="BF52" s="388"/>
    </row>
    <row r="53" spans="1:58" s="69" customFormat="1" ht="30" customHeight="1">
      <c r="A53" s="126"/>
      <c r="B53" s="203" t="s">
        <v>57</v>
      </c>
      <c r="C53" s="129" t="s">
        <v>155</v>
      </c>
      <c r="D53" s="127"/>
      <c r="E53" s="199">
        <v>137156075.95567471</v>
      </c>
      <c r="F53" s="200">
        <v>117953992.0723796</v>
      </c>
      <c r="G53" s="200">
        <v>83889317.770398855</v>
      </c>
      <c r="H53" s="200">
        <v>53909827.466013171</v>
      </c>
      <c r="I53" s="200">
        <v>45536101.490392037</v>
      </c>
      <c r="J53" s="200">
        <v>42349976.631326661</v>
      </c>
      <c r="K53" s="200">
        <v>32337728.848832864</v>
      </c>
      <c r="L53" s="204">
        <v>25256984.416305277</v>
      </c>
      <c r="M53" s="127"/>
      <c r="N53" s="199">
        <v>0</v>
      </c>
      <c r="O53" s="200">
        <v>-443516.85392037051</v>
      </c>
      <c r="P53" s="200">
        <v>-824866.43755314779</v>
      </c>
      <c r="Q53" s="200">
        <v>-492195.41466292244</v>
      </c>
      <c r="R53" s="200">
        <v>-425266.966924412</v>
      </c>
      <c r="S53" s="200">
        <v>-437715.95919807127</v>
      </c>
      <c r="T53" s="200">
        <v>-377095.30341452057</v>
      </c>
      <c r="U53" s="204">
        <v>-176451.79392331361</v>
      </c>
      <c r="V53" s="127"/>
      <c r="W53" s="199">
        <v>0</v>
      </c>
      <c r="X53" s="200">
        <v>6762494.4304070929</v>
      </c>
      <c r="Y53" s="200">
        <v>7641607.3122173743</v>
      </c>
      <c r="Z53" s="200">
        <v>6067646.1734860493</v>
      </c>
      <c r="AA53" s="200">
        <v>6096137.7064288491</v>
      </c>
      <c r="AB53" s="200">
        <v>6608556.7690512696</v>
      </c>
      <c r="AC53" s="200">
        <v>5807670.6126398165</v>
      </c>
      <c r="AD53" s="204">
        <v>4896616.634393204</v>
      </c>
      <c r="AE53" s="127"/>
      <c r="AF53" s="199">
        <v>0</v>
      </c>
      <c r="AG53" s="200">
        <v>0</v>
      </c>
      <c r="AH53" s="200">
        <v>38383.177396829087</v>
      </c>
      <c r="AI53" s="200">
        <v>-29931.24098146598</v>
      </c>
      <c r="AJ53" s="200">
        <v>-86413.45158405228</v>
      </c>
      <c r="AK53" s="200">
        <v>-125966.72130822316</v>
      </c>
      <c r="AL53" s="200">
        <v>-119119.1989512033</v>
      </c>
      <c r="AM53" s="204">
        <v>-140215.68815132472</v>
      </c>
      <c r="AN53" s="127"/>
      <c r="AO53" s="199">
        <v>137156075.95567471</v>
      </c>
      <c r="AP53" s="200">
        <v>124272969.64886633</v>
      </c>
      <c r="AQ53" s="200">
        <v>90744441.822459921</v>
      </c>
      <c r="AR53" s="200">
        <v>59455346.98385483</v>
      </c>
      <c r="AS53" s="200">
        <v>51120558.77831243</v>
      </c>
      <c r="AT53" s="200">
        <v>48394850.71987164</v>
      </c>
      <c r="AU53" s="200">
        <v>37649184.959106959</v>
      </c>
      <c r="AV53" s="204">
        <v>29836933.568623841</v>
      </c>
      <c r="AW53" s="401"/>
      <c r="AX53" s="158"/>
      <c r="AY53" s="158"/>
      <c r="AZ53" s="158"/>
      <c r="BA53" s="158"/>
      <c r="BB53" s="158"/>
      <c r="BC53" s="158"/>
      <c r="BD53" s="158"/>
      <c r="BE53" s="158"/>
      <c r="BF53" s="391"/>
    </row>
    <row r="54" spans="1:58" s="69" customFormat="1" ht="30" customHeight="1" thickBot="1">
      <c r="D54" s="130"/>
      <c r="E54" s="146">
        <v>341836629.754852</v>
      </c>
      <c r="F54" s="131">
        <v>385689779.09116298</v>
      </c>
      <c r="G54" s="131">
        <v>377684487.05685925</v>
      </c>
      <c r="H54" s="131">
        <v>299894030.91831285</v>
      </c>
      <c r="I54" s="131">
        <v>262580090.80127245</v>
      </c>
      <c r="J54" s="131">
        <v>232305349.98498994</v>
      </c>
      <c r="K54" s="131">
        <v>227319545.36862299</v>
      </c>
      <c r="L54" s="132">
        <v>234475894.080367</v>
      </c>
      <c r="M54" s="133"/>
      <c r="N54" s="146">
        <v>0</v>
      </c>
      <c r="O54" s="131">
        <v>-4292782.114828364</v>
      </c>
      <c r="P54" s="131">
        <v>-7000598.4927562932</v>
      </c>
      <c r="Q54" s="131">
        <v>-5280466.9417181676</v>
      </c>
      <c r="R54" s="131">
        <v>-4734316.6558963358</v>
      </c>
      <c r="S54" s="131">
        <v>-4395064.0168553051</v>
      </c>
      <c r="T54" s="131">
        <v>-4657591.9016939439</v>
      </c>
      <c r="U54" s="132">
        <v>-1065069.6095442036</v>
      </c>
      <c r="V54" s="133"/>
      <c r="W54" s="146">
        <v>0</v>
      </c>
      <c r="X54" s="131">
        <v>22112223.055311751</v>
      </c>
      <c r="Y54" s="131">
        <v>34403862.311813414</v>
      </c>
      <c r="Z54" s="131">
        <v>33753602.166506395</v>
      </c>
      <c r="AA54" s="131">
        <v>35152864.213219821</v>
      </c>
      <c r="AB54" s="131">
        <v>36250388.199612975</v>
      </c>
      <c r="AC54" s="131">
        <v>40825286.44752501</v>
      </c>
      <c r="AD54" s="132">
        <v>45458259.95667696</v>
      </c>
      <c r="AE54" s="133"/>
      <c r="AF54" s="146">
        <v>0</v>
      </c>
      <c r="AG54" s="131">
        <v>0</v>
      </c>
      <c r="AH54" s="131">
        <v>857434.58469331462</v>
      </c>
      <c r="AI54" s="131">
        <v>-737333.80629314948</v>
      </c>
      <c r="AJ54" s="131">
        <v>-2351955.6098320163</v>
      </c>
      <c r="AK54" s="131">
        <v>-2886098.8727548309</v>
      </c>
      <c r="AL54" s="131">
        <v>-3452373.6755955606</v>
      </c>
      <c r="AM54" s="132">
        <v>-4327581.0390852727</v>
      </c>
      <c r="AN54" s="134"/>
      <c r="AO54" s="146">
        <v>341836629.754852</v>
      </c>
      <c r="AP54" s="131">
        <v>403509220.03164637</v>
      </c>
      <c r="AQ54" s="131">
        <v>405945185.46060973</v>
      </c>
      <c r="AR54" s="131">
        <v>327629832.33680791</v>
      </c>
      <c r="AS54" s="131">
        <v>290646682.74876392</v>
      </c>
      <c r="AT54" s="131">
        <v>261274575.29499277</v>
      </c>
      <c r="AU54" s="131">
        <v>260034866.23885846</v>
      </c>
      <c r="AV54" s="132">
        <v>274541503.3884145</v>
      </c>
      <c r="AW54" s="401"/>
      <c r="AX54" s="158"/>
      <c r="AY54" s="158"/>
      <c r="AZ54" s="158"/>
      <c r="BA54" s="158"/>
      <c r="BB54" s="158"/>
      <c r="BC54" s="158"/>
      <c r="BD54" s="158"/>
      <c r="BE54" s="158"/>
      <c r="BF54" s="391"/>
    </row>
    <row r="55" spans="1:58" s="69" customFormat="1">
      <c r="D55" s="130"/>
      <c r="E55" s="156"/>
      <c r="F55" s="156"/>
      <c r="G55" s="156"/>
      <c r="H55" s="156"/>
      <c r="I55" s="156"/>
      <c r="J55" s="156"/>
      <c r="K55" s="156"/>
      <c r="L55" s="156"/>
      <c r="M55" s="133"/>
      <c r="N55" s="156"/>
      <c r="O55" s="156"/>
      <c r="P55" s="156"/>
      <c r="Q55" s="156"/>
      <c r="R55" s="156"/>
      <c r="S55" s="156"/>
      <c r="T55" s="156"/>
      <c r="U55" s="156"/>
      <c r="V55" s="133"/>
      <c r="W55" s="156"/>
      <c r="X55" s="156"/>
      <c r="Y55" s="156"/>
      <c r="Z55" s="156"/>
      <c r="AA55" s="156"/>
      <c r="AB55" s="156"/>
      <c r="AC55" s="156"/>
      <c r="AD55" s="156"/>
      <c r="AE55" s="133"/>
      <c r="AF55" s="156">
        <v>0</v>
      </c>
      <c r="AG55" s="156">
        <v>0</v>
      </c>
      <c r="AH55" s="156">
        <v>0</v>
      </c>
      <c r="AI55" s="156">
        <v>0</v>
      </c>
      <c r="AJ55" s="156">
        <v>0</v>
      </c>
      <c r="AK55" s="156">
        <v>0</v>
      </c>
      <c r="AL55" s="156">
        <v>0</v>
      </c>
      <c r="AM55" s="156">
        <v>0</v>
      </c>
      <c r="AN55" s="134"/>
      <c r="AO55" s="156"/>
      <c r="AP55" s="156"/>
      <c r="AQ55" s="156"/>
      <c r="AR55" s="156"/>
      <c r="AS55" s="156"/>
      <c r="AT55" s="156"/>
      <c r="AU55" s="156"/>
      <c r="AV55" s="156"/>
      <c r="AW55" s="400"/>
      <c r="AX55" s="158"/>
      <c r="AY55" s="158"/>
      <c r="AZ55" s="158"/>
      <c r="BA55" s="158"/>
      <c r="BB55" s="158"/>
      <c r="BC55" s="158"/>
      <c r="BD55" s="158"/>
      <c r="BE55" s="158"/>
      <c r="BF55" s="391"/>
    </row>
    <row r="56" spans="1:58" s="69" customFormat="1">
      <c r="D56" s="130"/>
      <c r="E56" s="156"/>
      <c r="F56" s="156"/>
      <c r="G56" s="156"/>
      <c r="H56" s="156"/>
      <c r="I56" s="156"/>
      <c r="J56" s="156"/>
      <c r="K56" s="156"/>
      <c r="L56" s="156"/>
      <c r="M56" s="133"/>
      <c r="N56" s="156"/>
      <c r="O56" s="156"/>
      <c r="P56" s="156"/>
      <c r="Q56" s="156"/>
      <c r="R56" s="156"/>
      <c r="S56" s="156"/>
      <c r="T56" s="156"/>
      <c r="U56" s="156"/>
      <c r="V56" s="133"/>
      <c r="W56" s="156"/>
      <c r="X56" s="156"/>
      <c r="Y56" s="156"/>
      <c r="Z56" s="156"/>
      <c r="AA56" s="156"/>
      <c r="AB56" s="156"/>
      <c r="AC56" s="156"/>
      <c r="AD56" s="156"/>
      <c r="AE56" s="133"/>
      <c r="AF56" s="156"/>
      <c r="AG56" s="156"/>
      <c r="AH56" s="156"/>
      <c r="AI56" s="156"/>
      <c r="AJ56" s="156"/>
      <c r="AK56" s="156"/>
      <c r="AL56" s="156"/>
      <c r="AM56" s="156"/>
      <c r="AN56" s="134"/>
      <c r="AO56" s="156"/>
      <c r="AP56" s="156"/>
      <c r="AQ56" s="156"/>
      <c r="AR56" s="156"/>
      <c r="AS56" s="156"/>
      <c r="AT56" s="156"/>
      <c r="AU56" s="156"/>
      <c r="AV56" s="156"/>
      <c r="AW56" s="400"/>
      <c r="AX56" s="158"/>
      <c r="AY56" s="158"/>
      <c r="AZ56" s="158"/>
      <c r="BA56" s="158"/>
      <c r="BB56" s="158"/>
      <c r="BC56" s="158"/>
      <c r="BD56" s="158"/>
      <c r="BE56" s="158"/>
      <c r="BF56" s="391"/>
    </row>
    <row r="57" spans="1:58" ht="22.5" customHeight="1">
      <c r="A57" s="13"/>
      <c r="B57" s="458" t="s">
        <v>156</v>
      </c>
      <c r="C57" s="458"/>
      <c r="D57" s="37"/>
      <c r="E57" s="454" t="s">
        <v>90</v>
      </c>
      <c r="F57" s="454"/>
      <c r="G57" s="454"/>
      <c r="H57" s="454"/>
      <c r="I57" s="454"/>
      <c r="J57" s="454"/>
      <c r="K57" s="454"/>
      <c r="L57" s="454"/>
      <c r="M57" s="78"/>
      <c r="N57" s="454" t="s">
        <v>94</v>
      </c>
      <c r="O57" s="454"/>
      <c r="P57" s="454"/>
      <c r="Q57" s="454"/>
      <c r="R57" s="454"/>
      <c r="S57" s="454"/>
      <c r="T57" s="454"/>
      <c r="U57" s="454"/>
      <c r="V57" s="78"/>
      <c r="W57" s="454" t="s">
        <v>95</v>
      </c>
      <c r="X57" s="454"/>
      <c r="Y57" s="454"/>
      <c r="Z57" s="454"/>
      <c r="AA57" s="454"/>
      <c r="AB57" s="454"/>
      <c r="AC57" s="454"/>
      <c r="AD57" s="454"/>
      <c r="AE57" s="78"/>
      <c r="AF57" s="454" t="s">
        <v>96</v>
      </c>
      <c r="AG57" s="454"/>
      <c r="AH57" s="454"/>
      <c r="AI57" s="454"/>
      <c r="AJ57" s="454"/>
      <c r="AK57" s="454"/>
      <c r="AL57" s="454"/>
      <c r="AM57" s="454"/>
      <c r="AN57" s="79"/>
      <c r="AO57" s="455" t="s">
        <v>8</v>
      </c>
      <c r="AP57" s="456"/>
      <c r="AQ57" s="456"/>
      <c r="AR57" s="456"/>
      <c r="AS57" s="456"/>
      <c r="AT57" s="456"/>
      <c r="AU57" s="456"/>
      <c r="AV57" s="457"/>
      <c r="AW57" s="397"/>
      <c r="AX57" s="462" t="s">
        <v>49</v>
      </c>
      <c r="AY57" s="463"/>
      <c r="AZ57" s="463"/>
      <c r="BA57" s="463"/>
      <c r="BB57" s="463"/>
      <c r="BC57" s="463"/>
      <c r="BD57" s="463"/>
      <c r="BE57" s="464"/>
      <c r="BF57" s="388"/>
    </row>
    <row r="58" spans="1:58" s="312" customFormat="1" ht="17.25" customHeight="1">
      <c r="A58" s="311"/>
      <c r="B58" s="297"/>
      <c r="C58" s="297"/>
      <c r="D58" s="39"/>
      <c r="E58" s="31" t="s">
        <v>91</v>
      </c>
      <c r="F58" s="31" t="s">
        <v>91</v>
      </c>
      <c r="G58" s="31" t="s">
        <v>91</v>
      </c>
      <c r="H58" s="31" t="s">
        <v>92</v>
      </c>
      <c r="I58" s="31" t="s">
        <v>92</v>
      </c>
      <c r="J58" s="31" t="s">
        <v>92</v>
      </c>
      <c r="K58" s="31" t="s">
        <v>92</v>
      </c>
      <c r="L58" s="31" t="s">
        <v>177</v>
      </c>
      <c r="M58" s="39"/>
      <c r="N58" s="31" t="s">
        <v>91</v>
      </c>
      <c r="O58" s="31" t="s">
        <v>91</v>
      </c>
      <c r="P58" s="31" t="s">
        <v>91</v>
      </c>
      <c r="Q58" s="31" t="s">
        <v>92</v>
      </c>
      <c r="R58" s="31" t="s">
        <v>92</v>
      </c>
      <c r="S58" s="31" t="s">
        <v>92</v>
      </c>
      <c r="T58" s="31" t="s">
        <v>92</v>
      </c>
      <c r="U58" s="31" t="s">
        <v>177</v>
      </c>
      <c r="V58" s="39"/>
      <c r="W58" s="31" t="s">
        <v>91</v>
      </c>
      <c r="X58" s="31" t="s">
        <v>91</v>
      </c>
      <c r="Y58" s="31" t="s">
        <v>91</v>
      </c>
      <c r="Z58" s="31" t="s">
        <v>92</v>
      </c>
      <c r="AA58" s="31" t="s">
        <v>92</v>
      </c>
      <c r="AB58" s="31" t="s">
        <v>92</v>
      </c>
      <c r="AC58" s="31" t="s">
        <v>92</v>
      </c>
      <c r="AD58" s="31" t="s">
        <v>177</v>
      </c>
      <c r="AE58" s="39"/>
      <c r="AF58" s="31" t="s">
        <v>91</v>
      </c>
      <c r="AG58" s="31" t="s">
        <v>91</v>
      </c>
      <c r="AH58" s="31" t="s">
        <v>91</v>
      </c>
      <c r="AI58" s="31" t="s">
        <v>92</v>
      </c>
      <c r="AJ58" s="31" t="s">
        <v>92</v>
      </c>
      <c r="AK58" s="31" t="s">
        <v>92</v>
      </c>
      <c r="AL58" s="31" t="s">
        <v>92</v>
      </c>
      <c r="AM58" s="31" t="s">
        <v>177</v>
      </c>
      <c r="AN58" s="39"/>
      <c r="AO58" s="31" t="s">
        <v>91</v>
      </c>
      <c r="AP58" s="31" t="s">
        <v>91</v>
      </c>
      <c r="AQ58" s="31" t="s">
        <v>91</v>
      </c>
      <c r="AR58" s="31" t="s">
        <v>92</v>
      </c>
      <c r="AS58" s="31" t="s">
        <v>92</v>
      </c>
      <c r="AT58" s="31" t="s">
        <v>92</v>
      </c>
      <c r="AU58" s="31" t="s">
        <v>92</v>
      </c>
      <c r="AV58" s="145" t="s">
        <v>177</v>
      </c>
      <c r="AW58" s="398"/>
      <c r="AX58" s="31" t="s">
        <v>91</v>
      </c>
      <c r="AY58" s="31" t="s">
        <v>91</v>
      </c>
      <c r="AZ58" s="31" t="s">
        <v>91</v>
      </c>
      <c r="BA58" s="31" t="s">
        <v>92</v>
      </c>
      <c r="BB58" s="31" t="s">
        <v>92</v>
      </c>
      <c r="BC58" s="31" t="s">
        <v>92</v>
      </c>
      <c r="BD58" s="31" t="s">
        <v>92</v>
      </c>
      <c r="BE58" s="31" t="s">
        <v>177</v>
      </c>
      <c r="BF58" s="389"/>
    </row>
    <row r="59" spans="1:58" s="295" customFormat="1" ht="30.75" customHeight="1">
      <c r="A59" s="288"/>
      <c r="B59" s="289"/>
      <c r="C59" s="289"/>
      <c r="D59" s="290"/>
      <c r="E59" s="289" t="s">
        <v>149</v>
      </c>
      <c r="F59" s="291" t="s">
        <v>150</v>
      </c>
      <c r="G59" s="291" t="s">
        <v>150</v>
      </c>
      <c r="H59" s="291" t="s">
        <v>150</v>
      </c>
      <c r="I59" s="291" t="s">
        <v>150</v>
      </c>
      <c r="J59" s="291" t="s">
        <v>150</v>
      </c>
      <c r="K59" s="291" t="s">
        <v>150</v>
      </c>
      <c r="L59" s="291" t="s">
        <v>150</v>
      </c>
      <c r="M59" s="290"/>
      <c r="N59" s="289" t="s">
        <v>149</v>
      </c>
      <c r="O59" s="291" t="s">
        <v>150</v>
      </c>
      <c r="P59" s="291" t="s">
        <v>150</v>
      </c>
      <c r="Q59" s="291" t="s">
        <v>150</v>
      </c>
      <c r="R59" s="291" t="s">
        <v>150</v>
      </c>
      <c r="S59" s="291" t="s">
        <v>150</v>
      </c>
      <c r="T59" s="291" t="s">
        <v>150</v>
      </c>
      <c r="U59" s="291" t="s">
        <v>150</v>
      </c>
      <c r="V59" s="290"/>
      <c r="W59" s="289" t="s">
        <v>149</v>
      </c>
      <c r="X59" s="291" t="s">
        <v>150</v>
      </c>
      <c r="Y59" s="291" t="s">
        <v>150</v>
      </c>
      <c r="Z59" s="291" t="s">
        <v>150</v>
      </c>
      <c r="AA59" s="291" t="s">
        <v>150</v>
      </c>
      <c r="AB59" s="291" t="s">
        <v>150</v>
      </c>
      <c r="AC59" s="291" t="s">
        <v>150</v>
      </c>
      <c r="AD59" s="291" t="s">
        <v>150</v>
      </c>
      <c r="AE59" s="290"/>
      <c r="AF59" s="289" t="s">
        <v>149</v>
      </c>
      <c r="AG59" s="291" t="s">
        <v>150</v>
      </c>
      <c r="AH59" s="291" t="s">
        <v>150</v>
      </c>
      <c r="AI59" s="291" t="s">
        <v>150</v>
      </c>
      <c r="AJ59" s="291" t="s">
        <v>150</v>
      </c>
      <c r="AK59" s="291" t="s">
        <v>150</v>
      </c>
      <c r="AL59" s="291" t="s">
        <v>150</v>
      </c>
      <c r="AM59" s="291" t="s">
        <v>150</v>
      </c>
      <c r="AN59" s="290"/>
      <c r="AO59" s="289" t="s">
        <v>149</v>
      </c>
      <c r="AP59" s="291" t="s">
        <v>150</v>
      </c>
      <c r="AQ59" s="291" t="s">
        <v>150</v>
      </c>
      <c r="AR59" s="291" t="s">
        <v>150</v>
      </c>
      <c r="AS59" s="291" t="s">
        <v>150</v>
      </c>
      <c r="AT59" s="291" t="s">
        <v>150</v>
      </c>
      <c r="AU59" s="291" t="s">
        <v>150</v>
      </c>
      <c r="AV59" s="296" t="s">
        <v>150</v>
      </c>
      <c r="AW59" s="399"/>
      <c r="AX59" s="289" t="s">
        <v>149</v>
      </c>
      <c r="AY59" s="291" t="s">
        <v>150</v>
      </c>
      <c r="AZ59" s="291" t="s">
        <v>150</v>
      </c>
      <c r="BA59" s="291" t="s">
        <v>150</v>
      </c>
      <c r="BB59" s="291" t="s">
        <v>150</v>
      </c>
      <c r="BC59" s="291" t="s">
        <v>150</v>
      </c>
      <c r="BD59" s="291" t="s">
        <v>150</v>
      </c>
      <c r="BE59" s="291" t="s">
        <v>150</v>
      </c>
      <c r="BF59" s="390"/>
    </row>
    <row r="60" spans="1:58" ht="18.75" customHeight="1">
      <c r="A60" s="13"/>
      <c r="B60" s="30" t="s">
        <v>55</v>
      </c>
      <c r="C60" s="30"/>
      <c r="D60" s="39"/>
      <c r="E60" s="31">
        <v>2022</v>
      </c>
      <c r="F60" s="31">
        <v>2023</v>
      </c>
      <c r="G60" s="31">
        <v>2024</v>
      </c>
      <c r="H60" s="31">
        <v>2025</v>
      </c>
      <c r="I60" s="31">
        <v>2026</v>
      </c>
      <c r="J60" s="31">
        <v>2027</v>
      </c>
      <c r="K60" s="31">
        <v>2028</v>
      </c>
      <c r="L60" s="31">
        <v>2029</v>
      </c>
      <c r="M60" s="39"/>
      <c r="N60" s="31">
        <v>2022</v>
      </c>
      <c r="O60" s="31">
        <v>2023</v>
      </c>
      <c r="P60" s="31">
        <v>2024</v>
      </c>
      <c r="Q60" s="31">
        <v>2025</v>
      </c>
      <c r="R60" s="31">
        <v>2026</v>
      </c>
      <c r="S60" s="31">
        <v>2027</v>
      </c>
      <c r="T60" s="31">
        <v>2028</v>
      </c>
      <c r="U60" s="31">
        <v>2029</v>
      </c>
      <c r="V60" s="39"/>
      <c r="W60" s="31">
        <v>2022</v>
      </c>
      <c r="X60" s="31">
        <v>2023</v>
      </c>
      <c r="Y60" s="31">
        <v>2024</v>
      </c>
      <c r="Z60" s="31">
        <v>2025</v>
      </c>
      <c r="AA60" s="31">
        <v>2026</v>
      </c>
      <c r="AB60" s="31">
        <v>2027</v>
      </c>
      <c r="AC60" s="31">
        <v>2028</v>
      </c>
      <c r="AD60" s="31">
        <v>2029</v>
      </c>
      <c r="AE60" s="39"/>
      <c r="AF60" s="31">
        <v>2022</v>
      </c>
      <c r="AG60" s="31">
        <v>2023</v>
      </c>
      <c r="AH60" s="31">
        <v>2024</v>
      </c>
      <c r="AI60" s="31">
        <v>2025</v>
      </c>
      <c r="AJ60" s="31">
        <v>2026</v>
      </c>
      <c r="AK60" s="31">
        <v>2027</v>
      </c>
      <c r="AL60" s="31">
        <v>2028</v>
      </c>
      <c r="AM60" s="31">
        <v>2029</v>
      </c>
      <c r="AN60" s="39"/>
      <c r="AO60" s="144">
        <v>2022</v>
      </c>
      <c r="AP60" s="31">
        <v>2023</v>
      </c>
      <c r="AQ60" s="31">
        <v>2024</v>
      </c>
      <c r="AR60" s="31">
        <v>2025</v>
      </c>
      <c r="AS60" s="31">
        <v>2026</v>
      </c>
      <c r="AT60" s="31">
        <v>2027</v>
      </c>
      <c r="AU60" s="31">
        <v>2028</v>
      </c>
      <c r="AV60" s="145">
        <v>2029</v>
      </c>
      <c r="AW60" s="397"/>
      <c r="AX60" s="31">
        <v>2022</v>
      </c>
      <c r="AY60" s="31">
        <v>2023</v>
      </c>
      <c r="AZ60" s="31">
        <v>2024</v>
      </c>
      <c r="BA60" s="31">
        <v>2025</v>
      </c>
      <c r="BB60" s="31">
        <v>2026</v>
      </c>
      <c r="BC60" s="31">
        <v>2027</v>
      </c>
      <c r="BD60" s="31">
        <v>2028</v>
      </c>
      <c r="BE60" s="31">
        <v>2029</v>
      </c>
      <c r="BF60" s="388"/>
    </row>
    <row r="61" spans="1:58">
      <c r="A61" s="13"/>
      <c r="B61" s="45" t="s">
        <v>69</v>
      </c>
      <c r="C61" s="100" t="s">
        <v>70</v>
      </c>
      <c r="D61" s="43"/>
      <c r="E61" s="185">
        <v>4787802.7068444155</v>
      </c>
      <c r="F61" s="186">
        <v>6088232.9050209885</v>
      </c>
      <c r="G61" s="186">
        <v>27040260.657466002</v>
      </c>
      <c r="H61" s="186">
        <v>17995078.280257501</v>
      </c>
      <c r="I61" s="186">
        <v>4883631.6086726999</v>
      </c>
      <c r="J61" s="186">
        <v>4843638.9302634001</v>
      </c>
      <c r="K61" s="186">
        <v>4811519.5591404</v>
      </c>
      <c r="L61" s="187">
        <v>4780030.1773728011</v>
      </c>
      <c r="M61" s="43"/>
      <c r="N61" s="167">
        <v>0</v>
      </c>
      <c r="O61" s="105">
        <v>12791.116040224451</v>
      </c>
      <c r="P61" s="105">
        <v>-186776.64276859301</v>
      </c>
      <c r="Q61" s="105">
        <v>-83440.037388183875</v>
      </c>
      <c r="R61" s="105">
        <v>-22345.79346148844</v>
      </c>
      <c r="S61" s="105">
        <v>-27147.462029208607</v>
      </c>
      <c r="T61" s="105">
        <v>-35595.849171048714</v>
      </c>
      <c r="U61" s="168">
        <v>107366.39995844108</v>
      </c>
      <c r="V61" s="43"/>
      <c r="W61" s="167">
        <v>0</v>
      </c>
      <c r="X61" s="105">
        <v>349048.30593577243</v>
      </c>
      <c r="Y61" s="105">
        <v>2463139.0391074051</v>
      </c>
      <c r="Z61" s="105">
        <v>2025377.802175726</v>
      </c>
      <c r="AA61" s="105">
        <v>653795.33643693826</v>
      </c>
      <c r="AB61" s="105">
        <v>755831.88907251367</v>
      </c>
      <c r="AC61" s="105">
        <v>864121.31403501239</v>
      </c>
      <c r="AD61" s="168">
        <v>926712.97941312613</v>
      </c>
      <c r="AE61" s="43"/>
      <c r="AF61" s="167">
        <v>0</v>
      </c>
      <c r="AG61" s="105">
        <v>0</v>
      </c>
      <c r="AH61" s="105">
        <v>0</v>
      </c>
      <c r="AI61" s="105">
        <v>0</v>
      </c>
      <c r="AJ61" s="105">
        <v>0</v>
      </c>
      <c r="AK61" s="105">
        <v>0</v>
      </c>
      <c r="AL61" s="105">
        <v>0</v>
      </c>
      <c r="AM61" s="168">
        <v>0</v>
      </c>
      <c r="AN61" s="43"/>
      <c r="AO61" s="178">
        <v>4787802.7068444155</v>
      </c>
      <c r="AP61" s="105">
        <v>6450072.3269969849</v>
      </c>
      <c r="AQ61" s="105">
        <v>29316623.053804815</v>
      </c>
      <c r="AR61" s="105">
        <v>19937016.045045044</v>
      </c>
      <c r="AS61" s="105">
        <v>5515081.1516481498</v>
      </c>
      <c r="AT61" s="105">
        <v>5572323.3573067058</v>
      </c>
      <c r="AU61" s="105">
        <v>5640045.0240043635</v>
      </c>
      <c r="AV61" s="179">
        <v>5814109.5567443687</v>
      </c>
      <c r="AW61" s="24"/>
      <c r="AX61" s="172">
        <v>1</v>
      </c>
      <c r="AY61" s="124">
        <v>1.0594325853857507</v>
      </c>
      <c r="AZ61" s="124">
        <v>1.084184188354349</v>
      </c>
      <c r="BA61" s="124">
        <v>1.1079149384372533</v>
      </c>
      <c r="BB61" s="124">
        <v>1.1292991760177153</v>
      </c>
      <c r="BC61" s="124">
        <v>1.1504415249638931</v>
      </c>
      <c r="BD61" s="124">
        <v>1.1721962167419691</v>
      </c>
      <c r="BE61" s="173">
        <v>1.2163332324273981</v>
      </c>
      <c r="BF61" s="388"/>
    </row>
    <row r="62" spans="1:58">
      <c r="A62" s="13"/>
      <c r="B62" s="46" t="s">
        <v>69</v>
      </c>
      <c r="C62" s="101" t="s">
        <v>71</v>
      </c>
      <c r="D62" s="43"/>
      <c r="E62" s="188">
        <v>21302652.030420382</v>
      </c>
      <c r="F62" s="189">
        <v>18812384.779800002</v>
      </c>
      <c r="G62" s="189">
        <v>9938609.4982670005</v>
      </c>
      <c r="H62" s="189">
        <v>8042405.8400465148</v>
      </c>
      <c r="I62" s="189">
        <v>8978932.5208017007</v>
      </c>
      <c r="J62" s="189">
        <v>6940500.4940142492</v>
      </c>
      <c r="K62" s="189">
        <v>8512637.6582316756</v>
      </c>
      <c r="L62" s="190">
        <v>9287780.4394340962</v>
      </c>
      <c r="M62" s="43"/>
      <c r="N62" s="169">
        <v>0</v>
      </c>
      <c r="O62" s="170">
        <v>4844.0185423437561</v>
      </c>
      <c r="P62" s="170">
        <v>-168237.43511362848</v>
      </c>
      <c r="Q62" s="170">
        <v>-112653.44983878901</v>
      </c>
      <c r="R62" s="170">
        <v>-130605.46209695132</v>
      </c>
      <c r="S62" s="170">
        <v>-114287.11259127864</v>
      </c>
      <c r="T62" s="170">
        <v>-165016.32450701602</v>
      </c>
      <c r="U62" s="171">
        <v>72751.155590858252</v>
      </c>
      <c r="V62" s="43"/>
      <c r="W62" s="169">
        <v>0</v>
      </c>
      <c r="X62" s="170">
        <v>1078544.6516978252</v>
      </c>
      <c r="Y62" s="170">
        <v>905323.2644362828</v>
      </c>
      <c r="Z62" s="170">
        <v>905186.96339261206</v>
      </c>
      <c r="AA62" s="170">
        <v>1202053.0373046705</v>
      </c>
      <c r="AB62" s="170">
        <v>1083039.358430095</v>
      </c>
      <c r="AC62" s="170">
        <v>1528820.895087302</v>
      </c>
      <c r="AD62" s="171">
        <v>1800638.5658204276</v>
      </c>
      <c r="AE62" s="43"/>
      <c r="AF62" s="169">
        <v>0</v>
      </c>
      <c r="AG62" s="170">
        <v>0</v>
      </c>
      <c r="AH62" s="170">
        <v>0</v>
      </c>
      <c r="AI62" s="170">
        <v>0</v>
      </c>
      <c r="AJ62" s="170">
        <v>0</v>
      </c>
      <c r="AK62" s="170">
        <v>0</v>
      </c>
      <c r="AL62" s="170">
        <v>0</v>
      </c>
      <c r="AM62" s="171">
        <v>0</v>
      </c>
      <c r="AN62" s="43"/>
      <c r="AO62" s="181">
        <v>21302652.030420382</v>
      </c>
      <c r="AP62" s="170">
        <v>19895773.450040173</v>
      </c>
      <c r="AQ62" s="170">
        <v>10675695.327589653</v>
      </c>
      <c r="AR62" s="170">
        <v>8834939.3536003381</v>
      </c>
      <c r="AS62" s="170">
        <v>10050380.096009418</v>
      </c>
      <c r="AT62" s="170">
        <v>7909252.7398530655</v>
      </c>
      <c r="AU62" s="170">
        <v>9876442.2288119625</v>
      </c>
      <c r="AV62" s="182">
        <v>11161170.160845382</v>
      </c>
      <c r="AW62" s="24"/>
      <c r="AX62" s="174">
        <v>1</v>
      </c>
      <c r="AY62" s="125">
        <v>1.0575891192382729</v>
      </c>
      <c r="AZ62" s="125">
        <v>1.0741638787046799</v>
      </c>
      <c r="BA62" s="125">
        <v>1.0985443322951283</v>
      </c>
      <c r="BB62" s="125">
        <v>1.119329059743513</v>
      </c>
      <c r="BC62" s="125">
        <v>1.139579594681148</v>
      </c>
      <c r="BD62" s="125">
        <v>1.1602093998751957</v>
      </c>
      <c r="BE62" s="175">
        <v>1.2017047812044781</v>
      </c>
      <c r="BF62" s="388"/>
    </row>
    <row r="63" spans="1:58">
      <c r="A63" s="13"/>
      <c r="B63" s="46" t="s">
        <v>69</v>
      </c>
      <c r="C63" s="101" t="s">
        <v>72</v>
      </c>
      <c r="D63" s="43"/>
      <c r="E63" s="188">
        <v>34689741.809095308</v>
      </c>
      <c r="F63" s="189">
        <v>-238916.30613594301</v>
      </c>
      <c r="G63" s="189">
        <v>0</v>
      </c>
      <c r="H63" s="189">
        <v>0</v>
      </c>
      <c r="I63" s="189">
        <v>0</v>
      </c>
      <c r="J63" s="189">
        <v>0</v>
      </c>
      <c r="K63" s="189">
        <v>0</v>
      </c>
      <c r="L63" s="190">
        <v>0</v>
      </c>
      <c r="M63" s="43"/>
      <c r="N63" s="169">
        <v>0</v>
      </c>
      <c r="O63" s="170">
        <v>-391.88357899460811</v>
      </c>
      <c r="P63" s="170">
        <v>0</v>
      </c>
      <c r="Q63" s="170">
        <v>0</v>
      </c>
      <c r="R63" s="170">
        <v>0</v>
      </c>
      <c r="S63" s="170">
        <v>0</v>
      </c>
      <c r="T63" s="170">
        <v>0</v>
      </c>
      <c r="U63" s="171">
        <v>0</v>
      </c>
      <c r="V63" s="43"/>
      <c r="W63" s="169">
        <v>0</v>
      </c>
      <c r="X63" s="170">
        <v>-13697.460859029967</v>
      </c>
      <c r="Y63" s="170">
        <v>0</v>
      </c>
      <c r="Z63" s="170">
        <v>0</v>
      </c>
      <c r="AA63" s="170">
        <v>0</v>
      </c>
      <c r="AB63" s="170">
        <v>0</v>
      </c>
      <c r="AC63" s="170">
        <v>0</v>
      </c>
      <c r="AD63" s="171">
        <v>0</v>
      </c>
      <c r="AE63" s="43"/>
      <c r="AF63" s="169">
        <v>0</v>
      </c>
      <c r="AG63" s="170">
        <v>0</v>
      </c>
      <c r="AH63" s="170">
        <v>0</v>
      </c>
      <c r="AI63" s="170">
        <v>0</v>
      </c>
      <c r="AJ63" s="170">
        <v>0</v>
      </c>
      <c r="AK63" s="170">
        <v>0</v>
      </c>
      <c r="AL63" s="170">
        <v>0</v>
      </c>
      <c r="AM63" s="171">
        <v>0</v>
      </c>
      <c r="AN63" s="43"/>
      <c r="AO63" s="181">
        <v>34689741.809095308</v>
      </c>
      <c r="AP63" s="170">
        <v>-253005.65057396758</v>
      </c>
      <c r="AQ63" s="170">
        <v>0</v>
      </c>
      <c r="AR63" s="170">
        <v>0</v>
      </c>
      <c r="AS63" s="170">
        <v>0</v>
      </c>
      <c r="AT63" s="170">
        <v>0</v>
      </c>
      <c r="AU63" s="170">
        <v>0</v>
      </c>
      <c r="AV63" s="182">
        <v>0</v>
      </c>
      <c r="AW63" s="24"/>
      <c r="AX63" s="174">
        <v>1</v>
      </c>
      <c r="AY63" s="125">
        <v>1.0589718829404962</v>
      </c>
      <c r="AZ63" s="125">
        <v>0</v>
      </c>
      <c r="BA63" s="125">
        <v>0</v>
      </c>
      <c r="BB63" s="125">
        <v>0</v>
      </c>
      <c r="BC63" s="125">
        <v>0</v>
      </c>
      <c r="BD63" s="125">
        <v>0</v>
      </c>
      <c r="BE63" s="175">
        <v>0</v>
      </c>
      <c r="BF63" s="388"/>
    </row>
    <row r="64" spans="1:58">
      <c r="A64" s="13"/>
      <c r="B64" s="46" t="s">
        <v>73</v>
      </c>
      <c r="C64" s="101" t="s">
        <v>74</v>
      </c>
      <c r="D64" s="43"/>
      <c r="E64" s="188">
        <v>2077954.4875229376</v>
      </c>
      <c r="F64" s="189">
        <v>3388065.8707625675</v>
      </c>
      <c r="G64" s="189">
        <v>3166461.056369259</v>
      </c>
      <c r="H64" s="189">
        <v>3017483.2400276805</v>
      </c>
      <c r="I64" s="189">
        <v>2915784.1445066449</v>
      </c>
      <c r="J64" s="189">
        <v>2839928.7050710949</v>
      </c>
      <c r="K64" s="189">
        <v>2773661.3094404838</v>
      </c>
      <c r="L64" s="190">
        <v>2712284.8557063928</v>
      </c>
      <c r="M64" s="43"/>
      <c r="N64" s="169">
        <v>0</v>
      </c>
      <c r="O64" s="170">
        <v>-7973.4114456789293</v>
      </c>
      <c r="P64" s="170">
        <v>-38630.009455861065</v>
      </c>
      <c r="Q64" s="170">
        <v>-29384.302717251649</v>
      </c>
      <c r="R64" s="170">
        <v>-28327.135811637356</v>
      </c>
      <c r="S64" s="170">
        <v>-31706.408074074156</v>
      </c>
      <c r="T64" s="170">
        <v>-37526.896343707122</v>
      </c>
      <c r="U64" s="171">
        <v>31007.16702480588</v>
      </c>
      <c r="V64" s="43"/>
      <c r="W64" s="169">
        <v>0</v>
      </c>
      <c r="X64" s="170">
        <v>194243.33317031749</v>
      </c>
      <c r="Y64" s="170">
        <v>288437.82027681445</v>
      </c>
      <c r="Z64" s="170">
        <v>339623.06123971468</v>
      </c>
      <c r="AA64" s="170">
        <v>390350.09773256088</v>
      </c>
      <c r="AB64" s="170">
        <v>443160.34058063343</v>
      </c>
      <c r="AC64" s="170">
        <v>498133.66150588397</v>
      </c>
      <c r="AD64" s="171">
        <v>525835.50445914688</v>
      </c>
      <c r="AE64" s="43"/>
      <c r="AF64" s="169">
        <v>0</v>
      </c>
      <c r="AG64" s="170">
        <v>0</v>
      </c>
      <c r="AH64" s="170">
        <v>0</v>
      </c>
      <c r="AI64" s="170">
        <v>0</v>
      </c>
      <c r="AJ64" s="170">
        <v>0</v>
      </c>
      <c r="AK64" s="170">
        <v>0</v>
      </c>
      <c r="AL64" s="170">
        <v>0</v>
      </c>
      <c r="AM64" s="171">
        <v>0</v>
      </c>
      <c r="AN64" s="43"/>
      <c r="AO64" s="181">
        <v>2077954.4875229376</v>
      </c>
      <c r="AP64" s="170">
        <v>3574335.7924872059</v>
      </c>
      <c r="AQ64" s="170">
        <v>3416268.8671902125</v>
      </c>
      <c r="AR64" s="170">
        <v>3327721.9985501436</v>
      </c>
      <c r="AS64" s="170">
        <v>3277807.1064275685</v>
      </c>
      <c r="AT64" s="170">
        <v>3251382.6375776543</v>
      </c>
      <c r="AU64" s="170">
        <v>3234268.0746026607</v>
      </c>
      <c r="AV64" s="182">
        <v>3269127.5271903453</v>
      </c>
      <c r="AW64" s="24"/>
      <c r="AX64" s="174">
        <v>1</v>
      </c>
      <c r="AY64" s="125">
        <v>1.0549782468316395</v>
      </c>
      <c r="AZ64" s="125">
        <v>1.0788917995117835</v>
      </c>
      <c r="BA64" s="125">
        <v>1.1028137470349684</v>
      </c>
      <c r="BB64" s="125">
        <v>1.124159726502038</v>
      </c>
      <c r="BC64" s="125">
        <v>1.1448817823390602</v>
      </c>
      <c r="BD64" s="125">
        <v>1.166064531236906</v>
      </c>
      <c r="BE64" s="175">
        <v>1.205303904681106</v>
      </c>
      <c r="BF64" s="388"/>
    </row>
    <row r="65" spans="1:58">
      <c r="A65" s="13"/>
      <c r="B65" s="46" t="s">
        <v>73</v>
      </c>
      <c r="C65" s="101" t="s">
        <v>75</v>
      </c>
      <c r="D65" s="43"/>
      <c r="E65" s="188">
        <v>162138094.50438684</v>
      </c>
      <c r="F65" s="189">
        <v>148574505.19072765</v>
      </c>
      <c r="G65" s="189">
        <v>117755140.90877381</v>
      </c>
      <c r="H65" s="189">
        <v>83119023.063039511</v>
      </c>
      <c r="I65" s="189">
        <v>66100678.523359202</v>
      </c>
      <c r="J65" s="189">
        <v>57794728.921774425</v>
      </c>
      <c r="K65" s="189">
        <v>47277924.735890307</v>
      </c>
      <c r="L65" s="190">
        <v>38928208.200836509</v>
      </c>
      <c r="M65" s="43"/>
      <c r="N65" s="169">
        <v>0</v>
      </c>
      <c r="O65" s="170">
        <v>-567139.81623772904</v>
      </c>
      <c r="P65" s="170">
        <v>-1149042.7950546481</v>
      </c>
      <c r="Q65" s="170">
        <v>-756390.21697481337</v>
      </c>
      <c r="R65" s="170">
        <v>-615892.59445046389</v>
      </c>
      <c r="S65" s="170">
        <v>-594458.90369412594</v>
      </c>
      <c r="T65" s="170">
        <v>-544416.72954042419</v>
      </c>
      <c r="U65" s="171">
        <v>-343127.05336823454</v>
      </c>
      <c r="V65" s="43"/>
      <c r="W65" s="169">
        <v>0</v>
      </c>
      <c r="X65" s="170">
        <v>8518018.3069705237</v>
      </c>
      <c r="Y65" s="170">
        <v>10726497.362661708</v>
      </c>
      <c r="Z65" s="170">
        <v>9355192.660379108</v>
      </c>
      <c r="AA65" s="170">
        <v>8849216.897757588</v>
      </c>
      <c r="AB65" s="170">
        <v>9018653.0763974786</v>
      </c>
      <c r="AC65" s="170">
        <v>8490844.097269902</v>
      </c>
      <c r="AD65" s="171">
        <v>7547081.1828303924</v>
      </c>
      <c r="AE65" s="43"/>
      <c r="AF65" s="169">
        <v>0</v>
      </c>
      <c r="AG65" s="170">
        <v>0</v>
      </c>
      <c r="AH65" s="170">
        <v>55583.161398788914</v>
      </c>
      <c r="AI65" s="170">
        <v>-48417.033822891302</v>
      </c>
      <c r="AJ65" s="170">
        <v>-132653.01846253639</v>
      </c>
      <c r="AK65" s="170">
        <v>-182274.22001952678</v>
      </c>
      <c r="AL65" s="170">
        <v>-187752.21865251241</v>
      </c>
      <c r="AM65" s="171">
        <v>-237562.33374061622</v>
      </c>
      <c r="AN65" s="43"/>
      <c r="AO65" s="181">
        <v>162138094.50438684</v>
      </c>
      <c r="AP65" s="170">
        <v>156525383.68146047</v>
      </c>
      <c r="AQ65" s="170">
        <v>127388178.63777965</v>
      </c>
      <c r="AR65" s="170">
        <v>91669408.472620919</v>
      </c>
      <c r="AS65" s="170">
        <v>74201349.808203787</v>
      </c>
      <c r="AT65" s="170">
        <v>66036648.874458253</v>
      </c>
      <c r="AU65" s="170">
        <v>55036599.884967275</v>
      </c>
      <c r="AV65" s="182">
        <v>45894599.996558055</v>
      </c>
      <c r="AW65" s="24"/>
      <c r="AX65" s="174">
        <v>1</v>
      </c>
      <c r="AY65" s="125">
        <v>1.0535144201256208</v>
      </c>
      <c r="AZ65" s="338">
        <v>1.0813336427920954</v>
      </c>
      <c r="BA65" s="125">
        <v>1.103451678406792</v>
      </c>
      <c r="BB65" s="125">
        <v>1.1245573341640898</v>
      </c>
      <c r="BC65" s="125">
        <v>1.1457605966818456</v>
      </c>
      <c r="BD65" s="125">
        <v>1.1680790223369739</v>
      </c>
      <c r="BE65" s="175">
        <v>1.1850574291088836</v>
      </c>
      <c r="BF65" s="388"/>
    </row>
    <row r="66" spans="1:58">
      <c r="A66" s="13"/>
      <c r="B66" s="46" t="s">
        <v>76</v>
      </c>
      <c r="C66" s="101" t="s">
        <v>77</v>
      </c>
      <c r="D66" s="43"/>
      <c r="E66" s="188">
        <v>11846785.584515296</v>
      </c>
      <c r="F66" s="189">
        <v>20248915.724164128</v>
      </c>
      <c r="G66" s="189">
        <v>19745622.068945173</v>
      </c>
      <c r="H66" s="189">
        <v>17688010.677250464</v>
      </c>
      <c r="I66" s="189">
        <v>19634937.150460191</v>
      </c>
      <c r="J66" s="189">
        <v>18986200.631097797</v>
      </c>
      <c r="K66" s="189">
        <v>16142223.655160829</v>
      </c>
      <c r="L66" s="190">
        <v>18341294.703083865</v>
      </c>
      <c r="M66" s="43"/>
      <c r="N66" s="169">
        <v>0</v>
      </c>
      <c r="O66" s="170">
        <v>-367046.92084299523</v>
      </c>
      <c r="P66" s="170">
        <v>-441324.85004345543</v>
      </c>
      <c r="Q66" s="170">
        <v>-333275.24744859093</v>
      </c>
      <c r="R66" s="170">
        <v>-345337.73031487892</v>
      </c>
      <c r="S66" s="170">
        <v>-342845.02086899563</v>
      </c>
      <c r="T66" s="170">
        <v>-333400.45626973599</v>
      </c>
      <c r="U66" s="171">
        <v>182340.33963251745</v>
      </c>
      <c r="V66" s="43"/>
      <c r="W66" s="169">
        <v>0</v>
      </c>
      <c r="X66" s="170">
        <v>1160903.3098465782</v>
      </c>
      <c r="Y66" s="170">
        <v>1798659.1618173174</v>
      </c>
      <c r="Z66" s="170">
        <v>1990816.8018170847</v>
      </c>
      <c r="AA66" s="170">
        <v>2628623.8129440378</v>
      </c>
      <c r="AB66" s="170">
        <v>2962726.1849867115</v>
      </c>
      <c r="AC66" s="170">
        <v>2899050.7769725583</v>
      </c>
      <c r="AD66" s="171">
        <v>3555859.5301444284</v>
      </c>
      <c r="AE66" s="43"/>
      <c r="AF66" s="169">
        <v>0</v>
      </c>
      <c r="AG66" s="170">
        <v>0</v>
      </c>
      <c r="AH66" s="170">
        <v>0</v>
      </c>
      <c r="AI66" s="170">
        <v>0</v>
      </c>
      <c r="AJ66" s="170">
        <v>0</v>
      </c>
      <c r="AK66" s="170">
        <v>0</v>
      </c>
      <c r="AL66" s="170">
        <v>0</v>
      </c>
      <c r="AM66" s="171">
        <v>0</v>
      </c>
      <c r="AN66" s="43"/>
      <c r="AO66" s="181">
        <v>11846785.584515296</v>
      </c>
      <c r="AP66" s="170">
        <v>21042772.113167711</v>
      </c>
      <c r="AQ66" s="170">
        <v>21102956.380719032</v>
      </c>
      <c r="AR66" s="170">
        <v>19345552.231618959</v>
      </c>
      <c r="AS66" s="170">
        <v>21918223.23308935</v>
      </c>
      <c r="AT66" s="170">
        <v>21606081.795215514</v>
      </c>
      <c r="AU66" s="170">
        <v>18707873.97586365</v>
      </c>
      <c r="AV66" s="182">
        <v>22079494.572860811</v>
      </c>
      <c r="AW66" s="24"/>
      <c r="AX66" s="174">
        <v>1</v>
      </c>
      <c r="AY66" s="125">
        <v>1.0392048838474957</v>
      </c>
      <c r="AZ66" s="125">
        <v>1.0687410255819998</v>
      </c>
      <c r="BA66" s="125">
        <v>1.093709891101567</v>
      </c>
      <c r="BB66" s="125">
        <v>1.1162869055873523</v>
      </c>
      <c r="BC66" s="125">
        <v>1.1379887011109833</v>
      </c>
      <c r="BD66" s="125">
        <v>1.1589403278948225</v>
      </c>
      <c r="BE66" s="175">
        <v>1.2038133038202812</v>
      </c>
      <c r="BF66" s="388"/>
    </row>
    <row r="67" spans="1:58">
      <c r="A67" s="13"/>
      <c r="B67" s="46" t="s">
        <v>76</v>
      </c>
      <c r="C67" s="101" t="s">
        <v>61</v>
      </c>
      <c r="D67" s="43"/>
      <c r="E67" s="188">
        <v>4073363.1005491666</v>
      </c>
      <c r="F67" s="189">
        <v>851191.25162016077</v>
      </c>
      <c r="G67" s="189">
        <v>615829.6641276225</v>
      </c>
      <c r="H67" s="189">
        <v>1420427.1097413155</v>
      </c>
      <c r="I67" s="189">
        <v>2154580.4198778053</v>
      </c>
      <c r="J67" s="189">
        <v>1815110.6321836519</v>
      </c>
      <c r="K67" s="189">
        <v>7546466.3135625497</v>
      </c>
      <c r="L67" s="190">
        <v>772416.6570599929</v>
      </c>
      <c r="M67" s="43"/>
      <c r="N67" s="169">
        <v>0</v>
      </c>
      <c r="O67" s="170">
        <v>1737.353205629202</v>
      </c>
      <c r="P67" s="170">
        <v>-1648.720590616422</v>
      </c>
      <c r="Q67" s="170">
        <v>-725.68972793999285</v>
      </c>
      <c r="R67" s="170">
        <v>-474.12140278973379</v>
      </c>
      <c r="S67" s="170">
        <v>-1784.0459433202809</v>
      </c>
      <c r="T67" s="170">
        <v>-18093.09896093787</v>
      </c>
      <c r="U67" s="171">
        <v>19193.538190510415</v>
      </c>
      <c r="V67" s="43"/>
      <c r="W67" s="169">
        <v>0</v>
      </c>
      <c r="X67" s="170">
        <v>48800.180453073961</v>
      </c>
      <c r="Y67" s="170">
        <v>56096.873708735075</v>
      </c>
      <c r="Z67" s="170">
        <v>159871.57670966894</v>
      </c>
      <c r="AA67" s="170">
        <v>288444.08083379187</v>
      </c>
      <c r="AB67" s="170">
        <v>283241.28155530547</v>
      </c>
      <c r="AC67" s="170">
        <v>1355302.0635255703</v>
      </c>
      <c r="AD67" s="171">
        <v>149749.79551401397</v>
      </c>
      <c r="AE67" s="43"/>
      <c r="AF67" s="169">
        <v>0</v>
      </c>
      <c r="AG67" s="170">
        <v>0</v>
      </c>
      <c r="AH67" s="170">
        <v>0</v>
      </c>
      <c r="AI67" s="170">
        <v>0</v>
      </c>
      <c r="AJ67" s="170">
        <v>0</v>
      </c>
      <c r="AK67" s="170">
        <v>0</v>
      </c>
      <c r="AL67" s="170">
        <v>0</v>
      </c>
      <c r="AM67" s="171">
        <v>0</v>
      </c>
      <c r="AN67" s="43"/>
      <c r="AO67" s="181">
        <v>4073363.1005491666</v>
      </c>
      <c r="AP67" s="170">
        <v>901728.78527886386</v>
      </c>
      <c r="AQ67" s="170">
        <v>670277.81724574114</v>
      </c>
      <c r="AR67" s="170">
        <v>1579572.9967230444</v>
      </c>
      <c r="AS67" s="170">
        <v>2442550.3793088072</v>
      </c>
      <c r="AT67" s="170">
        <v>2096567.8677956371</v>
      </c>
      <c r="AU67" s="170">
        <v>8883675.2781271823</v>
      </c>
      <c r="AV67" s="182">
        <v>941359.99076451722</v>
      </c>
      <c r="AW67" s="24"/>
      <c r="AX67" s="174">
        <v>1</v>
      </c>
      <c r="AY67" s="125">
        <v>1.0593727127276154</v>
      </c>
      <c r="AZ67" s="125">
        <v>1.0884143072179695</v>
      </c>
      <c r="BA67" s="125">
        <v>1.112040868475618</v>
      </c>
      <c r="BB67" s="125">
        <v>1.1336547741612419</v>
      </c>
      <c r="BC67" s="125">
        <v>1.155063405294134</v>
      </c>
      <c r="BD67" s="125">
        <v>1.1771967049215331</v>
      </c>
      <c r="BE67" s="175">
        <v>1.2187204692705154</v>
      </c>
      <c r="BF67" s="388"/>
    </row>
    <row r="68" spans="1:58">
      <c r="A68" s="13"/>
      <c r="B68" s="46" t="s">
        <v>76</v>
      </c>
      <c r="C68" s="101" t="s">
        <v>79</v>
      </c>
      <c r="D68" s="43"/>
      <c r="E68" s="188">
        <v>22966646.184883494</v>
      </c>
      <c r="F68" s="189">
        <v>24813639.761310559</v>
      </c>
      <c r="G68" s="189">
        <v>25666960.555639226</v>
      </c>
      <c r="H68" s="189">
        <v>25219046.185287144</v>
      </c>
      <c r="I68" s="189">
        <v>24491611.093040206</v>
      </c>
      <c r="J68" s="189">
        <v>23133937.094963346</v>
      </c>
      <c r="K68" s="189">
        <v>21995209.237214241</v>
      </c>
      <c r="L68" s="190">
        <v>22981958.517986957</v>
      </c>
      <c r="M68" s="43"/>
      <c r="N68" s="169">
        <v>0</v>
      </c>
      <c r="O68" s="170">
        <v>-520126.89191961673</v>
      </c>
      <c r="P68" s="170">
        <v>-643878.00298367918</v>
      </c>
      <c r="Q68" s="170">
        <v>-537926.46685776196</v>
      </c>
      <c r="R68" s="170">
        <v>-487828.41753977304</v>
      </c>
      <c r="S68" s="170">
        <v>-469203.9501157999</v>
      </c>
      <c r="T68" s="170">
        <v>-506090.3142157151</v>
      </c>
      <c r="U68" s="171">
        <v>200739.54054880119</v>
      </c>
      <c r="V68" s="43"/>
      <c r="W68" s="169">
        <v>0</v>
      </c>
      <c r="X68" s="170">
        <v>1422606.3716522877</v>
      </c>
      <c r="Y68" s="170">
        <v>2338043.0152166095</v>
      </c>
      <c r="Z68" s="170">
        <v>2838448.132329775</v>
      </c>
      <c r="AA68" s="170">
        <v>3278810.1964981821</v>
      </c>
      <c r="AB68" s="170">
        <v>3609965.0754148969</v>
      </c>
      <c r="AC68" s="170">
        <v>3950213.4148930316</v>
      </c>
      <c r="AD68" s="171">
        <v>4455553.3041965412</v>
      </c>
      <c r="AE68" s="43"/>
      <c r="AF68" s="169">
        <v>0</v>
      </c>
      <c r="AG68" s="170">
        <v>0</v>
      </c>
      <c r="AH68" s="170">
        <v>0</v>
      </c>
      <c r="AI68" s="170">
        <v>0</v>
      </c>
      <c r="AJ68" s="170">
        <v>0</v>
      </c>
      <c r="AK68" s="170">
        <v>0</v>
      </c>
      <c r="AL68" s="170">
        <v>0</v>
      </c>
      <c r="AM68" s="171">
        <v>0</v>
      </c>
      <c r="AN68" s="43"/>
      <c r="AO68" s="181">
        <v>22966646.184883494</v>
      </c>
      <c r="AP68" s="170">
        <v>25716119.241043229</v>
      </c>
      <c r="AQ68" s="170">
        <v>27361125.567872159</v>
      </c>
      <c r="AR68" s="170">
        <v>27519567.850759156</v>
      </c>
      <c r="AS68" s="170">
        <v>27282592.871998616</v>
      </c>
      <c r="AT68" s="170">
        <v>26274698.220262442</v>
      </c>
      <c r="AU68" s="170">
        <v>25439332.337891556</v>
      </c>
      <c r="AV68" s="182">
        <v>27638251.362732299</v>
      </c>
      <c r="AW68" s="24"/>
      <c r="AX68" s="174">
        <v>1</v>
      </c>
      <c r="AY68" s="125">
        <v>1.036370298288114</v>
      </c>
      <c r="AZ68" s="125">
        <v>1.0660056732685754</v>
      </c>
      <c r="BA68" s="125">
        <v>1.0912215969061567</v>
      </c>
      <c r="BB68" s="125">
        <v>1.1139566428829799</v>
      </c>
      <c r="BC68" s="125">
        <v>1.1357642286484342</v>
      </c>
      <c r="BD68" s="125">
        <v>1.1565851483172125</v>
      </c>
      <c r="BE68" s="175">
        <v>1.2026064419662523</v>
      </c>
      <c r="BF68" s="388"/>
    </row>
    <row r="69" spans="1:58">
      <c r="A69" s="13"/>
      <c r="B69" s="46" t="s">
        <v>80</v>
      </c>
      <c r="C69" s="101" t="s">
        <v>81</v>
      </c>
      <c r="D69" s="43"/>
      <c r="E69" s="188">
        <v>18031895.485923983</v>
      </c>
      <c r="F69" s="189">
        <v>50603786.779546984</v>
      </c>
      <c r="G69" s="189">
        <v>49631093.278728418</v>
      </c>
      <c r="H69" s="189">
        <v>20954137.324255265</v>
      </c>
      <c r="I69" s="189">
        <v>18073871.003807947</v>
      </c>
      <c r="J69" s="189">
        <v>16766327.942313576</v>
      </c>
      <c r="K69" s="189">
        <v>15470195.816593464</v>
      </c>
      <c r="L69" s="190">
        <v>32852725.292790532</v>
      </c>
      <c r="M69" s="43"/>
      <c r="N69" s="169">
        <v>0</v>
      </c>
      <c r="O69" s="170">
        <v>-1062437.1861294471</v>
      </c>
      <c r="P69" s="170">
        <v>-1327145.2233321236</v>
      </c>
      <c r="Q69" s="170">
        <v>-560612.2100364517</v>
      </c>
      <c r="R69" s="170">
        <v>-483393.44510479079</v>
      </c>
      <c r="S69" s="170">
        <v>-513509.2065573681</v>
      </c>
      <c r="T69" s="170">
        <v>-531267.87546395662</v>
      </c>
      <c r="U69" s="171">
        <v>-1482438.7384024223</v>
      </c>
      <c r="V69" s="43"/>
      <c r="W69" s="169">
        <v>0</v>
      </c>
      <c r="X69" s="170">
        <v>2901197.4943943145</v>
      </c>
      <c r="Y69" s="170">
        <v>4520972.8174222875</v>
      </c>
      <c r="Z69" s="170">
        <v>2358425.1170971389</v>
      </c>
      <c r="AA69" s="170">
        <v>2419636.352723178</v>
      </c>
      <c r="AB69" s="170">
        <v>2616323.2858397649</v>
      </c>
      <c r="AC69" s="170">
        <v>2778358.4319050289</v>
      </c>
      <c r="AD69" s="171">
        <v>6369216.4710675692</v>
      </c>
      <c r="AE69" s="43"/>
      <c r="AF69" s="169">
        <v>0</v>
      </c>
      <c r="AG69" s="170">
        <v>0</v>
      </c>
      <c r="AH69" s="170">
        <v>404167.93777815998</v>
      </c>
      <c r="AI69" s="170">
        <v>-226347.61056265421</v>
      </c>
      <c r="AJ69" s="170">
        <v>-891452.17976921052</v>
      </c>
      <c r="AK69" s="170">
        <v>-1371988.0480252504</v>
      </c>
      <c r="AL69" s="170">
        <v>-1421057.2452060878</v>
      </c>
      <c r="AM69" s="171">
        <v>-1853346.5485885106</v>
      </c>
      <c r="AN69" s="43"/>
      <c r="AO69" s="181">
        <v>18031895.485923983</v>
      </c>
      <c r="AP69" s="170">
        <v>52442547.087811857</v>
      </c>
      <c r="AQ69" s="170">
        <v>53229088.810596742</v>
      </c>
      <c r="AR69" s="170">
        <v>22525602.620753296</v>
      </c>
      <c r="AS69" s="170">
        <v>19118661.731657125</v>
      </c>
      <c r="AT69" s="170">
        <v>17497153.973570723</v>
      </c>
      <c r="AU69" s="170">
        <v>16296229.127828449</v>
      </c>
      <c r="AV69" s="182">
        <v>35886156.476867169</v>
      </c>
      <c r="AW69" s="24"/>
      <c r="AX69" s="174">
        <v>1</v>
      </c>
      <c r="AY69" s="125">
        <v>1.0363364171988818</v>
      </c>
      <c r="AZ69" s="125">
        <v>1.0643513447538544</v>
      </c>
      <c r="BA69" s="125">
        <v>1.085797514793398</v>
      </c>
      <c r="BB69" s="125">
        <v>1.1071293973056711</v>
      </c>
      <c r="BC69" s="125">
        <v>1.125418880420171</v>
      </c>
      <c r="BD69" s="125">
        <v>1.1452528838730551</v>
      </c>
      <c r="BE69" s="175">
        <v>1.1487480167661324</v>
      </c>
      <c r="BF69" s="388"/>
    </row>
    <row r="70" spans="1:58">
      <c r="A70" s="13"/>
      <c r="B70" s="46" t="s">
        <v>80</v>
      </c>
      <c r="C70" s="101" t="s">
        <v>82</v>
      </c>
      <c r="D70" s="43"/>
      <c r="E70" s="188">
        <v>19103348.642853048</v>
      </c>
      <c r="F70" s="189">
        <v>25324166.750680234</v>
      </c>
      <c r="G70" s="189">
        <v>26326962.40458627</v>
      </c>
      <c r="H70" s="189">
        <v>21845026.611921016</v>
      </c>
      <c r="I70" s="189">
        <v>21645147.137405977</v>
      </c>
      <c r="J70" s="189">
        <v>16876068.464043681</v>
      </c>
      <c r="K70" s="189">
        <v>19540324.67987743</v>
      </c>
      <c r="L70" s="190">
        <v>18297138.193985932</v>
      </c>
      <c r="M70" s="43"/>
      <c r="N70" s="169">
        <v>0</v>
      </c>
      <c r="O70" s="170">
        <v>-509472.5542048908</v>
      </c>
      <c r="P70" s="170">
        <v>-691480.64560639684</v>
      </c>
      <c r="Q70" s="170">
        <v>-594568.11823321495</v>
      </c>
      <c r="R70" s="170">
        <v>-596901.22213959636</v>
      </c>
      <c r="S70" s="170">
        <v>-544921.69187688013</v>
      </c>
      <c r="T70" s="170">
        <v>-707090.70057141338</v>
      </c>
      <c r="U70" s="171">
        <v>-1041398.305564127</v>
      </c>
      <c r="V70" s="43"/>
      <c r="W70" s="169">
        <v>0</v>
      </c>
      <c r="X70" s="170">
        <v>1451875.7152457323</v>
      </c>
      <c r="Y70" s="170">
        <v>2398163.6013536248</v>
      </c>
      <c r="Z70" s="170">
        <v>2458696.2778741368</v>
      </c>
      <c r="AA70" s="170">
        <v>2897740.3270541821</v>
      </c>
      <c r="AB70" s="170">
        <v>2633447.8872068939</v>
      </c>
      <c r="AC70" s="170">
        <v>3509330.2295674528</v>
      </c>
      <c r="AD70" s="171">
        <v>3547298.82893791</v>
      </c>
      <c r="AE70" s="43"/>
      <c r="AF70" s="169">
        <v>0</v>
      </c>
      <c r="AG70" s="170">
        <v>0</v>
      </c>
      <c r="AH70" s="170">
        <v>216852.49303470924</v>
      </c>
      <c r="AI70" s="170">
        <v>-177097.50691656582</v>
      </c>
      <c r="AJ70" s="170">
        <v>-481893.5849025473</v>
      </c>
      <c r="AK70" s="170">
        <v>-604548.28545151837</v>
      </c>
      <c r="AL70" s="170">
        <v>-1170520.5076000672</v>
      </c>
      <c r="AM70" s="171">
        <v>-1345025.8584694136</v>
      </c>
      <c r="AN70" s="43"/>
      <c r="AO70" s="181">
        <v>19103348.642853048</v>
      </c>
      <c r="AP70" s="170">
        <v>26266569.911721073</v>
      </c>
      <c r="AQ70" s="170">
        <v>28250497.853368204</v>
      </c>
      <c r="AR70" s="170">
        <v>23532057.264645375</v>
      </c>
      <c r="AS70" s="170">
        <v>23464092.657418013</v>
      </c>
      <c r="AT70" s="170">
        <v>18360046.373922177</v>
      </c>
      <c r="AU70" s="170">
        <v>21172043.701273404</v>
      </c>
      <c r="AV70" s="182">
        <v>19458012.858890302</v>
      </c>
      <c r="AW70" s="24"/>
      <c r="AX70" s="174">
        <v>1</v>
      </c>
      <c r="AY70" s="125">
        <v>1.0372135900983011</v>
      </c>
      <c r="AZ70" s="125">
        <v>1.0648264288723985</v>
      </c>
      <c r="BA70" s="125">
        <v>1.0853342132631532</v>
      </c>
      <c r="BB70" s="125">
        <v>1.1062981503571485</v>
      </c>
      <c r="BC70" s="125">
        <v>1.1237566794529097</v>
      </c>
      <c r="BD70" s="125">
        <v>1.1434080331265823</v>
      </c>
      <c r="BE70" s="175">
        <v>1.1369558723777604</v>
      </c>
      <c r="BF70" s="388"/>
    </row>
    <row r="71" spans="1:58">
      <c r="A71" s="13"/>
      <c r="B71" s="46" t="s">
        <v>80</v>
      </c>
      <c r="C71" s="101" t="s">
        <v>83</v>
      </c>
      <c r="D71" s="43"/>
      <c r="E71" s="188">
        <v>11204442.785279891</v>
      </c>
      <c r="F71" s="189">
        <v>21911556.168736789</v>
      </c>
      <c r="G71" s="189">
        <v>24421386.681369338</v>
      </c>
      <c r="H71" s="189">
        <v>26717794.684497349</v>
      </c>
      <c r="I71" s="189">
        <v>26146213.058778264</v>
      </c>
      <c r="J71" s="189">
        <v>18304542.958623938</v>
      </c>
      <c r="K71" s="189">
        <v>13911339.721577179</v>
      </c>
      <c r="L71" s="190">
        <v>14684142.230498167</v>
      </c>
      <c r="M71" s="43"/>
      <c r="N71" s="169">
        <v>0</v>
      </c>
      <c r="O71" s="170">
        <v>-505992.54819072341</v>
      </c>
      <c r="P71" s="170">
        <v>-716516.89605713938</v>
      </c>
      <c r="Q71" s="170">
        <v>-815111.06755072763</v>
      </c>
      <c r="R71" s="170">
        <v>-807371.39906836685</v>
      </c>
      <c r="S71" s="170">
        <v>-657543.65230343188</v>
      </c>
      <c r="T71" s="170">
        <v>-557515.31014896382</v>
      </c>
      <c r="U71" s="171">
        <v>-953028.0559911544</v>
      </c>
      <c r="V71" s="43"/>
      <c r="W71" s="169">
        <v>0</v>
      </c>
      <c r="X71" s="170">
        <v>1256225.1938171762</v>
      </c>
      <c r="Y71" s="170">
        <v>2224581.7703465708</v>
      </c>
      <c r="Z71" s="170">
        <v>3007134.9195761988</v>
      </c>
      <c r="AA71" s="170">
        <v>3500319.7483116006</v>
      </c>
      <c r="AB71" s="170">
        <v>2856356.0335975219</v>
      </c>
      <c r="AC71" s="170">
        <v>2498396.8188096397</v>
      </c>
      <c r="AD71" s="171">
        <v>2846840.8548898073</v>
      </c>
      <c r="AE71" s="43"/>
      <c r="AF71" s="169">
        <v>0</v>
      </c>
      <c r="AG71" s="170">
        <v>0</v>
      </c>
      <c r="AH71" s="170">
        <v>180830.99248165637</v>
      </c>
      <c r="AI71" s="170">
        <v>-285471.65499103814</v>
      </c>
      <c r="AJ71" s="170">
        <v>-845956.82669772208</v>
      </c>
      <c r="AK71" s="170">
        <v>-727288.31925853528</v>
      </c>
      <c r="AL71" s="170">
        <v>-673043.70413689315</v>
      </c>
      <c r="AM71" s="171">
        <v>-891646.29828673229</v>
      </c>
      <c r="AN71" s="43"/>
      <c r="AO71" s="181">
        <v>11204442.785279891</v>
      </c>
      <c r="AP71" s="170">
        <v>22661788.814363241</v>
      </c>
      <c r="AQ71" s="170">
        <v>26110282.548140425</v>
      </c>
      <c r="AR71" s="170">
        <v>28624346.881531782</v>
      </c>
      <c r="AS71" s="170">
        <v>27993204.581323776</v>
      </c>
      <c r="AT71" s="170">
        <v>19776067.020659491</v>
      </c>
      <c r="AU71" s="170">
        <v>15179177.526100961</v>
      </c>
      <c r="AV71" s="182">
        <v>15686308.731110089</v>
      </c>
      <c r="AW71" s="24"/>
      <c r="AX71" s="174">
        <v>1</v>
      </c>
      <c r="AY71" s="125">
        <v>1.0342391311620704</v>
      </c>
      <c r="AZ71" s="125">
        <v>1.0617518118019034</v>
      </c>
      <c r="BA71" s="125">
        <v>1.0820435922167395</v>
      </c>
      <c r="BB71" s="125">
        <v>1.1029957318556736</v>
      </c>
      <c r="BC71" s="125">
        <v>1.1201238613968316</v>
      </c>
      <c r="BD71" s="125">
        <v>1.1395179434551708</v>
      </c>
      <c r="BE71" s="175">
        <v>1.1289699302261802</v>
      </c>
      <c r="BF71" s="388"/>
    </row>
    <row r="72" spans="1:58">
      <c r="A72" s="13"/>
      <c r="B72" s="46" t="s">
        <v>84</v>
      </c>
      <c r="C72" s="101" t="s">
        <v>85</v>
      </c>
      <c r="D72" s="43"/>
      <c r="E72" s="188">
        <v>10520843.77534697</v>
      </c>
      <c r="F72" s="189">
        <v>23492979.495746717</v>
      </c>
      <c r="G72" s="189">
        <v>27950499.243399885</v>
      </c>
      <c r="H72" s="189">
        <v>28285691.39126724</v>
      </c>
      <c r="I72" s="189">
        <v>27983173.17488559</v>
      </c>
      <c r="J72" s="189">
        <v>29976546.995522138</v>
      </c>
      <c r="K72" s="189">
        <v>28566627.23011563</v>
      </c>
      <c r="L72" s="190">
        <v>26896683.675742541</v>
      </c>
      <c r="M72" s="43"/>
      <c r="N72" s="169">
        <v>0</v>
      </c>
      <c r="O72" s="170">
        <v>-81413.363984793148</v>
      </c>
      <c r="P72" s="170">
        <v>-488911.52294289618</v>
      </c>
      <c r="Q72" s="170">
        <v>-438491.39309221326</v>
      </c>
      <c r="R72" s="170">
        <v>-410019.18094252661</v>
      </c>
      <c r="S72" s="170">
        <v>-432990.51100534521</v>
      </c>
      <c r="T72" s="170">
        <v>-439975.75615122431</v>
      </c>
      <c r="U72" s="171">
        <v>1032774.6816708932</v>
      </c>
      <c r="V72" s="43"/>
      <c r="W72" s="169">
        <v>0</v>
      </c>
      <c r="X72" s="170">
        <v>1346890.768191786</v>
      </c>
      <c r="Y72" s="170">
        <v>2546054.0754791652</v>
      </c>
      <c r="Z72" s="170">
        <v>3183604.459554811</v>
      </c>
      <c r="AA72" s="170">
        <v>3746242.4659463242</v>
      </c>
      <c r="AB72" s="170">
        <v>4677728.9698314415</v>
      </c>
      <c r="AC72" s="170">
        <v>5130402.3928868696</v>
      </c>
      <c r="AD72" s="171">
        <v>5214508.0555075724</v>
      </c>
      <c r="AE72" s="43"/>
      <c r="AF72" s="169">
        <v>0</v>
      </c>
      <c r="AG72" s="170">
        <v>0</v>
      </c>
      <c r="AH72" s="170">
        <v>0</v>
      </c>
      <c r="AI72" s="170">
        <v>0</v>
      </c>
      <c r="AJ72" s="170">
        <v>0</v>
      </c>
      <c r="AK72" s="170">
        <v>0</v>
      </c>
      <c r="AL72" s="170">
        <v>0</v>
      </c>
      <c r="AM72" s="171">
        <v>0</v>
      </c>
      <c r="AN72" s="43"/>
      <c r="AO72" s="181">
        <v>10520843.77534697</v>
      </c>
      <c r="AP72" s="170">
        <v>24758456.899953708</v>
      </c>
      <c r="AQ72" s="170">
        <v>30007641.795936152</v>
      </c>
      <c r="AR72" s="170">
        <v>31030804.457729835</v>
      </c>
      <c r="AS72" s="170">
        <v>31319396.459889386</v>
      </c>
      <c r="AT72" s="170">
        <v>34221285.454348236</v>
      </c>
      <c r="AU72" s="170">
        <v>33257053.866851274</v>
      </c>
      <c r="AV72" s="182">
        <v>33143966.412921004</v>
      </c>
      <c r="AW72" s="24"/>
      <c r="AX72" s="174">
        <v>1</v>
      </c>
      <c r="AY72" s="125">
        <v>1.053866194555531</v>
      </c>
      <c r="AZ72" s="125">
        <v>1.0735994922531493</v>
      </c>
      <c r="BA72" s="125">
        <v>1.0970495303964924</v>
      </c>
      <c r="BB72" s="125">
        <v>1.1192224793147476</v>
      </c>
      <c r="BC72" s="125">
        <v>1.141601981691226</v>
      </c>
      <c r="BD72" s="125">
        <v>1.1641925243380109</v>
      </c>
      <c r="BE72" s="175">
        <v>1.2322696289436135</v>
      </c>
      <c r="BF72" s="388"/>
    </row>
    <row r="73" spans="1:58">
      <c r="A73" s="13"/>
      <c r="B73" s="46" t="s">
        <v>84</v>
      </c>
      <c r="C73" s="101" t="s">
        <v>87</v>
      </c>
      <c r="D73" s="43"/>
      <c r="E73" s="188">
        <v>2885523.8415419315</v>
      </c>
      <c r="F73" s="189">
        <v>5076586.0646858746</v>
      </c>
      <c r="G73" s="189">
        <v>4673175.7461095825</v>
      </c>
      <c r="H73" s="189">
        <v>4573602.5007032808</v>
      </c>
      <c r="I73" s="189">
        <v>4521232.3288798006</v>
      </c>
      <c r="J73" s="189">
        <v>4524662.5017727306</v>
      </c>
      <c r="K73" s="189">
        <v>4532797.6973803882</v>
      </c>
      <c r="L73" s="190">
        <v>4540176.1961806575</v>
      </c>
      <c r="M73" s="43"/>
      <c r="N73" s="169">
        <v>0</v>
      </c>
      <c r="O73" s="170">
        <v>10236.413268953702</v>
      </c>
      <c r="P73" s="170">
        <v>-45038.721483359353</v>
      </c>
      <c r="Q73" s="170">
        <v>-33255.204749442761</v>
      </c>
      <c r="R73" s="170">
        <v>-33298.176018703583</v>
      </c>
      <c r="S73" s="170">
        <v>-38819.086472473049</v>
      </c>
      <c r="T73" s="170">
        <v>-48013.319235164963</v>
      </c>
      <c r="U73" s="171">
        <v>90866.343159848708</v>
      </c>
      <c r="V73" s="43"/>
      <c r="W73" s="169">
        <v>0</v>
      </c>
      <c r="X73" s="170">
        <v>291048.94531127426</v>
      </c>
      <c r="Y73" s="170">
        <v>425686.78470465145</v>
      </c>
      <c r="Z73" s="170">
        <v>514767.02888603735</v>
      </c>
      <c r="AA73" s="170">
        <v>605279.19557243551</v>
      </c>
      <c r="AB73" s="170">
        <v>706056.80055190925</v>
      </c>
      <c r="AC73" s="170">
        <v>814064.46640632371</v>
      </c>
      <c r="AD73" s="171">
        <v>880212.0601120604</v>
      </c>
      <c r="AE73" s="43"/>
      <c r="AF73" s="169">
        <v>0</v>
      </c>
      <c r="AG73" s="170">
        <v>0</v>
      </c>
      <c r="AH73" s="170">
        <v>0</v>
      </c>
      <c r="AI73" s="170">
        <v>0</v>
      </c>
      <c r="AJ73" s="170">
        <v>0</v>
      </c>
      <c r="AK73" s="170">
        <v>0</v>
      </c>
      <c r="AL73" s="170">
        <v>0</v>
      </c>
      <c r="AM73" s="171">
        <v>0</v>
      </c>
      <c r="AN73" s="43"/>
      <c r="AO73" s="181">
        <v>2885523.8415419315</v>
      </c>
      <c r="AP73" s="170">
        <v>5377871.4232661026</v>
      </c>
      <c r="AQ73" s="170">
        <v>5053823.8093308751</v>
      </c>
      <c r="AR73" s="170">
        <v>5055114.3248398751</v>
      </c>
      <c r="AS73" s="170">
        <v>5093213.3484335328</v>
      </c>
      <c r="AT73" s="170">
        <v>5191900.2158521665</v>
      </c>
      <c r="AU73" s="170">
        <v>5298848.8445515474</v>
      </c>
      <c r="AV73" s="182">
        <v>5511254.5994525664</v>
      </c>
      <c r="AW73" s="24"/>
      <c r="AX73" s="174">
        <v>1</v>
      </c>
      <c r="AY73" s="125">
        <v>1.0593480253739913</v>
      </c>
      <c r="AZ73" s="125">
        <v>1.0814538300936321</v>
      </c>
      <c r="BA73" s="125">
        <v>1.1052806456316553</v>
      </c>
      <c r="BB73" s="125">
        <v>1.126509981780885</v>
      </c>
      <c r="BC73" s="125">
        <v>1.1474668472660705</v>
      </c>
      <c r="BD73" s="125">
        <v>1.1690018391100663</v>
      </c>
      <c r="BE73" s="175">
        <v>1.2138856205820407</v>
      </c>
      <c r="BF73" s="388"/>
    </row>
    <row r="74" spans="1:58">
      <c r="A74" s="13"/>
      <c r="B74" s="46" t="s">
        <v>84</v>
      </c>
      <c r="C74" s="101" t="s">
        <v>88</v>
      </c>
      <c r="D74" s="43"/>
      <c r="E74" s="188">
        <v>2780246.0891285911</v>
      </c>
      <c r="F74" s="189">
        <v>13218571.335474055</v>
      </c>
      <c r="G74" s="189">
        <v>14582550.250462394</v>
      </c>
      <c r="H74" s="189">
        <v>13784887.77219934</v>
      </c>
      <c r="I74" s="189">
        <v>12770000.378909571</v>
      </c>
      <c r="J74" s="189">
        <v>8057950.1514086546</v>
      </c>
      <c r="K74" s="189">
        <v>16058451.341411619</v>
      </c>
      <c r="L74" s="190">
        <v>21095002.513853975</v>
      </c>
      <c r="M74" s="43"/>
      <c r="N74" s="169">
        <v>0</v>
      </c>
      <c r="O74" s="170">
        <v>-70281.825530993214</v>
      </c>
      <c r="P74" s="170">
        <v>-324912.46101493703</v>
      </c>
      <c r="Q74" s="170">
        <v>-284539.79878150986</v>
      </c>
      <c r="R74" s="170">
        <v>-248973.30051101808</v>
      </c>
      <c r="S74" s="170">
        <v>-151735.49896232103</v>
      </c>
      <c r="T74" s="170">
        <v>-312797.69116384018</v>
      </c>
      <c r="U74" s="171">
        <v>970064.10321812157</v>
      </c>
      <c r="V74" s="43"/>
      <c r="W74" s="169">
        <v>0</v>
      </c>
      <c r="X74" s="170">
        <v>757842.21850863541</v>
      </c>
      <c r="Y74" s="170">
        <v>1328346.9884652146</v>
      </c>
      <c r="Z74" s="170">
        <v>1551513.434088636</v>
      </c>
      <c r="AA74" s="170">
        <v>1709581.5907166961</v>
      </c>
      <c r="AB74" s="170">
        <v>1257413.2326292431</v>
      </c>
      <c r="AC74" s="170">
        <v>2884005.7499396317</v>
      </c>
      <c r="AD74" s="171">
        <v>4089725.7768120458</v>
      </c>
      <c r="AE74" s="43"/>
      <c r="AF74" s="169">
        <v>0</v>
      </c>
      <c r="AG74" s="170">
        <v>0</v>
      </c>
      <c r="AH74" s="170">
        <v>0</v>
      </c>
      <c r="AI74" s="170">
        <v>0</v>
      </c>
      <c r="AJ74" s="170">
        <v>0</v>
      </c>
      <c r="AK74" s="170">
        <v>0</v>
      </c>
      <c r="AL74" s="170">
        <v>0</v>
      </c>
      <c r="AM74" s="171">
        <v>0</v>
      </c>
      <c r="AN74" s="43"/>
      <c r="AO74" s="181">
        <v>2780246.0891285911</v>
      </c>
      <c r="AP74" s="170">
        <v>13906131.728451697</v>
      </c>
      <c r="AQ74" s="170">
        <v>15585984.777912671</v>
      </c>
      <c r="AR74" s="170">
        <v>15051861.407506466</v>
      </c>
      <c r="AS74" s="170">
        <v>14230608.669115249</v>
      </c>
      <c r="AT74" s="170">
        <v>9163627.8850755766</v>
      </c>
      <c r="AU74" s="170">
        <v>18629659.40018741</v>
      </c>
      <c r="AV74" s="182">
        <v>26154792.393884145</v>
      </c>
      <c r="AW74" s="24"/>
      <c r="AX74" s="174">
        <v>1</v>
      </c>
      <c r="AY74" s="125">
        <v>1.052014728031347</v>
      </c>
      <c r="AZ74" s="125">
        <v>1.0688106339574217</v>
      </c>
      <c r="BA74" s="125">
        <v>1.0919103337106808</v>
      </c>
      <c r="BB74" s="125">
        <v>1.1143780929417952</v>
      </c>
      <c r="BC74" s="125">
        <v>1.137215757468248</v>
      </c>
      <c r="BD74" s="125">
        <v>1.1601155680650941</v>
      </c>
      <c r="BE74" s="175">
        <v>1.2398572778887889</v>
      </c>
      <c r="BF74" s="388"/>
    </row>
    <row r="75" spans="1:58">
      <c r="A75" s="13"/>
      <c r="B75" s="47" t="s">
        <v>84</v>
      </c>
      <c r="C75" s="102" t="s">
        <v>89</v>
      </c>
      <c r="D75" s="43"/>
      <c r="E75" s="188">
        <v>13427288.726559713</v>
      </c>
      <c r="F75" s="189">
        <v>23524113.319022208</v>
      </c>
      <c r="G75" s="189">
        <v>26169935.042615291</v>
      </c>
      <c r="H75" s="189">
        <v>27231416.237819247</v>
      </c>
      <c r="I75" s="189">
        <v>22280298.257886864</v>
      </c>
      <c r="J75" s="189">
        <v>21445205.561937232</v>
      </c>
      <c r="K75" s="189">
        <v>20180166.413026754</v>
      </c>
      <c r="L75" s="190">
        <v>18306052.425834611</v>
      </c>
      <c r="M75" s="43"/>
      <c r="N75" s="169">
        <v>0</v>
      </c>
      <c r="O75" s="170">
        <v>-630114.61381965305</v>
      </c>
      <c r="P75" s="170">
        <v>-777054.56630896043</v>
      </c>
      <c r="Q75" s="170">
        <v>-700093.73832127638</v>
      </c>
      <c r="R75" s="170">
        <v>-523548.67703335086</v>
      </c>
      <c r="S75" s="170">
        <v>-474111.46636068163</v>
      </c>
      <c r="T75" s="170">
        <v>-420791.57995079557</v>
      </c>
      <c r="U75" s="171">
        <v>47819.274786936665</v>
      </c>
      <c r="V75" s="43"/>
      <c r="W75" s="169">
        <v>0</v>
      </c>
      <c r="X75" s="170">
        <v>1348675.7209754833</v>
      </c>
      <c r="Y75" s="170">
        <v>2383859.7368170242</v>
      </c>
      <c r="Z75" s="170">
        <v>3064943.931385749</v>
      </c>
      <c r="AA75" s="170">
        <v>2982771.0733876387</v>
      </c>
      <c r="AB75" s="170">
        <v>3346444.7835185644</v>
      </c>
      <c r="AC75" s="170">
        <v>3624242.1347208032</v>
      </c>
      <c r="AD75" s="171">
        <v>3549027.0469719246</v>
      </c>
      <c r="AE75" s="43"/>
      <c r="AF75" s="169">
        <v>0</v>
      </c>
      <c r="AG75" s="170">
        <v>0</v>
      </c>
      <c r="AH75" s="170">
        <v>0</v>
      </c>
      <c r="AI75" s="170">
        <v>0</v>
      </c>
      <c r="AJ75" s="170">
        <v>0</v>
      </c>
      <c r="AK75" s="170">
        <v>0</v>
      </c>
      <c r="AL75" s="170">
        <v>0</v>
      </c>
      <c r="AM75" s="171">
        <v>0</v>
      </c>
      <c r="AN75" s="43"/>
      <c r="AO75" s="181">
        <v>13427288.726559713</v>
      </c>
      <c r="AP75" s="170">
        <v>24242674.426178042</v>
      </c>
      <c r="AQ75" s="170">
        <v>27776740.213123355</v>
      </c>
      <c r="AR75" s="170">
        <v>29596266.430883721</v>
      </c>
      <c r="AS75" s="170">
        <v>24739520.654241152</v>
      </c>
      <c r="AT75" s="170">
        <v>24317538.879095115</v>
      </c>
      <c r="AU75" s="170">
        <v>23383616.967796762</v>
      </c>
      <c r="AV75" s="182">
        <v>21902898.747593474</v>
      </c>
      <c r="AW75" s="24"/>
      <c r="AX75" s="176">
        <v>1</v>
      </c>
      <c r="AY75" s="142">
        <v>1.03054572546098</v>
      </c>
      <c r="AZ75" s="142">
        <v>1.0613988979296867</v>
      </c>
      <c r="BA75" s="142">
        <v>1.0868427177055944</v>
      </c>
      <c r="BB75" s="142">
        <v>1.1103765473823386</v>
      </c>
      <c r="BC75" s="142">
        <v>1.1339382506202667</v>
      </c>
      <c r="BD75" s="142">
        <v>1.1587425241796869</v>
      </c>
      <c r="BE75" s="177">
        <v>1.1964839954616744</v>
      </c>
      <c r="BF75" s="388"/>
    </row>
    <row r="76" spans="1:58" ht="18" customHeight="1" thickBot="1">
      <c r="D76" s="44"/>
      <c r="E76" s="165">
        <v>341836629.754852</v>
      </c>
      <c r="F76" s="143">
        <v>385689779.09116304</v>
      </c>
      <c r="G76" s="143">
        <v>377684487.05685931</v>
      </c>
      <c r="H76" s="143">
        <v>299894030.91831285</v>
      </c>
      <c r="I76" s="143">
        <v>262580090.80127248</v>
      </c>
      <c r="J76" s="143">
        <v>232305349.98498994</v>
      </c>
      <c r="K76" s="143">
        <v>227319545.36862293</v>
      </c>
      <c r="L76" s="166">
        <v>234475894.08036703</v>
      </c>
      <c r="M76" s="108"/>
      <c r="N76" s="165">
        <v>0</v>
      </c>
      <c r="O76" s="143">
        <v>-4292782.1148283649</v>
      </c>
      <c r="P76" s="143">
        <v>-7000598.4927562932</v>
      </c>
      <c r="Q76" s="143">
        <v>-5280466.9417181676</v>
      </c>
      <c r="R76" s="143">
        <v>-4734316.6558963358</v>
      </c>
      <c r="S76" s="143">
        <v>-4395064.0168553041</v>
      </c>
      <c r="T76" s="143">
        <v>-4657591.9016939439</v>
      </c>
      <c r="U76" s="166">
        <v>-1065069.6095442041</v>
      </c>
      <c r="V76" s="108"/>
      <c r="W76" s="165">
        <v>0</v>
      </c>
      <c r="X76" s="143">
        <v>22112223.055311747</v>
      </c>
      <c r="Y76" s="143">
        <v>34403862.311813407</v>
      </c>
      <c r="Z76" s="143">
        <v>33753602.166506402</v>
      </c>
      <c r="AA76" s="143">
        <v>35152864.213219829</v>
      </c>
      <c r="AB76" s="143">
        <v>36250388.199612975</v>
      </c>
      <c r="AC76" s="143">
        <v>40825286.44752501</v>
      </c>
      <c r="AD76" s="166">
        <v>45458259.956676967</v>
      </c>
      <c r="AE76" s="108"/>
      <c r="AF76" s="165">
        <v>0</v>
      </c>
      <c r="AG76" s="143">
        <v>0</v>
      </c>
      <c r="AH76" s="143">
        <v>857434.58469331451</v>
      </c>
      <c r="AI76" s="143">
        <v>-737333.80629314948</v>
      </c>
      <c r="AJ76" s="143">
        <v>-2351955.6098320163</v>
      </c>
      <c r="AK76" s="143">
        <v>-2886098.8727548309</v>
      </c>
      <c r="AL76" s="143">
        <v>-3452373.6755955606</v>
      </c>
      <c r="AM76" s="166">
        <v>-4327581.0390852727</v>
      </c>
      <c r="AN76" s="109"/>
      <c r="AO76" s="241">
        <v>341836629.754852</v>
      </c>
      <c r="AP76" s="143">
        <v>403509220.03164637</v>
      </c>
      <c r="AQ76" s="143">
        <v>405945185.46060979</v>
      </c>
      <c r="AR76" s="143">
        <v>327629832.33680797</v>
      </c>
      <c r="AS76" s="143">
        <v>290646682.74876392</v>
      </c>
      <c r="AT76" s="143">
        <v>261274575.29499272</v>
      </c>
      <c r="AU76" s="143">
        <v>260034866.23885846</v>
      </c>
      <c r="AV76" s="242">
        <v>274541503.3884145</v>
      </c>
      <c r="AW76" s="24"/>
      <c r="AX76" s="26"/>
      <c r="AY76" s="26"/>
      <c r="AZ76" s="26"/>
      <c r="BA76" s="26"/>
      <c r="BB76" s="26"/>
      <c r="BC76" s="26"/>
      <c r="BD76" s="26"/>
      <c r="BE76" s="26"/>
      <c r="BF76" s="388"/>
    </row>
    <row r="77" spans="1:58">
      <c r="A77" s="13"/>
      <c r="B77" s="25"/>
      <c r="C77" s="13"/>
      <c r="D77" s="40"/>
      <c r="E77" s="26"/>
      <c r="F77" s="26"/>
      <c r="G77" s="26"/>
      <c r="H77" s="26"/>
      <c r="I77" s="26"/>
      <c r="J77" s="26"/>
      <c r="K77" s="26"/>
      <c r="L77" s="26"/>
      <c r="M77" s="40"/>
      <c r="N77" s="90">
        <v>0</v>
      </c>
      <c r="O77" s="90">
        <v>-1.1130142273782442E-2</v>
      </c>
      <c r="P77" s="90">
        <v>-1.8535573296401694E-2</v>
      </c>
      <c r="Q77" s="90">
        <v>-1.760777607193021E-2</v>
      </c>
      <c r="R77" s="90">
        <v>-1.8029990931336035E-2</v>
      </c>
      <c r="S77" s="90">
        <v>-1.8919340502228144E-2</v>
      </c>
      <c r="T77" s="90">
        <v>-2.0489183603377179E-2</v>
      </c>
      <c r="U77" s="90">
        <v>-4.5423416071041813E-3</v>
      </c>
      <c r="V77" s="40"/>
      <c r="W77" s="90">
        <v>0</v>
      </c>
      <c r="X77" s="90">
        <v>5.7331628303495231E-2</v>
      </c>
      <c r="Y77" s="90">
        <v>9.1091541990269795E-2</v>
      </c>
      <c r="Z77" s="90">
        <v>0.11255176391190139</v>
      </c>
      <c r="AA77" s="90">
        <v>0.13387482693737218</v>
      </c>
      <c r="AB77" s="90">
        <v>0.15604629080628252</v>
      </c>
      <c r="AC77" s="90">
        <v>0.17959426401861944</v>
      </c>
      <c r="AD77" s="90">
        <v>0.19387178428284857</v>
      </c>
      <c r="AE77" s="115"/>
      <c r="AF77" s="90">
        <v>0</v>
      </c>
      <c r="AG77" s="90">
        <v>0</v>
      </c>
      <c r="AH77" s="90">
        <v>2.2702404098589048E-3</v>
      </c>
      <c r="AI77" s="90">
        <v>-2.458647823150536E-3</v>
      </c>
      <c r="AJ77" s="90">
        <v>-8.9570980139999958E-3</v>
      </c>
      <c r="AK77" s="90">
        <v>-1.2423729685697346E-2</v>
      </c>
      <c r="AL77" s="90">
        <v>-1.5187315591350352E-2</v>
      </c>
      <c r="AM77" s="90">
        <v>-1.8456400629405369E-2</v>
      </c>
      <c r="AN77" s="40"/>
      <c r="AO77" s="255">
        <v>0</v>
      </c>
      <c r="AP77" s="255">
        <v>0</v>
      </c>
      <c r="AQ77" s="255">
        <v>0</v>
      </c>
      <c r="AR77" s="255">
        <v>0</v>
      </c>
      <c r="AS77" s="255">
        <v>0</v>
      </c>
      <c r="AT77" s="255">
        <v>0</v>
      </c>
      <c r="AU77" s="255">
        <v>0</v>
      </c>
      <c r="AV77" s="255">
        <v>0</v>
      </c>
      <c r="AW77" s="24"/>
      <c r="AX77" s="26"/>
      <c r="AY77" s="26"/>
      <c r="AZ77" s="26"/>
      <c r="BA77" s="26"/>
      <c r="BB77" s="26"/>
      <c r="BC77" s="26"/>
      <c r="BD77" s="26"/>
      <c r="BE77" s="26"/>
      <c r="BF77" s="388"/>
    </row>
    <row r="78" spans="1:58" s="69" customFormat="1">
      <c r="C78" s="227"/>
      <c r="D78" s="109"/>
      <c r="E78" s="249"/>
      <c r="F78" s="249"/>
      <c r="G78" s="249"/>
      <c r="H78" s="249"/>
      <c r="I78" s="249"/>
      <c r="J78" s="249"/>
      <c r="K78" s="249"/>
      <c r="L78" s="249"/>
      <c r="M78" s="133"/>
      <c r="N78" s="249"/>
      <c r="O78" s="249"/>
      <c r="P78" s="249"/>
      <c r="Q78" s="249"/>
      <c r="R78" s="249"/>
      <c r="S78" s="249"/>
      <c r="T78" s="249"/>
      <c r="U78" s="249"/>
      <c r="V78" s="133"/>
      <c r="W78" s="249"/>
      <c r="X78" s="249"/>
      <c r="Y78" s="249"/>
      <c r="Z78" s="249"/>
      <c r="AA78" s="249"/>
      <c r="AB78" s="249"/>
      <c r="AC78" s="249"/>
      <c r="AD78" s="249"/>
      <c r="AE78" s="133"/>
      <c r="AF78" s="249"/>
      <c r="AG78" s="249"/>
      <c r="AH78" s="249"/>
      <c r="AI78" s="249"/>
      <c r="AJ78" s="249"/>
      <c r="AK78" s="249"/>
      <c r="AL78" s="249"/>
      <c r="AM78" s="249"/>
      <c r="AN78" s="134"/>
      <c r="AO78" s="26">
        <v>0</v>
      </c>
      <c r="AP78" s="26">
        <v>0</v>
      </c>
      <c r="AQ78" s="26">
        <v>0</v>
      </c>
      <c r="AR78" s="26">
        <v>0</v>
      </c>
      <c r="AS78" s="26">
        <v>0</v>
      </c>
      <c r="AT78" s="26">
        <v>0</v>
      </c>
      <c r="AU78" s="26">
        <v>0</v>
      </c>
      <c r="AV78" s="26">
        <v>0</v>
      </c>
      <c r="AW78" s="400"/>
      <c r="AX78" s="158"/>
      <c r="AY78" s="158"/>
      <c r="AZ78" s="158"/>
      <c r="BA78" s="158"/>
      <c r="BB78" s="158"/>
      <c r="BC78" s="158"/>
      <c r="BD78" s="158"/>
      <c r="BE78" s="158"/>
      <c r="BF78" s="391"/>
    </row>
    <row r="79" spans="1:58" s="69" customFormat="1">
      <c r="C79" s="223" t="s">
        <v>105</v>
      </c>
      <c r="D79" s="41"/>
      <c r="E79" s="225" t="s">
        <v>103</v>
      </c>
      <c r="F79" s="29"/>
      <c r="G79" s="29"/>
      <c r="H79" s="29"/>
      <c r="I79" s="29"/>
      <c r="J79" s="29"/>
      <c r="K79" s="29"/>
      <c r="L79" s="29"/>
      <c r="M79" s="133"/>
      <c r="N79" s="249"/>
      <c r="O79" s="249"/>
      <c r="P79" s="249"/>
      <c r="Q79" s="249"/>
      <c r="R79" s="249"/>
      <c r="S79" s="249"/>
      <c r="T79" s="249"/>
      <c r="U79" s="249"/>
      <c r="V79" s="133"/>
      <c r="W79" s="249"/>
      <c r="X79" s="249"/>
      <c r="Y79" s="249"/>
      <c r="Z79" s="249"/>
      <c r="AA79" s="249"/>
      <c r="AB79" s="249"/>
      <c r="AC79" s="249"/>
      <c r="AD79" s="249"/>
      <c r="AE79" s="133"/>
      <c r="AF79" s="249"/>
      <c r="AG79" s="249"/>
      <c r="AH79" s="249"/>
      <c r="AI79" s="249"/>
      <c r="AJ79" s="249"/>
      <c r="AK79" s="249"/>
      <c r="AL79" s="249"/>
      <c r="AM79" s="249"/>
      <c r="AN79" s="134"/>
      <c r="AO79" s="280">
        <v>0</v>
      </c>
      <c r="AP79" s="280">
        <v>0</v>
      </c>
      <c r="AQ79" s="280">
        <v>0</v>
      </c>
      <c r="AR79" s="280">
        <v>0</v>
      </c>
      <c r="AS79" s="280">
        <v>0</v>
      </c>
      <c r="AT79" s="280">
        <v>0</v>
      </c>
      <c r="AU79" s="280">
        <v>0</v>
      </c>
      <c r="AV79" s="280">
        <v>0</v>
      </c>
      <c r="AW79" s="400"/>
      <c r="AX79" s="158"/>
      <c r="AY79" s="158"/>
      <c r="AZ79" s="158"/>
      <c r="BA79" s="158"/>
      <c r="BB79" s="158"/>
      <c r="BC79" s="158"/>
      <c r="BD79" s="158"/>
      <c r="BE79" s="158"/>
      <c r="BF79" s="391"/>
    </row>
    <row r="80" spans="1:58" s="69" customFormat="1">
      <c r="C80" s="114" t="s">
        <v>106</v>
      </c>
      <c r="D80" s="41"/>
      <c r="E80" s="236">
        <v>285613.14118176803</v>
      </c>
      <c r="F80" s="372">
        <v>308377.71062406129</v>
      </c>
      <c r="G80" s="186">
        <v>465749.2167967321</v>
      </c>
      <c r="H80" s="186">
        <v>730637.55285050115</v>
      </c>
      <c r="I80" s="186">
        <v>1007001.255354634</v>
      </c>
      <c r="J80" s="186">
        <v>180900.91751581011</v>
      </c>
      <c r="K80" s="186">
        <v>6492011.5961730871</v>
      </c>
      <c r="L80" s="237">
        <v>186824.75915752066</v>
      </c>
      <c r="M80" s="133"/>
      <c r="N80" s="178">
        <v>0</v>
      </c>
      <c r="O80" s="105">
        <v>860.47694778702169</v>
      </c>
      <c r="P80" s="105">
        <v>-920.50380882843479</v>
      </c>
      <c r="Q80" s="105">
        <v>103.25163673881579</v>
      </c>
      <c r="R80" s="105">
        <v>383.59570080074809</v>
      </c>
      <c r="S80" s="105">
        <v>-79.45515230920617</v>
      </c>
      <c r="T80" s="105">
        <v>-12496.00693226262</v>
      </c>
      <c r="U80" s="179">
        <v>4749.3059488366789</v>
      </c>
      <c r="V80" s="133"/>
      <c r="W80" s="178">
        <v>0</v>
      </c>
      <c r="X80" s="375">
        <v>17679.796282581501</v>
      </c>
      <c r="Y80" s="105">
        <v>42425.814338774799</v>
      </c>
      <c r="Z80" s="105">
        <v>82234.545353598951</v>
      </c>
      <c r="AA80" s="105">
        <v>134812.11878631817</v>
      </c>
      <c r="AB80" s="105">
        <v>28228.91718179543</v>
      </c>
      <c r="AC80" s="105">
        <v>1165928.0446150484</v>
      </c>
      <c r="AD80" s="179">
        <v>36220.049406081984</v>
      </c>
      <c r="AE80" s="133"/>
      <c r="AF80" s="178">
        <v>0</v>
      </c>
      <c r="AG80" s="105">
        <v>0</v>
      </c>
      <c r="AH80" s="105">
        <v>0</v>
      </c>
      <c r="AI80" s="105">
        <v>0</v>
      </c>
      <c r="AJ80" s="105">
        <v>0</v>
      </c>
      <c r="AK80" s="105">
        <v>0</v>
      </c>
      <c r="AL80" s="105">
        <v>0</v>
      </c>
      <c r="AM80" s="179">
        <v>0</v>
      </c>
      <c r="AN80" s="134"/>
      <c r="AO80" s="178">
        <v>285613.14118176803</v>
      </c>
      <c r="AP80" s="105">
        <v>326917.98385442985</v>
      </c>
      <c r="AQ80" s="105">
        <v>507254.52732667851</v>
      </c>
      <c r="AR80" s="105">
        <v>812975.34984083893</v>
      </c>
      <c r="AS80" s="105">
        <v>1142196.9698417529</v>
      </c>
      <c r="AT80" s="105">
        <v>209050.37954529634</v>
      </c>
      <c r="AU80" s="105">
        <v>7645443.6338558737</v>
      </c>
      <c r="AV80" s="179">
        <v>227794.11451243932</v>
      </c>
      <c r="AW80" s="400"/>
      <c r="AX80" s="158"/>
      <c r="AY80" s="158"/>
      <c r="AZ80" s="158"/>
      <c r="BA80" s="158"/>
      <c r="BB80" s="158"/>
      <c r="BC80" s="158"/>
      <c r="BD80" s="158"/>
      <c r="BE80" s="158"/>
      <c r="BF80" s="391"/>
    </row>
    <row r="81" spans="1:58" s="69" customFormat="1">
      <c r="C81" s="114" t="s">
        <v>107</v>
      </c>
      <c r="D81" s="41"/>
      <c r="E81" s="238">
        <v>3959272.9383726511</v>
      </c>
      <c r="F81" s="189">
        <v>8303292.9757908741</v>
      </c>
      <c r="G81" s="189">
        <v>4035023.0265533132</v>
      </c>
      <c r="H81" s="189">
        <v>3713596.7423776053</v>
      </c>
      <c r="I81" s="189">
        <v>2414872.4239031225</v>
      </c>
      <c r="J81" s="189">
        <v>2144520.5290450482</v>
      </c>
      <c r="K81" s="189">
        <v>1997253.3054741696</v>
      </c>
      <c r="L81" s="239">
        <v>1664388.0718620673</v>
      </c>
      <c r="M81" s="133"/>
      <c r="N81" s="181">
        <v>0</v>
      </c>
      <c r="O81" s="170">
        <v>23168.964390879915</v>
      </c>
      <c r="P81" s="170">
        <v>-7974.7940108158746</v>
      </c>
      <c r="Q81" s="170">
        <v>524.79500997792059</v>
      </c>
      <c r="R81" s="170">
        <v>919.89426514199693</v>
      </c>
      <c r="S81" s="170">
        <v>-941.91454419020238</v>
      </c>
      <c r="T81" s="170">
        <v>-3844.3694656062726</v>
      </c>
      <c r="U81" s="182">
        <v>42310.709814444432</v>
      </c>
      <c r="V81" s="133"/>
      <c r="W81" s="181">
        <v>0</v>
      </c>
      <c r="X81" s="170">
        <v>476041.30658306542</v>
      </c>
      <c r="Y81" s="170">
        <v>367556.46945498668</v>
      </c>
      <c r="Z81" s="170">
        <v>417971.86381209019</v>
      </c>
      <c r="AA81" s="170">
        <v>323290.62782586302</v>
      </c>
      <c r="AB81" s="170">
        <v>334644.4741154064</v>
      </c>
      <c r="AC81" s="170">
        <v>358695.23745538841</v>
      </c>
      <c r="AD81" s="182">
        <v>322677.88523098896</v>
      </c>
      <c r="AE81" s="133"/>
      <c r="AF81" s="181">
        <v>0</v>
      </c>
      <c r="AG81" s="170">
        <v>0</v>
      </c>
      <c r="AH81" s="170">
        <v>0</v>
      </c>
      <c r="AI81" s="170">
        <v>0</v>
      </c>
      <c r="AJ81" s="170">
        <v>0</v>
      </c>
      <c r="AK81" s="170">
        <v>0</v>
      </c>
      <c r="AL81" s="170">
        <v>0</v>
      </c>
      <c r="AM81" s="182">
        <v>0</v>
      </c>
      <c r="AN81" s="134"/>
      <c r="AO81" s="181">
        <v>3959272.9383726511</v>
      </c>
      <c r="AP81" s="170">
        <v>8802503.2467648182</v>
      </c>
      <c r="AQ81" s="170">
        <v>4394604.7019974841</v>
      </c>
      <c r="AR81" s="170">
        <v>4132093.4011996738</v>
      </c>
      <c r="AS81" s="170">
        <v>2739082.9459941275</v>
      </c>
      <c r="AT81" s="170">
        <v>2478223.0886162641</v>
      </c>
      <c r="AU81" s="170">
        <v>2352104.1734639518</v>
      </c>
      <c r="AV81" s="182">
        <v>2029376.6669075007</v>
      </c>
      <c r="AW81" s="400"/>
      <c r="AX81" s="158"/>
      <c r="AY81" s="158"/>
      <c r="AZ81" s="158"/>
      <c r="BA81" s="158"/>
      <c r="BB81" s="158"/>
      <c r="BC81" s="158"/>
      <c r="BD81" s="158"/>
      <c r="BE81" s="158"/>
      <c r="BF81" s="391"/>
    </row>
    <row r="82" spans="1:58" s="69" customFormat="1" ht="14.65" thickBot="1">
      <c r="C82" s="29"/>
      <c r="D82" s="41"/>
      <c r="E82" s="148">
        <v>4244886.079554419</v>
      </c>
      <c r="F82" s="106">
        <v>8611670.6864149347</v>
      </c>
      <c r="G82" s="106">
        <v>4500772.2433500458</v>
      </c>
      <c r="H82" s="106">
        <v>4444234.2952281069</v>
      </c>
      <c r="I82" s="106">
        <v>3421873.6792577566</v>
      </c>
      <c r="J82" s="106">
        <v>2325421.4465608583</v>
      </c>
      <c r="K82" s="106">
        <v>8489264.9016472567</v>
      </c>
      <c r="L82" s="107">
        <v>1851212.831019588</v>
      </c>
      <c r="M82" s="133"/>
      <c r="N82" s="148">
        <v>0</v>
      </c>
      <c r="O82" s="106">
        <v>24029.441338666937</v>
      </c>
      <c r="P82" s="106">
        <v>-8895.2978196443091</v>
      </c>
      <c r="Q82" s="106">
        <v>628.0466467167364</v>
      </c>
      <c r="R82" s="106">
        <v>1303.4899659427451</v>
      </c>
      <c r="S82" s="106">
        <v>-1021.3696964994085</v>
      </c>
      <c r="T82" s="106">
        <v>-16340.376397868893</v>
      </c>
      <c r="U82" s="107">
        <v>47060.01576328111</v>
      </c>
      <c r="V82" s="133"/>
      <c r="W82" s="148">
        <v>0</v>
      </c>
      <c r="X82" s="106">
        <v>493721.10286564694</v>
      </c>
      <c r="Y82" s="106">
        <v>409982.28379376151</v>
      </c>
      <c r="Z82" s="106">
        <v>500206.40916568914</v>
      </c>
      <c r="AA82" s="106">
        <v>458102.74661218119</v>
      </c>
      <c r="AB82" s="106">
        <v>362873.3912972018</v>
      </c>
      <c r="AC82" s="106">
        <v>1524623.282070437</v>
      </c>
      <c r="AD82" s="107">
        <v>358897.93463707092</v>
      </c>
      <c r="AE82" s="133"/>
      <c r="AF82" s="148">
        <v>0</v>
      </c>
      <c r="AG82" s="106">
        <v>0</v>
      </c>
      <c r="AH82" s="106">
        <v>0</v>
      </c>
      <c r="AI82" s="106">
        <v>0</v>
      </c>
      <c r="AJ82" s="106">
        <v>0</v>
      </c>
      <c r="AK82" s="106">
        <v>0</v>
      </c>
      <c r="AL82" s="106">
        <v>0</v>
      </c>
      <c r="AM82" s="107">
        <v>0</v>
      </c>
      <c r="AN82" s="134"/>
      <c r="AO82" s="148">
        <v>4244886.079554419</v>
      </c>
      <c r="AP82" s="106">
        <v>9129421.230619248</v>
      </c>
      <c r="AQ82" s="106">
        <v>4901859.2293241629</v>
      </c>
      <c r="AR82" s="106">
        <v>4945068.7510405127</v>
      </c>
      <c r="AS82" s="106">
        <v>3881279.9158358807</v>
      </c>
      <c r="AT82" s="106">
        <v>2687273.4681615606</v>
      </c>
      <c r="AU82" s="106">
        <v>9997547.8073198255</v>
      </c>
      <c r="AV82" s="107">
        <v>2257170.7814199398</v>
      </c>
      <c r="AW82" s="400"/>
      <c r="AX82" s="158"/>
      <c r="AY82" s="158"/>
      <c r="AZ82" s="158"/>
      <c r="BA82" s="158"/>
      <c r="BB82" s="158"/>
      <c r="BC82" s="158"/>
      <c r="BD82" s="158"/>
      <c r="BE82" s="158"/>
      <c r="BF82" s="391"/>
    </row>
    <row r="83" spans="1:58" ht="14.65" thickBot="1">
      <c r="A83" s="228"/>
      <c r="B83" s="229"/>
      <c r="C83" s="228"/>
      <c r="D83" s="230"/>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2"/>
      <c r="AD83" s="232"/>
      <c r="AE83" s="233"/>
      <c r="AF83" s="234"/>
      <c r="AG83" s="234"/>
      <c r="AH83" s="234"/>
      <c r="AI83" s="234"/>
      <c r="AJ83" s="234"/>
      <c r="AK83" s="232"/>
      <c r="AL83" s="232"/>
      <c r="AM83" s="232"/>
      <c r="AN83" s="230"/>
      <c r="AO83" s="231">
        <v>0</v>
      </c>
      <c r="AP83" s="374">
        <v>0</v>
      </c>
      <c r="AQ83" s="231">
        <v>0</v>
      </c>
      <c r="AR83" s="231">
        <v>0</v>
      </c>
      <c r="AS83" s="231">
        <v>0</v>
      </c>
      <c r="AT83" s="231">
        <v>0</v>
      </c>
      <c r="AU83" s="231">
        <v>0</v>
      </c>
      <c r="AV83" s="231">
        <v>0</v>
      </c>
      <c r="AW83" s="402"/>
      <c r="AX83" s="231"/>
      <c r="AY83" s="231"/>
      <c r="AZ83" s="231"/>
      <c r="BA83" s="231"/>
      <c r="BB83" s="231"/>
      <c r="BC83" s="231"/>
      <c r="BD83" s="231"/>
      <c r="BE83" s="231"/>
      <c r="BF83" s="392"/>
    </row>
    <row r="84" spans="1:58">
      <c r="A84" s="13"/>
      <c r="B84" s="25"/>
      <c r="C84" s="13"/>
      <c r="D84" s="40"/>
      <c r="E84" s="26"/>
      <c r="F84" s="26"/>
      <c r="G84" s="26"/>
      <c r="H84" s="26"/>
      <c r="I84" s="26"/>
      <c r="J84" s="26"/>
      <c r="K84" s="26"/>
      <c r="L84" s="26"/>
      <c r="M84" s="26"/>
      <c r="N84" s="26"/>
      <c r="O84" s="26"/>
      <c r="P84" s="26"/>
      <c r="Q84" s="26"/>
      <c r="R84" s="26"/>
      <c r="S84" s="26"/>
      <c r="T84" s="26"/>
      <c r="U84" s="26"/>
      <c r="V84" s="26"/>
      <c r="W84" s="26"/>
      <c r="X84" s="26"/>
      <c r="Y84" s="26"/>
      <c r="Z84" s="26"/>
      <c r="AA84" s="26"/>
      <c r="AB84" s="90"/>
      <c r="AC84" s="90"/>
      <c r="AD84" s="90"/>
      <c r="AE84" s="115"/>
      <c r="AF84" s="116"/>
      <c r="AG84" s="116"/>
      <c r="AH84" s="116"/>
      <c r="AI84" s="116"/>
      <c r="AJ84" s="116"/>
      <c r="AK84" s="90"/>
      <c r="AL84" s="90"/>
      <c r="AM84" s="90"/>
      <c r="AN84" s="40"/>
      <c r="AO84" s="26"/>
      <c r="AP84" s="26"/>
      <c r="AQ84" s="26"/>
      <c r="AR84" s="26"/>
      <c r="AS84" s="26"/>
      <c r="AT84" s="26"/>
      <c r="AU84" s="26"/>
      <c r="AV84" s="26"/>
      <c r="AW84" s="24"/>
      <c r="AX84" s="26"/>
      <c r="AY84" s="26"/>
      <c r="AZ84" s="26"/>
      <c r="BA84" s="26"/>
      <c r="BB84" s="26"/>
      <c r="BC84" s="26"/>
      <c r="BD84" s="26"/>
      <c r="BE84" s="26"/>
      <c r="BF84" s="393"/>
    </row>
    <row r="85" spans="1:58" s="28" customFormat="1" ht="60" customHeight="1">
      <c r="A85" s="20"/>
      <c r="B85" s="250" t="s">
        <v>108</v>
      </c>
      <c r="C85" s="84"/>
      <c r="D85" s="85"/>
      <c r="E85" s="459" t="s">
        <v>28</v>
      </c>
      <c r="F85" s="459"/>
      <c r="G85" s="459"/>
      <c r="H85" s="459"/>
      <c r="I85" s="459"/>
      <c r="J85" s="459"/>
      <c r="K85" s="459"/>
      <c r="L85" s="459"/>
      <c r="M85" s="86"/>
      <c r="N85" s="459" t="s">
        <v>136</v>
      </c>
      <c r="O85" s="459"/>
      <c r="P85" s="459"/>
      <c r="Q85" s="459"/>
      <c r="R85" s="459"/>
      <c r="S85" s="459"/>
      <c r="T85" s="459"/>
      <c r="U85" s="459"/>
      <c r="V85" s="86"/>
      <c r="W85" s="459" t="s">
        <v>133</v>
      </c>
      <c r="X85" s="459"/>
      <c r="Y85" s="459"/>
      <c r="Z85" s="459"/>
      <c r="AA85" s="459"/>
      <c r="AB85" s="459"/>
      <c r="AC85" s="459"/>
      <c r="AD85" s="459"/>
      <c r="AE85" s="86"/>
      <c r="AF85" s="459"/>
      <c r="AG85" s="459"/>
      <c r="AH85" s="459"/>
      <c r="AI85" s="459"/>
      <c r="AJ85" s="459"/>
      <c r="AK85" s="459"/>
      <c r="AL85" s="459"/>
      <c r="AM85" s="459"/>
      <c r="AN85" s="86"/>
      <c r="AO85" s="459" t="s">
        <v>54</v>
      </c>
      <c r="AP85" s="459"/>
      <c r="AQ85" s="459"/>
      <c r="AR85" s="459"/>
      <c r="AS85" s="459"/>
      <c r="AT85" s="459"/>
      <c r="AU85" s="459"/>
      <c r="AV85" s="459"/>
      <c r="AW85" s="396"/>
      <c r="AX85" s="284"/>
      <c r="AY85" s="284"/>
      <c r="AZ85" s="284"/>
      <c r="BA85" s="284"/>
      <c r="BB85" s="284"/>
      <c r="BC85" s="284"/>
      <c r="BD85" s="284"/>
      <c r="BE85" s="284"/>
      <c r="BF85" s="387"/>
    </row>
    <row r="86" spans="1:58">
      <c r="A86" s="13"/>
      <c r="B86" s="27"/>
      <c r="C86" s="13"/>
      <c r="D86" s="40"/>
      <c r="E86" s="26"/>
      <c r="F86" s="26"/>
      <c r="G86" s="26"/>
      <c r="H86" s="26"/>
      <c r="I86" s="26"/>
      <c r="J86" s="26"/>
      <c r="K86" s="26"/>
      <c r="L86" s="26"/>
      <c r="M86" s="40"/>
      <c r="N86" s="26"/>
      <c r="O86" s="26"/>
      <c r="P86" s="26"/>
      <c r="Q86" s="26"/>
      <c r="R86" s="26"/>
      <c r="S86" s="26"/>
      <c r="T86" s="26"/>
      <c r="U86" s="26"/>
      <c r="V86" s="40"/>
      <c r="W86" s="26"/>
      <c r="X86" s="26"/>
      <c r="Y86" s="26"/>
      <c r="Z86" s="26"/>
      <c r="AA86" s="26"/>
      <c r="AB86" s="26"/>
      <c r="AC86" s="26"/>
      <c r="AD86" s="26"/>
      <c r="AE86" s="40"/>
      <c r="AF86" s="26"/>
      <c r="AG86" s="26"/>
      <c r="AH86" s="26"/>
      <c r="AI86" s="26"/>
      <c r="AJ86" s="26"/>
      <c r="AK86" s="26"/>
      <c r="AL86" s="26"/>
      <c r="AM86" s="26"/>
      <c r="AN86" s="40"/>
      <c r="AO86" s="26"/>
      <c r="AP86" s="26"/>
      <c r="AQ86" s="26"/>
      <c r="AR86" s="26"/>
      <c r="AS86" s="26"/>
      <c r="AT86" s="26"/>
      <c r="AU86" s="26"/>
      <c r="AV86" s="26"/>
      <c r="AW86" s="24"/>
      <c r="AX86" s="284"/>
      <c r="AY86" s="284"/>
      <c r="AZ86" s="284"/>
      <c r="BA86" s="284"/>
      <c r="BB86" s="284"/>
      <c r="BC86" s="284"/>
      <c r="BD86" s="284"/>
      <c r="BE86" s="284"/>
      <c r="BF86" s="388"/>
    </row>
    <row r="87" spans="1:58" ht="22.5" customHeight="1">
      <c r="A87" s="13"/>
      <c r="B87" s="460" t="s">
        <v>60</v>
      </c>
      <c r="C87" s="460"/>
      <c r="D87" s="37"/>
      <c r="E87" s="455" t="s">
        <v>128</v>
      </c>
      <c r="F87" s="456"/>
      <c r="G87" s="456"/>
      <c r="H87" s="456"/>
      <c r="I87" s="456"/>
      <c r="J87" s="456"/>
      <c r="K87" s="456"/>
      <c r="L87" s="457"/>
      <c r="M87" s="78"/>
      <c r="N87" s="455" t="s">
        <v>94</v>
      </c>
      <c r="O87" s="456"/>
      <c r="P87" s="456"/>
      <c r="Q87" s="456"/>
      <c r="R87" s="456"/>
      <c r="S87" s="456"/>
      <c r="T87" s="456"/>
      <c r="U87" s="457"/>
      <c r="V87" s="78"/>
      <c r="W87" s="455" t="s">
        <v>95</v>
      </c>
      <c r="X87" s="456"/>
      <c r="Y87" s="456"/>
      <c r="Z87" s="456"/>
      <c r="AA87" s="456"/>
      <c r="AB87" s="456"/>
      <c r="AC87" s="456"/>
      <c r="AD87" s="457"/>
      <c r="AE87" s="78"/>
      <c r="AF87" s="26"/>
      <c r="AG87" s="26"/>
      <c r="AH87" s="26"/>
      <c r="AI87" s="26"/>
      <c r="AJ87" s="26"/>
      <c r="AK87" s="26"/>
      <c r="AL87" s="26"/>
      <c r="AM87" s="26"/>
      <c r="AN87" s="79"/>
      <c r="AO87" s="455" t="s">
        <v>9</v>
      </c>
      <c r="AP87" s="456"/>
      <c r="AQ87" s="456"/>
      <c r="AR87" s="456"/>
      <c r="AS87" s="456"/>
      <c r="AT87" s="456"/>
      <c r="AU87" s="456"/>
      <c r="AV87" s="457"/>
      <c r="AW87" s="397"/>
      <c r="AX87" s="284"/>
      <c r="AY87" s="284"/>
      <c r="AZ87" s="284"/>
      <c r="BA87" s="284"/>
      <c r="BB87" s="284"/>
      <c r="BC87" s="284"/>
      <c r="BD87" s="284"/>
      <c r="BE87" s="284"/>
      <c r="BF87" s="388"/>
    </row>
    <row r="88" spans="1:58" s="312" customFormat="1" ht="17.25" customHeight="1">
      <c r="A88" s="311"/>
      <c r="B88" s="460"/>
      <c r="C88" s="460"/>
      <c r="D88" s="39"/>
      <c r="E88" s="31" t="s">
        <v>91</v>
      </c>
      <c r="F88" s="31" t="s">
        <v>91</v>
      </c>
      <c r="G88" s="31" t="s">
        <v>91</v>
      </c>
      <c r="H88" s="31" t="s">
        <v>92</v>
      </c>
      <c r="I88" s="31" t="s">
        <v>92</v>
      </c>
      <c r="J88" s="31" t="s">
        <v>92</v>
      </c>
      <c r="K88" s="31" t="s">
        <v>92</v>
      </c>
      <c r="L88" s="31" t="s">
        <v>177</v>
      </c>
      <c r="M88" s="39"/>
      <c r="N88" s="31" t="s">
        <v>91</v>
      </c>
      <c r="O88" s="31" t="s">
        <v>91</v>
      </c>
      <c r="P88" s="31" t="s">
        <v>91</v>
      </c>
      <c r="Q88" s="31" t="s">
        <v>92</v>
      </c>
      <c r="R88" s="31" t="s">
        <v>92</v>
      </c>
      <c r="S88" s="31" t="s">
        <v>92</v>
      </c>
      <c r="T88" s="31" t="s">
        <v>92</v>
      </c>
      <c r="U88" s="31" t="s">
        <v>177</v>
      </c>
      <c r="V88" s="39"/>
      <c r="W88" s="31" t="s">
        <v>91</v>
      </c>
      <c r="X88" s="31" t="s">
        <v>91</v>
      </c>
      <c r="Y88" s="31" t="s">
        <v>91</v>
      </c>
      <c r="Z88" s="31" t="s">
        <v>92</v>
      </c>
      <c r="AA88" s="31" t="s">
        <v>92</v>
      </c>
      <c r="AB88" s="31" t="s">
        <v>92</v>
      </c>
      <c r="AC88" s="31" t="s">
        <v>92</v>
      </c>
      <c r="AD88" s="31" t="s">
        <v>177</v>
      </c>
      <c r="AE88" s="39"/>
      <c r="AF88" s="313"/>
      <c r="AG88" s="313"/>
      <c r="AH88" s="313"/>
      <c r="AI88" s="313"/>
      <c r="AJ88" s="313"/>
      <c r="AK88" s="313"/>
      <c r="AL88" s="313"/>
      <c r="AM88" s="313"/>
      <c r="AN88" s="39"/>
      <c r="AO88" s="144" t="s">
        <v>91</v>
      </c>
      <c r="AP88" s="31" t="s">
        <v>91</v>
      </c>
      <c r="AQ88" s="31" t="s">
        <v>91</v>
      </c>
      <c r="AR88" s="31" t="s">
        <v>92</v>
      </c>
      <c r="AS88" s="31" t="s">
        <v>92</v>
      </c>
      <c r="AT88" s="31" t="s">
        <v>92</v>
      </c>
      <c r="AU88" s="31" t="s">
        <v>92</v>
      </c>
      <c r="AV88" s="145" t="s">
        <v>177</v>
      </c>
      <c r="AW88" s="398"/>
      <c r="AX88" s="314"/>
      <c r="AY88" s="314"/>
      <c r="AZ88" s="314"/>
      <c r="BA88" s="314"/>
      <c r="BB88" s="314"/>
      <c r="BC88" s="314"/>
      <c r="BD88" s="314"/>
      <c r="BE88" s="314"/>
      <c r="BF88" s="389"/>
    </row>
    <row r="89" spans="1:58" s="295" customFormat="1" ht="30.75" customHeight="1">
      <c r="A89" s="288"/>
      <c r="B89" s="460"/>
      <c r="C89" s="460"/>
      <c r="D89" s="290"/>
      <c r="E89" s="289" t="s">
        <v>149</v>
      </c>
      <c r="F89" s="291" t="s">
        <v>150</v>
      </c>
      <c r="G89" s="291" t="s">
        <v>150</v>
      </c>
      <c r="H89" s="291" t="s">
        <v>150</v>
      </c>
      <c r="I89" s="291" t="s">
        <v>150</v>
      </c>
      <c r="J89" s="291" t="s">
        <v>150</v>
      </c>
      <c r="K89" s="291" t="s">
        <v>150</v>
      </c>
      <c r="L89" s="291" t="s">
        <v>150</v>
      </c>
      <c r="M89" s="290"/>
      <c r="N89" s="289" t="s">
        <v>149</v>
      </c>
      <c r="O89" s="291" t="s">
        <v>150</v>
      </c>
      <c r="P89" s="291" t="s">
        <v>150</v>
      </c>
      <c r="Q89" s="291" t="s">
        <v>150</v>
      </c>
      <c r="R89" s="291" t="s">
        <v>150</v>
      </c>
      <c r="S89" s="291" t="s">
        <v>150</v>
      </c>
      <c r="T89" s="291" t="s">
        <v>150</v>
      </c>
      <c r="U89" s="291" t="s">
        <v>150</v>
      </c>
      <c r="V89" s="290"/>
      <c r="W89" s="289" t="s">
        <v>149</v>
      </c>
      <c r="X89" s="291" t="s">
        <v>150</v>
      </c>
      <c r="Y89" s="291" t="s">
        <v>150</v>
      </c>
      <c r="Z89" s="291" t="s">
        <v>150</v>
      </c>
      <c r="AA89" s="291" t="s">
        <v>150</v>
      </c>
      <c r="AB89" s="291" t="s">
        <v>150</v>
      </c>
      <c r="AC89" s="291" t="s">
        <v>150</v>
      </c>
      <c r="AD89" s="291" t="s">
        <v>150</v>
      </c>
      <c r="AE89" s="290"/>
      <c r="AF89" s="26"/>
      <c r="AG89" s="26"/>
      <c r="AH89" s="26"/>
      <c r="AI89" s="26"/>
      <c r="AJ89" s="26"/>
      <c r="AK89" s="26"/>
      <c r="AL89" s="26"/>
      <c r="AM89" s="26"/>
      <c r="AN89" s="290"/>
      <c r="AO89" s="289" t="s">
        <v>149</v>
      </c>
      <c r="AP89" s="291" t="s">
        <v>150</v>
      </c>
      <c r="AQ89" s="291" t="s">
        <v>150</v>
      </c>
      <c r="AR89" s="291" t="s">
        <v>150</v>
      </c>
      <c r="AS89" s="291" t="s">
        <v>150</v>
      </c>
      <c r="AT89" s="291" t="s">
        <v>150</v>
      </c>
      <c r="AU89" s="291" t="s">
        <v>150</v>
      </c>
      <c r="AV89" s="296" t="s">
        <v>150</v>
      </c>
      <c r="AW89" s="399"/>
      <c r="AX89" s="284"/>
      <c r="AY89" s="284"/>
      <c r="AZ89" s="284"/>
      <c r="BA89" s="284"/>
      <c r="BB89" s="284"/>
      <c r="BC89" s="284"/>
      <c r="BD89" s="284"/>
      <c r="BE89" s="284"/>
      <c r="BF89" s="390"/>
    </row>
    <row r="90" spans="1:58" ht="17.25" customHeight="1">
      <c r="B90" s="30" t="s">
        <v>7</v>
      </c>
      <c r="C90" s="30"/>
      <c r="D90" s="39"/>
      <c r="E90" s="144">
        <v>2022</v>
      </c>
      <c r="F90" s="144">
        <v>2023</v>
      </c>
      <c r="G90" s="144">
        <v>2024</v>
      </c>
      <c r="H90" s="31">
        <v>2025</v>
      </c>
      <c r="I90" s="31">
        <v>2026</v>
      </c>
      <c r="J90" s="31">
        <v>2027</v>
      </c>
      <c r="K90" s="31">
        <v>2028</v>
      </c>
      <c r="L90" s="31">
        <v>2029</v>
      </c>
      <c r="M90" s="39"/>
      <c r="N90" s="144">
        <v>2022</v>
      </c>
      <c r="O90" s="144">
        <v>2023</v>
      </c>
      <c r="P90" s="144">
        <v>2024</v>
      </c>
      <c r="Q90" s="31">
        <v>2025</v>
      </c>
      <c r="R90" s="31">
        <v>2026</v>
      </c>
      <c r="S90" s="31">
        <v>2027</v>
      </c>
      <c r="T90" s="31">
        <v>2028</v>
      </c>
      <c r="U90" s="31">
        <v>2029</v>
      </c>
      <c r="V90" s="39"/>
      <c r="W90" s="144">
        <v>2022</v>
      </c>
      <c r="X90" s="144">
        <v>2023</v>
      </c>
      <c r="Y90" s="144">
        <v>2024</v>
      </c>
      <c r="Z90" s="31">
        <v>2025</v>
      </c>
      <c r="AA90" s="31">
        <v>2026</v>
      </c>
      <c r="AB90" s="31">
        <v>2027</v>
      </c>
      <c r="AC90" s="31">
        <v>2028</v>
      </c>
      <c r="AD90" s="31">
        <v>2029</v>
      </c>
      <c r="AE90" s="39"/>
      <c r="AF90" s="26"/>
      <c r="AG90" s="26"/>
      <c r="AH90" s="26"/>
      <c r="AI90" s="26"/>
      <c r="AJ90" s="26"/>
      <c r="AK90" s="26"/>
      <c r="AL90" s="26"/>
      <c r="AM90" s="26"/>
      <c r="AN90" s="39"/>
      <c r="AO90" s="144">
        <v>2022</v>
      </c>
      <c r="AP90" s="144">
        <v>2023</v>
      </c>
      <c r="AQ90" s="144">
        <v>2024</v>
      </c>
      <c r="AR90" s="31">
        <v>2025</v>
      </c>
      <c r="AS90" s="31">
        <v>2026</v>
      </c>
      <c r="AT90" s="31">
        <v>2027</v>
      </c>
      <c r="AU90" s="31">
        <v>2028</v>
      </c>
      <c r="AV90" s="145">
        <v>2029</v>
      </c>
      <c r="AW90" s="397"/>
      <c r="AX90" s="284"/>
      <c r="AY90" s="284"/>
      <c r="AZ90" s="284"/>
      <c r="BA90" s="284"/>
      <c r="BB90" s="284"/>
      <c r="BC90" s="284"/>
      <c r="BD90" s="284"/>
      <c r="BE90" s="284"/>
      <c r="BF90" s="388"/>
    </row>
    <row r="91" spans="1:58" ht="15" customHeight="1">
      <c r="A91" s="13"/>
      <c r="B91" s="45" t="s">
        <v>164</v>
      </c>
      <c r="C91" s="100" t="s">
        <v>165</v>
      </c>
      <c r="D91" s="43"/>
      <c r="E91" s="243">
        <v>-6389251.378246787</v>
      </c>
      <c r="F91" s="244">
        <v>-5624274.9717553565</v>
      </c>
      <c r="G91" s="244">
        <v>-6653979.9883050816</v>
      </c>
      <c r="H91" s="244">
        <v>-7056332.0927763367</v>
      </c>
      <c r="I91" s="244">
        <v>-7120436.1410773965</v>
      </c>
      <c r="J91" s="244">
        <v>-7145030.0730926795</v>
      </c>
      <c r="K91" s="244">
        <v>-7121124.1066407729</v>
      </c>
      <c r="L91" s="245">
        <v>-7109604.3497588113</v>
      </c>
      <c r="M91" s="43"/>
      <c r="N91" s="178">
        <v>0</v>
      </c>
      <c r="O91" s="105">
        <v>117058.63032792803</v>
      </c>
      <c r="P91" s="105">
        <v>149419.69893460727</v>
      </c>
      <c r="Q91" s="105">
        <v>136162.6086956186</v>
      </c>
      <c r="R91" s="105">
        <v>130044.7877221708</v>
      </c>
      <c r="S91" s="105">
        <v>133997.38099355259</v>
      </c>
      <c r="T91" s="105">
        <v>138746.98547105756</v>
      </c>
      <c r="U91" s="179">
        <v>-40024.552731656833</v>
      </c>
      <c r="V91" s="43"/>
      <c r="W91" s="178">
        <v>0</v>
      </c>
      <c r="X91" s="105">
        <v>-322448.84215732937</v>
      </c>
      <c r="Y91" s="105">
        <v>-606121.29750710737</v>
      </c>
      <c r="Z91" s="105">
        <v>-794202.62379013514</v>
      </c>
      <c r="AA91" s="105">
        <v>-953247.15610534663</v>
      </c>
      <c r="AB91" s="105">
        <v>-1114955.4406054544</v>
      </c>
      <c r="AC91" s="105">
        <v>-1278913.0429173985</v>
      </c>
      <c r="AD91" s="179">
        <v>-1378351.6808328421</v>
      </c>
      <c r="AE91" s="43"/>
      <c r="AF91" s="26"/>
      <c r="AG91" s="26"/>
      <c r="AH91" s="26"/>
      <c r="AI91" s="26"/>
      <c r="AJ91" s="26"/>
      <c r="AK91" s="26"/>
      <c r="AL91" s="26"/>
      <c r="AM91" s="26"/>
      <c r="AN91" s="43"/>
      <c r="AO91" s="178">
        <v>-6389251.378246787</v>
      </c>
      <c r="AP91" s="105">
        <v>-5829665.1835847581</v>
      </c>
      <c r="AQ91" s="105">
        <v>-7110681.5868775817</v>
      </c>
      <c r="AR91" s="105">
        <v>-7714372.1078708526</v>
      </c>
      <c r="AS91" s="105">
        <v>-7943638.5094605731</v>
      </c>
      <c r="AT91" s="105">
        <v>-8125988.1327045811</v>
      </c>
      <c r="AU91" s="105">
        <v>-8261290.1640871139</v>
      </c>
      <c r="AV91" s="179">
        <v>-8527980.5833233092</v>
      </c>
      <c r="AW91" s="24"/>
      <c r="AX91" s="284"/>
      <c r="AY91" s="284"/>
      <c r="AZ91" s="284"/>
      <c r="BA91" s="284"/>
      <c r="BB91" s="284"/>
      <c r="BC91" s="284"/>
      <c r="BD91" s="284"/>
      <c r="BE91" s="284"/>
      <c r="BF91" s="388"/>
    </row>
    <row r="92" spans="1:58" ht="15" customHeight="1">
      <c r="B92" s="46" t="s">
        <v>164</v>
      </c>
      <c r="C92" s="101" t="s">
        <v>166</v>
      </c>
      <c r="D92" s="43"/>
      <c r="E92" s="246">
        <v>23939683.439520299</v>
      </c>
      <c r="F92" s="247">
        <v>27510757.356303923</v>
      </c>
      <c r="G92" s="247">
        <v>26998481.945802584</v>
      </c>
      <c r="H92" s="247">
        <v>27137566.956555564</v>
      </c>
      <c r="I92" s="247">
        <v>27158050.081189435</v>
      </c>
      <c r="J92" s="247">
        <v>27119789.083663728</v>
      </c>
      <c r="K92" s="247">
        <v>27055833.489204504</v>
      </c>
      <c r="L92" s="248">
        <v>26993911.623885147</v>
      </c>
      <c r="M92" s="43"/>
      <c r="N92" s="181">
        <v>0</v>
      </c>
      <c r="O92" s="170">
        <v>-576995.05991261848</v>
      </c>
      <c r="P92" s="170">
        <v>-615835.06031491689</v>
      </c>
      <c r="Q92" s="170">
        <v>-531094.43109669082</v>
      </c>
      <c r="R92" s="170">
        <v>-502181.53319015913</v>
      </c>
      <c r="S92" s="170">
        <v>-513886.99913167499</v>
      </c>
      <c r="T92" s="170">
        <v>-536984.47530722665</v>
      </c>
      <c r="U92" s="182">
        <v>164155.68751391818</v>
      </c>
      <c r="V92" s="43"/>
      <c r="W92" s="181">
        <v>0</v>
      </c>
      <c r="X92" s="170">
        <v>1577236.5150992642</v>
      </c>
      <c r="Y92" s="170">
        <v>2459333.3518396174</v>
      </c>
      <c r="Z92" s="170">
        <v>3054381.0292376573</v>
      </c>
      <c r="AA92" s="170">
        <v>3635779.2545757219</v>
      </c>
      <c r="AB92" s="170">
        <v>4231942.4939544359</v>
      </c>
      <c r="AC92" s="170">
        <v>4859072.5029039998</v>
      </c>
      <c r="AD92" s="182">
        <v>5233357.8112961398</v>
      </c>
      <c r="AE92" s="43"/>
      <c r="AF92" s="26"/>
      <c r="AG92" s="26"/>
      <c r="AH92" s="26"/>
      <c r="AI92" s="26"/>
      <c r="AJ92" s="26"/>
      <c r="AK92" s="26"/>
      <c r="AL92" s="26"/>
      <c r="AM92" s="26"/>
      <c r="AN92" s="43"/>
      <c r="AO92" s="181">
        <v>23939683.439520299</v>
      </c>
      <c r="AP92" s="170">
        <v>28510998.811490569</v>
      </c>
      <c r="AQ92" s="170">
        <v>28841980.237327285</v>
      </c>
      <c r="AR92" s="170">
        <v>29660853.55469653</v>
      </c>
      <c r="AS92" s="170">
        <v>30291647.802575</v>
      </c>
      <c r="AT92" s="170">
        <v>30837844.578486487</v>
      </c>
      <c r="AU92" s="170">
        <v>31377921.516801275</v>
      </c>
      <c r="AV92" s="182">
        <v>32391425.122695204</v>
      </c>
      <c r="AW92" s="403"/>
      <c r="AX92" s="284"/>
      <c r="AY92" s="284"/>
      <c r="AZ92" s="284"/>
      <c r="BA92" s="284"/>
      <c r="BB92" s="284"/>
      <c r="BC92" s="284"/>
      <c r="BD92" s="284"/>
      <c r="BE92" s="284"/>
      <c r="BF92" s="388"/>
    </row>
    <row r="93" spans="1:58" ht="15" customHeight="1">
      <c r="B93" s="46" t="s">
        <v>167</v>
      </c>
      <c r="C93" s="101" t="s">
        <v>168</v>
      </c>
      <c r="D93" s="43"/>
      <c r="E93" s="246">
        <v>28484870.900748808</v>
      </c>
      <c r="F93" s="247">
        <v>32046749.310734749</v>
      </c>
      <c r="G93" s="247">
        <v>30303172.335482303</v>
      </c>
      <c r="H93" s="247">
        <v>31113050.329541106</v>
      </c>
      <c r="I93" s="247">
        <v>31803660.0680351</v>
      </c>
      <c r="J93" s="247">
        <v>32011666.752502888</v>
      </c>
      <c r="K93" s="247">
        <v>31897467.959420796</v>
      </c>
      <c r="L93" s="248">
        <v>34130434.316979304</v>
      </c>
      <c r="M93" s="43"/>
      <c r="N93" s="181">
        <v>0</v>
      </c>
      <c r="O93" s="170">
        <v>-18612.057669301823</v>
      </c>
      <c r="P93" s="170">
        <v>-17488.964580686061</v>
      </c>
      <c r="Q93" s="170">
        <v>-15647.192286932077</v>
      </c>
      <c r="R93" s="170">
        <v>-15402.442279123936</v>
      </c>
      <c r="S93" s="170">
        <v>-16270.874367677561</v>
      </c>
      <c r="T93" s="170">
        <v>-15432.931238734185</v>
      </c>
      <c r="U93" s="182">
        <v>1894.6176364215758</v>
      </c>
      <c r="V93" s="43"/>
      <c r="W93" s="181">
        <v>0</v>
      </c>
      <c r="X93" s="170">
        <v>1837292.3198183372</v>
      </c>
      <c r="Y93" s="170">
        <v>2760362.6952359686</v>
      </c>
      <c r="Z93" s="170">
        <v>3501828.6952696154</v>
      </c>
      <c r="AA93" s="170">
        <v>4257709.4875832135</v>
      </c>
      <c r="AB93" s="170">
        <v>4995301.8592548715</v>
      </c>
      <c r="AC93" s="170">
        <v>5728602.2822296731</v>
      </c>
      <c r="AD93" s="182">
        <v>6616928.199381344</v>
      </c>
      <c r="AE93" s="43"/>
      <c r="AF93" s="26"/>
      <c r="AG93" s="26"/>
      <c r="AH93" s="26"/>
      <c r="AI93" s="26"/>
      <c r="AJ93" s="26"/>
      <c r="AK93" s="26"/>
      <c r="AL93" s="26"/>
      <c r="AM93" s="26"/>
      <c r="AN93" s="43"/>
      <c r="AO93" s="181">
        <v>28484870.900748808</v>
      </c>
      <c r="AP93" s="170">
        <v>33865429.572883785</v>
      </c>
      <c r="AQ93" s="170">
        <v>33046046.066137586</v>
      </c>
      <c r="AR93" s="170">
        <v>34599231.832523793</v>
      </c>
      <c r="AS93" s="170">
        <v>36045967.113339193</v>
      </c>
      <c r="AT93" s="170">
        <v>36990697.737390086</v>
      </c>
      <c r="AU93" s="170">
        <v>37610637.310411736</v>
      </c>
      <c r="AV93" s="182">
        <v>40749257.133997068</v>
      </c>
      <c r="AW93" s="403"/>
      <c r="AX93" s="284"/>
      <c r="AY93" s="284"/>
      <c r="AZ93" s="284"/>
      <c r="BA93" s="284"/>
      <c r="BB93" s="284"/>
      <c r="BC93" s="284"/>
      <c r="BD93" s="284"/>
      <c r="BE93" s="284"/>
      <c r="BF93" s="388"/>
    </row>
    <row r="94" spans="1:58" ht="15" customHeight="1">
      <c r="B94" s="46" t="s">
        <v>167</v>
      </c>
      <c r="C94" s="101" t="s">
        <v>169</v>
      </c>
      <c r="D94" s="43"/>
      <c r="E94" s="246">
        <v>16583138.770592112</v>
      </c>
      <c r="F94" s="247">
        <v>18609217.392057821</v>
      </c>
      <c r="G94" s="247">
        <v>17763365.855811592</v>
      </c>
      <c r="H94" s="247">
        <v>19090304.8243654</v>
      </c>
      <c r="I94" s="247">
        <v>19712968.594660781</v>
      </c>
      <c r="J94" s="247">
        <v>20003899.788159497</v>
      </c>
      <c r="K94" s="247">
        <v>20044422.324070085</v>
      </c>
      <c r="L94" s="248">
        <v>19860537.061182708</v>
      </c>
      <c r="M94" s="43"/>
      <c r="N94" s="181">
        <v>0</v>
      </c>
      <c r="O94" s="170">
        <v>-214452.23637838959</v>
      </c>
      <c r="P94" s="170">
        <v>-218344.99008882779</v>
      </c>
      <c r="Q94" s="170">
        <v>-201819.61130344297</v>
      </c>
      <c r="R94" s="170">
        <v>-197660.24865024289</v>
      </c>
      <c r="S94" s="170">
        <v>-206653.61731671396</v>
      </c>
      <c r="T94" s="170">
        <v>-212541.08600476658</v>
      </c>
      <c r="U94" s="182">
        <v>57708.968040388318</v>
      </c>
      <c r="V94" s="43"/>
      <c r="W94" s="181">
        <v>0</v>
      </c>
      <c r="X94" s="170">
        <v>1066896.7345403982</v>
      </c>
      <c r="Y94" s="170">
        <v>1618092.3867431867</v>
      </c>
      <c r="Z94" s="170">
        <v>2148647.4815982059</v>
      </c>
      <c r="AA94" s="170">
        <v>2639070.259032065</v>
      </c>
      <c r="AB94" s="170">
        <v>3121534.3636028701</v>
      </c>
      <c r="AC94" s="170">
        <v>3599863.2749697524</v>
      </c>
      <c r="AD94" s="182">
        <v>3850397.7568671331</v>
      </c>
      <c r="AE94" s="43"/>
      <c r="AF94" s="26"/>
      <c r="AG94" s="26"/>
      <c r="AH94" s="26"/>
      <c r="AI94" s="26"/>
      <c r="AJ94" s="26"/>
      <c r="AK94" s="26"/>
      <c r="AL94" s="26"/>
      <c r="AM94" s="26"/>
      <c r="AN94" s="43"/>
      <c r="AO94" s="181">
        <v>16583138.770592112</v>
      </c>
      <c r="AP94" s="170">
        <v>19461661.89021983</v>
      </c>
      <c r="AQ94" s="170">
        <v>19163113.252465952</v>
      </c>
      <c r="AR94" s="170">
        <v>21037132.694660164</v>
      </c>
      <c r="AS94" s="170">
        <v>22154378.605042607</v>
      </c>
      <c r="AT94" s="170">
        <v>22918780.534445651</v>
      </c>
      <c r="AU94" s="170">
        <v>23431744.51303507</v>
      </c>
      <c r="AV94" s="182">
        <v>23768643.786090229</v>
      </c>
      <c r="AW94" s="403"/>
      <c r="AX94" s="284"/>
      <c r="AY94" s="284"/>
      <c r="AZ94" s="284"/>
      <c r="BA94" s="284"/>
      <c r="BB94" s="284"/>
      <c r="BC94" s="284"/>
      <c r="BD94" s="284"/>
      <c r="BE94" s="284"/>
      <c r="BF94" s="388"/>
    </row>
    <row r="95" spans="1:58" ht="15" customHeight="1">
      <c r="B95" s="46" t="s">
        <v>167</v>
      </c>
      <c r="C95" s="101" t="s">
        <v>170</v>
      </c>
      <c r="D95" s="43"/>
      <c r="E95" s="246">
        <v>7829628.8216993595</v>
      </c>
      <c r="F95" s="247">
        <v>7305618.7999559306</v>
      </c>
      <c r="G95" s="247">
        <v>8585330.4463364985</v>
      </c>
      <c r="H95" s="247">
        <v>9703458.6955913026</v>
      </c>
      <c r="I95" s="247">
        <v>11009422.304032397</v>
      </c>
      <c r="J95" s="247">
        <v>11325660.651352497</v>
      </c>
      <c r="K95" s="247">
        <v>11091612.4739726</v>
      </c>
      <c r="L95" s="248">
        <v>10865453.179333597</v>
      </c>
      <c r="M95" s="43"/>
      <c r="N95" s="181">
        <v>0</v>
      </c>
      <c r="O95" s="170">
        <v>-289383.46721003205</v>
      </c>
      <c r="P95" s="170">
        <v>-447505.08426110522</v>
      </c>
      <c r="Q95" s="170">
        <v>-507124.86597372586</v>
      </c>
      <c r="R95" s="170">
        <v>-592408.03346831433</v>
      </c>
      <c r="S95" s="170">
        <v>-629790.00104613055</v>
      </c>
      <c r="T95" s="170">
        <v>-639009.39117272745</v>
      </c>
      <c r="U95" s="182">
        <v>-284729.11551205197</v>
      </c>
      <c r="V95" s="43"/>
      <c r="W95" s="181">
        <v>0</v>
      </c>
      <c r="X95" s="170">
        <v>418843.02156610048</v>
      </c>
      <c r="Y95" s="170">
        <v>782050.98885280301</v>
      </c>
      <c r="Z95" s="170">
        <v>1092141.3922350786</v>
      </c>
      <c r="AA95" s="170">
        <v>1473884.5056327824</v>
      </c>
      <c r="AB95" s="170">
        <v>1767327.3355742227</v>
      </c>
      <c r="AC95" s="170">
        <v>1991989.9790428479</v>
      </c>
      <c r="AD95" s="182">
        <v>2106504.7949191541</v>
      </c>
      <c r="AE95" s="43"/>
      <c r="AF95" s="26"/>
      <c r="AG95" s="26"/>
      <c r="AH95" s="26"/>
      <c r="AI95" s="26"/>
      <c r="AJ95" s="26"/>
      <c r="AK95" s="26"/>
      <c r="AL95" s="26"/>
      <c r="AM95" s="26"/>
      <c r="AN95" s="43"/>
      <c r="AO95" s="181">
        <v>7829628.8216993595</v>
      </c>
      <c r="AP95" s="170">
        <v>7435078.3543119989</v>
      </c>
      <c r="AQ95" s="170">
        <v>8919876.3509281967</v>
      </c>
      <c r="AR95" s="170">
        <v>10288475.221852655</v>
      </c>
      <c r="AS95" s="170">
        <v>11890898.776196865</v>
      </c>
      <c r="AT95" s="170">
        <v>12463197.985880589</v>
      </c>
      <c r="AU95" s="170">
        <v>12444593.061842721</v>
      </c>
      <c r="AV95" s="182">
        <v>12687228.858740699</v>
      </c>
      <c r="AW95" s="403"/>
      <c r="AX95" s="284"/>
      <c r="AY95" s="284"/>
      <c r="AZ95" s="284"/>
      <c r="BA95" s="284"/>
      <c r="BB95" s="284"/>
      <c r="BC95" s="284"/>
      <c r="BD95" s="284"/>
      <c r="BE95" s="284"/>
      <c r="BF95" s="388"/>
    </row>
    <row r="96" spans="1:58" ht="15" customHeight="1">
      <c r="B96" s="46" t="s">
        <v>171</v>
      </c>
      <c r="C96" s="101" t="s">
        <v>172</v>
      </c>
      <c r="D96" s="43"/>
      <c r="E96" s="246">
        <v>21589713.61061861</v>
      </c>
      <c r="F96" s="247">
        <v>20215958.832401514</v>
      </c>
      <c r="G96" s="247">
        <v>22052273.073273636</v>
      </c>
      <c r="H96" s="247">
        <v>22955093.628949489</v>
      </c>
      <c r="I96" s="247">
        <v>23106178.189979825</v>
      </c>
      <c r="J96" s="247">
        <v>23166552.941838481</v>
      </c>
      <c r="K96" s="247">
        <v>23064721.458068565</v>
      </c>
      <c r="L96" s="248">
        <v>22906325.88536207</v>
      </c>
      <c r="M96" s="43"/>
      <c r="N96" s="181">
        <v>0</v>
      </c>
      <c r="O96" s="170">
        <v>-449114.51747515064</v>
      </c>
      <c r="P96" s="170">
        <v>-563509.52442345337</v>
      </c>
      <c r="Q96" s="170">
        <v>-497966.43186240381</v>
      </c>
      <c r="R96" s="170">
        <v>-468005.04626337619</v>
      </c>
      <c r="S96" s="170">
        <v>-473987.06888419809</v>
      </c>
      <c r="T96" s="170">
        <v>-522700.94705699914</v>
      </c>
      <c r="U96" s="182">
        <v>219003.06130820062</v>
      </c>
      <c r="V96" s="43"/>
      <c r="W96" s="181">
        <v>0</v>
      </c>
      <c r="X96" s="170">
        <v>1159013.8375780054</v>
      </c>
      <c r="Y96" s="170">
        <v>2008775.5586350018</v>
      </c>
      <c r="Z96" s="170">
        <v>2583636.278701114</v>
      </c>
      <c r="AA96" s="170">
        <v>3093335.6063676327</v>
      </c>
      <c r="AB96" s="170">
        <v>3615054.6573412674</v>
      </c>
      <c r="AC96" s="170">
        <v>4142291.6750562829</v>
      </c>
      <c r="AD96" s="182">
        <v>4440890.2707595453</v>
      </c>
      <c r="AE96" s="43"/>
      <c r="AF96" s="26"/>
      <c r="AG96" s="26"/>
      <c r="AH96" s="26"/>
      <c r="AI96" s="26"/>
      <c r="AJ96" s="26"/>
      <c r="AK96" s="26"/>
      <c r="AL96" s="26"/>
      <c r="AM96" s="26"/>
      <c r="AN96" s="43"/>
      <c r="AO96" s="181">
        <v>21589713.61061861</v>
      </c>
      <c r="AP96" s="170">
        <v>20925858.15250437</v>
      </c>
      <c r="AQ96" s="170">
        <v>23497539.107485183</v>
      </c>
      <c r="AR96" s="170">
        <v>25040763.475788202</v>
      </c>
      <c r="AS96" s="170">
        <v>25731508.750084084</v>
      </c>
      <c r="AT96" s="170">
        <v>26307620.530295551</v>
      </c>
      <c r="AU96" s="170">
        <v>26684312.186067849</v>
      </c>
      <c r="AV96" s="182">
        <v>27566219.217429817</v>
      </c>
      <c r="AW96" s="403"/>
      <c r="AX96" s="284"/>
      <c r="AY96" s="284"/>
      <c r="AZ96" s="284"/>
      <c r="BA96" s="284"/>
      <c r="BB96" s="284"/>
      <c r="BC96" s="284"/>
      <c r="BD96" s="284"/>
      <c r="BE96" s="284"/>
      <c r="BF96" s="388"/>
    </row>
    <row r="97" spans="1:58" ht="15" customHeight="1">
      <c r="B97" s="46" t="s">
        <v>171</v>
      </c>
      <c r="C97" s="101" t="s">
        <v>61</v>
      </c>
      <c r="D97" s="43"/>
      <c r="E97" s="246">
        <v>41292037.208339386</v>
      </c>
      <c r="F97" s="247">
        <v>42999397.405129917</v>
      </c>
      <c r="G97" s="247">
        <v>44959113.26851438</v>
      </c>
      <c r="H97" s="247">
        <v>46780917.056470409</v>
      </c>
      <c r="I97" s="247">
        <v>47326952.255710274</v>
      </c>
      <c r="J97" s="247">
        <v>47734794.138187744</v>
      </c>
      <c r="K97" s="247">
        <v>47520417.061931483</v>
      </c>
      <c r="L97" s="248">
        <v>47443496.525196455</v>
      </c>
      <c r="M97" s="43"/>
      <c r="N97" s="181">
        <v>0</v>
      </c>
      <c r="O97" s="170">
        <v>-1012205.1047818091</v>
      </c>
      <c r="P97" s="170">
        <v>-1237367.9755258968</v>
      </c>
      <c r="Q97" s="170">
        <v>-1152628.3997839093</v>
      </c>
      <c r="R97" s="170">
        <v>-1130637.455030289</v>
      </c>
      <c r="S97" s="170">
        <v>-1171106.4596348791</v>
      </c>
      <c r="T97" s="170">
        <v>-1246764.9887466836</v>
      </c>
      <c r="U97" s="182">
        <v>131631.51540556023</v>
      </c>
      <c r="V97" s="43"/>
      <c r="W97" s="181">
        <v>0</v>
      </c>
      <c r="X97" s="170">
        <v>2465225.4693051865</v>
      </c>
      <c r="Y97" s="170">
        <v>4095394.9541441742</v>
      </c>
      <c r="Z97" s="170">
        <v>5265274.7321220972</v>
      </c>
      <c r="AA97" s="170">
        <v>6335887.5427064886</v>
      </c>
      <c r="AB97" s="170">
        <v>7448837.5676656747</v>
      </c>
      <c r="AC97" s="170">
        <v>8534394.3280954305</v>
      </c>
      <c r="AD97" s="182">
        <v>9197955.3239569627</v>
      </c>
      <c r="AE97" s="43"/>
      <c r="AF97" s="26"/>
      <c r="AG97" s="26"/>
      <c r="AH97" s="26"/>
      <c r="AI97" s="26"/>
      <c r="AJ97" s="26"/>
      <c r="AK97" s="26"/>
      <c r="AL97" s="26"/>
      <c r="AM97" s="26"/>
      <c r="AN97" s="43"/>
      <c r="AO97" s="181">
        <v>41292037.208339386</v>
      </c>
      <c r="AP97" s="170">
        <v>44452417.769653298</v>
      </c>
      <c r="AQ97" s="170">
        <v>47817140.247132659</v>
      </c>
      <c r="AR97" s="170">
        <v>50893563.388808593</v>
      </c>
      <c r="AS97" s="170">
        <v>52532202.343386471</v>
      </c>
      <c r="AT97" s="170">
        <v>54012525.24621854</v>
      </c>
      <c r="AU97" s="170">
        <v>54808046.401280232</v>
      </c>
      <c r="AV97" s="182">
        <v>56773083.36455898</v>
      </c>
      <c r="AW97" s="403"/>
      <c r="AX97" s="284"/>
      <c r="AY97" s="284"/>
      <c r="AZ97" s="284"/>
      <c r="BA97" s="284"/>
      <c r="BB97" s="284"/>
      <c r="BC97" s="284"/>
      <c r="BD97" s="284"/>
      <c r="BE97" s="284"/>
      <c r="BF97" s="388"/>
    </row>
    <row r="98" spans="1:58" ht="15" customHeight="1">
      <c r="B98" s="47" t="s">
        <v>171</v>
      </c>
      <c r="C98" s="102" t="s">
        <v>173</v>
      </c>
      <c r="D98" s="43"/>
      <c r="E98" s="246">
        <v>23090459.000182386</v>
      </c>
      <c r="F98" s="247">
        <v>21494180.034847669</v>
      </c>
      <c r="G98" s="247">
        <v>22848262.765055895</v>
      </c>
      <c r="H98" s="247">
        <v>23935564.098134294</v>
      </c>
      <c r="I98" s="247">
        <v>23325568.589922208</v>
      </c>
      <c r="J98" s="247">
        <v>22657436.254741404</v>
      </c>
      <c r="K98" s="247">
        <v>21801953.642341215</v>
      </c>
      <c r="L98" s="248">
        <v>23365588.809041988</v>
      </c>
      <c r="M98" s="43"/>
      <c r="N98" s="181">
        <v>0</v>
      </c>
      <c r="O98" s="170">
        <v>-416111.80225482659</v>
      </c>
      <c r="P98" s="170">
        <v>-439601.80743211368</v>
      </c>
      <c r="Q98" s="170">
        <v>-402411.52792769769</v>
      </c>
      <c r="R98" s="170">
        <v>-377917.75054278533</v>
      </c>
      <c r="S98" s="170">
        <v>-384920.08777097601</v>
      </c>
      <c r="T98" s="170">
        <v>-352910.836995808</v>
      </c>
      <c r="U98" s="182">
        <v>35245.687552400144</v>
      </c>
      <c r="V98" s="43"/>
      <c r="W98" s="181">
        <v>0</v>
      </c>
      <c r="X98" s="170">
        <v>1232296.3404462952</v>
      </c>
      <c r="Y98" s="170">
        <v>2081283.4870678072</v>
      </c>
      <c r="Z98" s="170">
        <v>2693989.9594713934</v>
      </c>
      <c r="AA98" s="170">
        <v>3122706.4581916402</v>
      </c>
      <c r="AB98" s="170">
        <v>3535608.8867321857</v>
      </c>
      <c r="AC98" s="170">
        <v>3915505.8185643302</v>
      </c>
      <c r="AD98" s="182">
        <v>4529928.3932283288</v>
      </c>
      <c r="AE98" s="43"/>
      <c r="AF98" s="26"/>
      <c r="AG98" s="26"/>
      <c r="AH98" s="26"/>
      <c r="AI98" s="26"/>
      <c r="AJ98" s="26"/>
      <c r="AK98" s="26"/>
      <c r="AL98" s="26"/>
      <c r="AM98" s="26"/>
      <c r="AN98" s="43"/>
      <c r="AO98" s="181">
        <v>23090459.000182386</v>
      </c>
      <c r="AP98" s="170">
        <v>22310364.573039137</v>
      </c>
      <c r="AQ98" s="170">
        <v>24489944.444691587</v>
      </c>
      <c r="AR98" s="170">
        <v>26227142.529677991</v>
      </c>
      <c r="AS98" s="170">
        <v>26070357.297571063</v>
      </c>
      <c r="AT98" s="170">
        <v>25808125.053702615</v>
      </c>
      <c r="AU98" s="170">
        <v>25364548.623909738</v>
      </c>
      <c r="AV98" s="182">
        <v>27930762.889822718</v>
      </c>
      <c r="AW98" s="403"/>
      <c r="AX98" s="284"/>
      <c r="AY98" s="284"/>
      <c r="AZ98" s="284"/>
      <c r="BA98" s="284"/>
      <c r="BB98" s="284"/>
      <c r="BC98" s="284"/>
      <c r="BD98" s="284"/>
      <c r="BE98" s="284"/>
      <c r="BF98" s="388"/>
    </row>
    <row r="99" spans="1:58" ht="15" customHeight="1" thickBot="1">
      <c r="D99" s="44"/>
      <c r="E99" s="148">
        <v>156420280.37345418</v>
      </c>
      <c r="F99" s="106">
        <v>164557604.15967616</v>
      </c>
      <c r="G99" s="106">
        <v>166856019.70197183</v>
      </c>
      <c r="H99" s="106">
        <v>173659623.49683124</v>
      </c>
      <c r="I99" s="106">
        <v>176322363.94245264</v>
      </c>
      <c r="J99" s="106">
        <v>176874769.53735355</v>
      </c>
      <c r="K99" s="106">
        <v>175355304.30236849</v>
      </c>
      <c r="L99" s="107">
        <v>178456143.05122244</v>
      </c>
      <c r="M99" s="108"/>
      <c r="N99" s="148">
        <v>0</v>
      </c>
      <c r="O99" s="106">
        <v>-2859815.6153542004</v>
      </c>
      <c r="P99" s="106">
        <v>-3390233.7076923926</v>
      </c>
      <c r="Q99" s="106">
        <v>-3172529.8515391843</v>
      </c>
      <c r="R99" s="106">
        <v>-3154167.7217021203</v>
      </c>
      <c r="S99" s="106">
        <v>-3262617.7271586978</v>
      </c>
      <c r="T99" s="106">
        <v>-3387597.6710518883</v>
      </c>
      <c r="U99" s="107">
        <v>284885.86921318027</v>
      </c>
      <c r="V99" s="108"/>
      <c r="W99" s="148">
        <v>0</v>
      </c>
      <c r="X99" s="106">
        <v>9434355.3961962573</v>
      </c>
      <c r="Y99" s="106">
        <v>15199172.125011452</v>
      </c>
      <c r="Z99" s="106">
        <v>19545696.944845024</v>
      </c>
      <c r="AA99" s="106">
        <v>23605125.957984198</v>
      </c>
      <c r="AB99" s="106">
        <v>27600651.723520078</v>
      </c>
      <c r="AC99" s="106">
        <v>31492806.817944918</v>
      </c>
      <c r="AD99" s="107">
        <v>34597610.869575761</v>
      </c>
      <c r="AE99" s="108"/>
      <c r="AF99" s="26"/>
      <c r="AG99" s="26"/>
      <c r="AH99" s="26"/>
      <c r="AI99" s="26"/>
      <c r="AJ99" s="26"/>
      <c r="AK99" s="26"/>
      <c r="AL99" s="26"/>
      <c r="AM99" s="26"/>
      <c r="AN99" s="109"/>
      <c r="AO99" s="148">
        <v>156420280.37345418</v>
      </c>
      <c r="AP99" s="106">
        <v>171132143.94051826</v>
      </c>
      <c r="AQ99" s="106">
        <v>178664958.11929089</v>
      </c>
      <c r="AR99" s="106">
        <v>190032790.59013706</v>
      </c>
      <c r="AS99" s="106">
        <v>196773322.17873472</v>
      </c>
      <c r="AT99" s="106">
        <v>201212803.53371492</v>
      </c>
      <c r="AU99" s="106">
        <v>203460513.44926152</v>
      </c>
      <c r="AV99" s="107">
        <v>213338639.79001141</v>
      </c>
      <c r="AW99" s="24"/>
      <c r="AX99" s="284"/>
      <c r="AY99" s="284"/>
      <c r="AZ99" s="284"/>
      <c r="BA99" s="284"/>
      <c r="BB99" s="284"/>
      <c r="BC99" s="284"/>
      <c r="BD99" s="284"/>
      <c r="BE99" s="284"/>
      <c r="BF99" s="388"/>
    </row>
    <row r="100" spans="1:58" ht="15" customHeight="1">
      <c r="A100" s="13"/>
      <c r="B100" s="13"/>
      <c r="C100" s="13"/>
      <c r="E100" s="26"/>
      <c r="F100" s="26"/>
      <c r="G100" s="26"/>
      <c r="H100" s="26"/>
      <c r="I100" s="26"/>
      <c r="J100" s="26"/>
      <c r="K100" s="26"/>
      <c r="L100" s="26"/>
      <c r="M100" s="40"/>
      <c r="N100" s="90">
        <v>0</v>
      </c>
      <c r="O100" s="90">
        <v>-1.7378811693072649E-2</v>
      </c>
      <c r="P100" s="90">
        <v>-2.0318318234774053E-2</v>
      </c>
      <c r="Q100" s="90">
        <v>-1.826866710670413E-2</v>
      </c>
      <c r="R100" s="90">
        <v>-1.7888642434101917E-2</v>
      </c>
      <c r="S100" s="90">
        <v>-1.8445919311683837E-2</v>
      </c>
      <c r="T100" s="90">
        <v>-1.9318478471632594E-2</v>
      </c>
      <c r="U100" s="90">
        <v>1.5963914962087307E-3</v>
      </c>
      <c r="V100" s="40"/>
      <c r="W100" s="90">
        <v>0</v>
      </c>
      <c r="X100" s="90">
        <v>5.7331628303495245E-2</v>
      </c>
      <c r="Y100" s="90">
        <v>9.1091541990269795E-2</v>
      </c>
      <c r="Z100" s="90">
        <v>0.11255176391190135</v>
      </c>
      <c r="AA100" s="90">
        <v>0.13387482693737218</v>
      </c>
      <c r="AB100" s="90">
        <v>0.15604629080628254</v>
      </c>
      <c r="AC100" s="90">
        <v>0.17959426401861942</v>
      </c>
      <c r="AD100" s="90">
        <v>0.19387178428284857</v>
      </c>
      <c r="AE100" s="40"/>
      <c r="AF100" s="26"/>
      <c r="AG100" s="26"/>
      <c r="AH100" s="26"/>
      <c r="AI100" s="26"/>
      <c r="AJ100" s="26"/>
      <c r="AK100" s="26"/>
      <c r="AL100" s="26"/>
      <c r="AM100" s="26"/>
      <c r="AN100" s="40"/>
      <c r="AO100" s="26">
        <v>0</v>
      </c>
      <c r="AP100" s="26">
        <v>0</v>
      </c>
      <c r="AQ100" s="26">
        <v>0</v>
      </c>
      <c r="AR100" s="26">
        <v>0</v>
      </c>
      <c r="AS100" s="26">
        <v>0</v>
      </c>
      <c r="AT100" s="26">
        <v>0</v>
      </c>
      <c r="AU100" s="26">
        <v>0</v>
      </c>
      <c r="AV100" s="26">
        <v>0</v>
      </c>
      <c r="AW100" s="397"/>
      <c r="BF100" s="388"/>
    </row>
  </sheetData>
  <mergeCells count="48">
    <mergeCell ref="AO87:AV87"/>
    <mergeCell ref="AO85:AV85"/>
    <mergeCell ref="AO47:AV47"/>
    <mergeCell ref="AX5:BE5"/>
    <mergeCell ref="AF5:AM5"/>
    <mergeCell ref="AF7:AM7"/>
    <mergeCell ref="AF85:AM85"/>
    <mergeCell ref="AF47:AM47"/>
    <mergeCell ref="AF39:AM39"/>
    <mergeCell ref="AX57:BE57"/>
    <mergeCell ref="AF57:AM57"/>
    <mergeCell ref="AO57:AV57"/>
    <mergeCell ref="N5:U5"/>
    <mergeCell ref="W5:AD5"/>
    <mergeCell ref="B2:C2"/>
    <mergeCell ref="AO5:AV5"/>
    <mergeCell ref="AO7:AV7"/>
    <mergeCell ref="W7:AD7"/>
    <mergeCell ref="E7:L7"/>
    <mergeCell ref="N7:U7"/>
    <mergeCell ref="N87:U87"/>
    <mergeCell ref="N85:U85"/>
    <mergeCell ref="W85:AD85"/>
    <mergeCell ref="N47:U47"/>
    <mergeCell ref="W47:AD47"/>
    <mergeCell ref="W87:AD87"/>
    <mergeCell ref="N57:U57"/>
    <mergeCell ref="W57:AD57"/>
    <mergeCell ref="B29:C30"/>
    <mergeCell ref="E47:L47"/>
    <mergeCell ref="E5:L5"/>
    <mergeCell ref="B87:C89"/>
    <mergeCell ref="E85:L85"/>
    <mergeCell ref="B7:C7"/>
    <mergeCell ref="B39:C40"/>
    <mergeCell ref="E39:L39"/>
    <mergeCell ref="E87:L87"/>
    <mergeCell ref="B47:C49"/>
    <mergeCell ref="E29:L29"/>
    <mergeCell ref="B57:C57"/>
    <mergeCell ref="E57:L57"/>
    <mergeCell ref="N29:U29"/>
    <mergeCell ref="W29:AD29"/>
    <mergeCell ref="AF29:AM29"/>
    <mergeCell ref="AO29:AV29"/>
    <mergeCell ref="N39:U39"/>
    <mergeCell ref="W39:AD39"/>
    <mergeCell ref="AO39:AV39"/>
  </mergeCells>
  <pageMargins left="0.70866141732283472" right="0.70866141732283472" top="0.74803149606299213" bottom="0.74803149606299213" header="0.31496062992125984" footer="0.31496062992125984"/>
  <pageSetup paperSize="8" scale="46" orientation="landscape" r:id="rId1"/>
  <rowBreaks count="1" manualBreakCount="1">
    <brk id="86" min="1" max="47" man="1"/>
  </rowBreaks>
  <customProperties>
    <customPr name="_pios_id" r:id="rId2"/>
    <customPr name="EpmWorksheetKeyString_GUID" r:id="rId3"/>
  </customProperties>
  <drawing r:id="rId4"/>
  <extLst>
    <ext xmlns:x14="http://schemas.microsoft.com/office/spreadsheetml/2009/9/main" uri="{78C0D931-6437-407d-A8EE-F0AAD7539E65}">
      <x14:conditionalFormattings>
        <x14:conditionalFormatting xmlns:xm="http://schemas.microsoft.com/office/excel/2006/main">
          <x14:cfRule type="expression" priority="1" id="{3EFB3146-92C4-4A72-8ED5-A7FCCE84BD1C}">
            <xm:f>'9. Error Checks'!$Q$17&gt;1</xm:f>
            <x14:dxf>
              <fill>
                <patternFill>
                  <bgColor rgb="FFFF0000"/>
                </patternFill>
              </fill>
            </x14:dxf>
          </x14:cfRule>
          <xm:sqref>B1:BE1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F8013-DF6E-413A-BCEC-9228C947D9AC}">
  <sheetPr>
    <pageSetUpPr autoPageBreaks="0" fitToPage="1"/>
  </sheetPr>
  <dimension ref="A1:Z99"/>
  <sheetViews>
    <sheetView showGridLines="0" tabSelected="1" showRuler="0" zoomScale="80" zoomScaleNormal="80" zoomScaleSheetLayoutView="70" workbookViewId="0">
      <pane xSplit="4" ySplit="4" topLeftCell="E40" activePane="bottomRight" state="frozen"/>
      <selection pane="topRight" activeCell="E1" sqref="E1"/>
      <selection pane="bottomLeft" activeCell="A5" sqref="A5"/>
      <selection pane="bottomRight" activeCell="B1" sqref="B1:Y98"/>
    </sheetView>
  </sheetViews>
  <sheetFormatPr defaultColWidth="9.19921875" defaultRowHeight="14.25"/>
  <cols>
    <col min="1" max="1" width="2.19921875" customWidth="1"/>
    <col min="2" max="2" width="28.53125" customWidth="1"/>
    <col min="3" max="3" width="40" customWidth="1"/>
    <col min="4" max="4" width="2.796875" style="41" customWidth="1"/>
    <col min="5" max="10" width="8.73046875" style="29" customWidth="1"/>
    <col min="11" max="11" width="2.796875" style="41" customWidth="1"/>
    <col min="12" max="17" width="8.73046875" style="29" customWidth="1"/>
    <col min="18" max="18" width="2.796875" style="41" customWidth="1"/>
    <col min="19" max="24" width="8.73046875" style="29" customWidth="1"/>
    <col min="25" max="25" width="3.19921875" style="29" customWidth="1"/>
    <col min="26" max="26" width="3.19921875" customWidth="1"/>
  </cols>
  <sheetData>
    <row r="1" spans="1:25" ht="22.5" customHeight="1">
      <c r="A1" s="13"/>
      <c r="B1" s="282"/>
      <c r="C1" s="282"/>
      <c r="D1" s="282"/>
      <c r="E1" s="282" t="s">
        <v>127</v>
      </c>
      <c r="F1" s="282"/>
      <c r="G1" s="282"/>
      <c r="H1" s="282"/>
      <c r="I1" s="282"/>
      <c r="J1" s="282"/>
      <c r="K1" s="282"/>
      <c r="L1" s="282" t="s">
        <v>127</v>
      </c>
      <c r="M1" s="282"/>
      <c r="N1" s="282"/>
      <c r="O1" s="282"/>
      <c r="P1" s="282"/>
      <c r="Q1" s="282"/>
      <c r="R1" s="282"/>
      <c r="S1" s="282" t="s">
        <v>127</v>
      </c>
      <c r="T1" s="282"/>
      <c r="U1" s="282"/>
      <c r="V1" s="282"/>
      <c r="W1" s="282"/>
      <c r="X1" s="282"/>
      <c r="Y1" s="19"/>
    </row>
    <row r="2" spans="1:25" s="28" customFormat="1" ht="60" customHeight="1">
      <c r="A2" s="20"/>
      <c r="B2" s="461" t="s">
        <v>192</v>
      </c>
      <c r="C2" s="461"/>
      <c r="D2" s="42"/>
      <c r="E2" s="21"/>
      <c r="F2" s="21"/>
      <c r="G2" s="21"/>
      <c r="H2" s="21"/>
      <c r="I2" s="21"/>
      <c r="J2" s="21"/>
      <c r="K2" s="42"/>
      <c r="L2" s="21"/>
      <c r="M2" s="21"/>
      <c r="N2" s="21"/>
      <c r="O2" s="21"/>
      <c r="P2" s="21"/>
      <c r="Q2" s="21"/>
      <c r="R2" s="42"/>
      <c r="S2" s="21"/>
      <c r="T2" s="21"/>
      <c r="U2" s="21"/>
      <c r="V2" s="21"/>
      <c r="W2" s="21"/>
      <c r="X2" s="21"/>
      <c r="Y2" s="21"/>
    </row>
    <row r="3" spans="1:25" s="28" customFormat="1">
      <c r="A3" s="20"/>
      <c r="B3" s="183" t="s">
        <v>104</v>
      </c>
      <c r="C3" s="184"/>
      <c r="D3" s="42"/>
      <c r="E3" s="21"/>
      <c r="F3" s="21"/>
      <c r="G3" s="21"/>
      <c r="H3" s="21"/>
      <c r="I3" s="21"/>
      <c r="J3" s="21"/>
      <c r="K3" s="42"/>
      <c r="L3" s="21"/>
      <c r="M3" s="21"/>
      <c r="N3" s="21"/>
      <c r="O3" s="21"/>
      <c r="P3" s="21"/>
      <c r="Q3" s="21"/>
      <c r="R3" s="42"/>
      <c r="S3" s="21"/>
      <c r="T3" s="21"/>
      <c r="U3" s="21"/>
      <c r="V3" s="21"/>
      <c r="W3" s="21"/>
      <c r="X3" s="21"/>
      <c r="Y3" s="21"/>
    </row>
    <row r="4" spans="1:25" s="28" customFormat="1">
      <c r="A4" s="20"/>
      <c r="B4" s="251" t="s">
        <v>110</v>
      </c>
      <c r="C4" s="252"/>
      <c r="D4" s="42"/>
      <c r="E4" s="21"/>
      <c r="F4" s="21"/>
      <c r="G4" s="21"/>
      <c r="H4" s="21"/>
      <c r="I4" s="21"/>
      <c r="J4" s="21"/>
      <c r="K4" s="42"/>
      <c r="L4" s="21"/>
      <c r="M4" s="21"/>
      <c r="N4" s="21"/>
      <c r="O4" s="21"/>
      <c r="P4" s="21"/>
      <c r="Q4" s="21"/>
      <c r="R4" s="42"/>
      <c r="S4" s="21"/>
      <c r="T4" s="21"/>
      <c r="U4" s="21"/>
      <c r="V4" s="21"/>
      <c r="W4" s="21"/>
      <c r="X4" s="21"/>
      <c r="Y4" s="21"/>
    </row>
    <row r="5" spans="1:25" s="28" customFormat="1" ht="75" customHeight="1">
      <c r="A5" s="20"/>
      <c r="B5" s="250" t="s">
        <v>109</v>
      </c>
      <c r="C5" s="84"/>
      <c r="D5" s="85"/>
      <c r="E5" s="465" t="s">
        <v>115</v>
      </c>
      <c r="F5" s="465"/>
      <c r="G5" s="465"/>
      <c r="H5" s="465"/>
      <c r="I5" s="465"/>
      <c r="J5" s="465"/>
      <c r="K5" s="86"/>
      <c r="L5" s="459" t="s">
        <v>138</v>
      </c>
      <c r="M5" s="459"/>
      <c r="N5" s="459"/>
      <c r="O5" s="459"/>
      <c r="P5" s="459"/>
      <c r="Q5" s="459"/>
      <c r="R5" s="86"/>
      <c r="S5" s="459" t="s">
        <v>112</v>
      </c>
      <c r="T5" s="459"/>
      <c r="U5" s="459"/>
      <c r="V5" s="459"/>
      <c r="W5" s="459"/>
      <c r="X5" s="459"/>
      <c r="Y5" s="120"/>
    </row>
    <row r="6" spans="1:25">
      <c r="A6" s="13"/>
      <c r="B6" s="13"/>
      <c r="C6" s="13"/>
      <c r="E6" s="19"/>
      <c r="F6" s="19"/>
      <c r="G6" s="19"/>
      <c r="H6" s="19"/>
      <c r="I6" s="19"/>
      <c r="J6" s="19"/>
      <c r="L6" s="19"/>
      <c r="M6" s="19"/>
      <c r="N6" s="19"/>
      <c r="O6" s="19"/>
      <c r="P6" s="19"/>
      <c r="Q6" s="19"/>
      <c r="S6" s="19"/>
      <c r="T6" s="19"/>
      <c r="U6" s="19"/>
      <c r="V6" s="19"/>
      <c r="W6" s="19"/>
      <c r="X6" s="19"/>
      <c r="Y6" s="121"/>
    </row>
    <row r="7" spans="1:25" ht="22.5" customHeight="1">
      <c r="A7" s="13"/>
      <c r="B7" s="460" t="s">
        <v>162</v>
      </c>
      <c r="C7" s="460"/>
      <c r="D7" s="37"/>
      <c r="E7" s="455" t="s">
        <v>111</v>
      </c>
      <c r="F7" s="456"/>
      <c r="G7" s="456"/>
      <c r="H7" s="456"/>
      <c r="I7" s="456"/>
      <c r="J7" s="457"/>
      <c r="K7" s="78"/>
      <c r="L7" s="454" t="s">
        <v>95</v>
      </c>
      <c r="M7" s="454"/>
      <c r="N7" s="454"/>
      <c r="O7" s="454"/>
      <c r="P7" s="454"/>
      <c r="Q7" s="454"/>
      <c r="R7" s="78"/>
      <c r="S7" s="455" t="s">
        <v>113</v>
      </c>
      <c r="T7" s="456"/>
      <c r="U7" s="456"/>
      <c r="V7" s="456"/>
      <c r="W7" s="456"/>
      <c r="X7" s="457"/>
      <c r="Y7" s="121"/>
    </row>
    <row r="8" spans="1:25" ht="22.5" customHeight="1">
      <c r="A8" s="13"/>
      <c r="B8" s="297"/>
      <c r="C8" s="297"/>
      <c r="D8" s="37"/>
      <c r="E8" s="292" t="s">
        <v>157</v>
      </c>
      <c r="F8" s="291" t="s">
        <v>157</v>
      </c>
      <c r="G8" s="291" t="s">
        <v>157</v>
      </c>
      <c r="H8" s="291" t="s">
        <v>157</v>
      </c>
      <c r="I8" s="291" t="s">
        <v>157</v>
      </c>
      <c r="J8" s="293" t="s">
        <v>157</v>
      </c>
      <c r="K8" s="290"/>
      <c r="L8" s="292" t="s">
        <v>157</v>
      </c>
      <c r="M8" s="291" t="s">
        <v>157</v>
      </c>
      <c r="N8" s="291" t="s">
        <v>157</v>
      </c>
      <c r="O8" s="291" t="s">
        <v>157</v>
      </c>
      <c r="P8" s="291" t="s">
        <v>157</v>
      </c>
      <c r="Q8" s="293" t="s">
        <v>157</v>
      </c>
      <c r="R8" s="290"/>
      <c r="S8" s="292" t="s">
        <v>157</v>
      </c>
      <c r="T8" s="291" t="s">
        <v>157</v>
      </c>
      <c r="U8" s="291" t="s">
        <v>157</v>
      </c>
      <c r="V8" s="291" t="s">
        <v>157</v>
      </c>
      <c r="W8" s="291" t="s">
        <v>157</v>
      </c>
      <c r="X8" s="293" t="s">
        <v>157</v>
      </c>
      <c r="Y8" s="121"/>
    </row>
    <row r="9" spans="1:25" s="295" customFormat="1" ht="17.25" customHeight="1">
      <c r="A9" s="288"/>
      <c r="B9" s="289"/>
      <c r="C9" s="289"/>
      <c r="D9" s="290"/>
      <c r="E9" s="292" t="s">
        <v>93</v>
      </c>
      <c r="F9" s="291" t="s">
        <v>93</v>
      </c>
      <c r="G9" s="291" t="s">
        <v>93</v>
      </c>
      <c r="H9" s="291" t="s">
        <v>93</v>
      </c>
      <c r="I9" s="291" t="s">
        <v>93</v>
      </c>
      <c r="J9" s="293" t="s">
        <v>93</v>
      </c>
      <c r="K9" s="290"/>
      <c r="L9" s="291" t="s">
        <v>93</v>
      </c>
      <c r="M9" s="291" t="s">
        <v>93</v>
      </c>
      <c r="N9" s="291" t="s">
        <v>93</v>
      </c>
      <c r="O9" s="291" t="s">
        <v>93</v>
      </c>
      <c r="P9" s="291" t="s">
        <v>93</v>
      </c>
      <c r="Q9" s="291" t="s">
        <v>93</v>
      </c>
      <c r="R9" s="290"/>
      <c r="S9" s="292" t="s">
        <v>93</v>
      </c>
      <c r="T9" s="291" t="s">
        <v>93</v>
      </c>
      <c r="U9" s="291" t="s">
        <v>93</v>
      </c>
      <c r="V9" s="291" t="s">
        <v>93</v>
      </c>
      <c r="W9" s="291" t="s">
        <v>93</v>
      </c>
      <c r="X9" s="293" t="s">
        <v>93</v>
      </c>
      <c r="Y9" s="294"/>
    </row>
    <row r="10" spans="1:25" ht="18.75" customHeight="1">
      <c r="A10" s="13"/>
      <c r="B10" s="30" t="s">
        <v>55</v>
      </c>
      <c r="C10" s="30"/>
      <c r="D10" s="39"/>
      <c r="E10" s="144">
        <v>2016</v>
      </c>
      <c r="F10" s="31">
        <v>2017</v>
      </c>
      <c r="G10" s="31">
        <v>2018</v>
      </c>
      <c r="H10" s="31">
        <v>2019</v>
      </c>
      <c r="I10" s="31">
        <v>2020</v>
      </c>
      <c r="J10" s="145">
        <v>2021</v>
      </c>
      <c r="K10" s="39"/>
      <c r="L10" s="31">
        <v>2016</v>
      </c>
      <c r="M10" s="31">
        <v>2017</v>
      </c>
      <c r="N10" s="31">
        <v>2018</v>
      </c>
      <c r="O10" s="31">
        <v>2019</v>
      </c>
      <c r="P10" s="31">
        <v>2020</v>
      </c>
      <c r="Q10" s="31">
        <v>2021</v>
      </c>
      <c r="R10" s="39"/>
      <c r="S10" s="144">
        <v>2016</v>
      </c>
      <c r="T10" s="31">
        <v>2017</v>
      </c>
      <c r="U10" s="31">
        <v>2018</v>
      </c>
      <c r="V10" s="31">
        <v>2019</v>
      </c>
      <c r="W10" s="31">
        <v>2020</v>
      </c>
      <c r="X10" s="145">
        <v>2021</v>
      </c>
      <c r="Y10" s="121"/>
    </row>
    <row r="11" spans="1:25">
      <c r="A11" s="13"/>
      <c r="B11" s="45" t="s">
        <v>69</v>
      </c>
      <c r="C11" s="100" t="s">
        <v>70</v>
      </c>
      <c r="D11" s="43"/>
      <c r="E11" s="167">
        <v>383156.04477197415</v>
      </c>
      <c r="F11" s="105">
        <v>27571.689695991892</v>
      </c>
      <c r="G11" s="105">
        <v>0</v>
      </c>
      <c r="H11" s="105">
        <v>3029740.46</v>
      </c>
      <c r="I11" s="105">
        <v>3794388.1508727763</v>
      </c>
      <c r="J11" s="168">
        <v>4697844.0072825616</v>
      </c>
      <c r="K11" s="43"/>
      <c r="L11" s="167">
        <v>73360.891155484773</v>
      </c>
      <c r="M11" s="105">
        <v>4682.0595216959628</v>
      </c>
      <c r="N11" s="105">
        <v>0</v>
      </c>
      <c r="O11" s="105">
        <v>403136.19740642328</v>
      </c>
      <c r="P11" s="105">
        <v>432408.90608236752</v>
      </c>
      <c r="Q11" s="168">
        <v>336939.93108422216</v>
      </c>
      <c r="R11" s="43"/>
      <c r="S11" s="178">
        <v>456516.93592745892</v>
      </c>
      <c r="T11" s="105">
        <v>32253.749217687855</v>
      </c>
      <c r="U11" s="105">
        <v>0</v>
      </c>
      <c r="V11" s="105">
        <v>3432876.6574064232</v>
      </c>
      <c r="W11" s="105">
        <v>4226797.0569551438</v>
      </c>
      <c r="X11" s="179">
        <v>5034783.9383667838</v>
      </c>
      <c r="Y11" s="122"/>
    </row>
    <row r="12" spans="1:25">
      <c r="A12" s="13"/>
      <c r="B12" s="46" t="s">
        <v>69</v>
      </c>
      <c r="C12" s="101" t="s">
        <v>71</v>
      </c>
      <c r="D12" s="43"/>
      <c r="E12" s="169">
        <v>421844.62698944885</v>
      </c>
      <c r="F12" s="170">
        <v>755267.44329637079</v>
      </c>
      <c r="G12" s="170">
        <v>8655484.4186657276</v>
      </c>
      <c r="H12" s="170">
        <v>-1003936.6184816163</v>
      </c>
      <c r="I12" s="170">
        <v>11717834.805673283</v>
      </c>
      <c r="J12" s="171">
        <v>15851555.743040826</v>
      </c>
      <c r="K12" s="43"/>
      <c r="L12" s="169">
        <v>80768.392375269264</v>
      </c>
      <c r="M12" s="170">
        <v>128255.0022614972</v>
      </c>
      <c r="N12" s="170">
        <v>1310535.9230225142</v>
      </c>
      <c r="O12" s="170">
        <v>-133583.4524953803</v>
      </c>
      <c r="P12" s="170">
        <v>1335365.7898203172</v>
      </c>
      <c r="Q12" s="171">
        <v>1136909.2058736458</v>
      </c>
      <c r="R12" s="43"/>
      <c r="S12" s="181">
        <v>502613.01936471811</v>
      </c>
      <c r="T12" s="170">
        <v>883522.44555786799</v>
      </c>
      <c r="U12" s="170">
        <v>9966020.3416882418</v>
      </c>
      <c r="V12" s="170">
        <v>-1137520.0709769966</v>
      </c>
      <c r="W12" s="170">
        <v>13053200.5954936</v>
      </c>
      <c r="X12" s="182">
        <v>16988464.948914472</v>
      </c>
      <c r="Y12" s="122"/>
    </row>
    <row r="13" spans="1:25">
      <c r="A13" s="13"/>
      <c r="B13" s="46" t="s">
        <v>69</v>
      </c>
      <c r="C13" s="101" t="s">
        <v>72</v>
      </c>
      <c r="D13" s="43"/>
      <c r="E13" s="169">
        <v>185277792.18519154</v>
      </c>
      <c r="F13" s="170">
        <v>197761683.2962805</v>
      </c>
      <c r="G13" s="170">
        <v>233481768.50866565</v>
      </c>
      <c r="H13" s="170">
        <v>224501024.96561274</v>
      </c>
      <c r="I13" s="170">
        <v>156162486.40883639</v>
      </c>
      <c r="J13" s="171">
        <v>108554531.4828852</v>
      </c>
      <c r="K13" s="43"/>
      <c r="L13" s="169">
        <v>35474173.333518445</v>
      </c>
      <c r="M13" s="170">
        <v>33582706.845804036</v>
      </c>
      <c r="N13" s="170">
        <v>35351718.078489929</v>
      </c>
      <c r="O13" s="170">
        <v>29872027.229184389</v>
      </c>
      <c r="P13" s="170">
        <v>17796294.747445732</v>
      </c>
      <c r="Q13" s="171">
        <v>7785774.985296011</v>
      </c>
      <c r="R13" s="43"/>
      <c r="S13" s="181">
        <v>220751965.51870999</v>
      </c>
      <c r="T13" s="170">
        <v>231344390.14208454</v>
      </c>
      <c r="U13" s="170">
        <v>268833486.58715558</v>
      </c>
      <c r="V13" s="170">
        <v>254373052.19479713</v>
      </c>
      <c r="W13" s="170">
        <v>173958781.15628213</v>
      </c>
      <c r="X13" s="182">
        <v>116340306.46818121</v>
      </c>
      <c r="Y13" s="122"/>
    </row>
    <row r="14" spans="1:25">
      <c r="A14" s="13"/>
      <c r="B14" s="46" t="s">
        <v>73</v>
      </c>
      <c r="C14" s="101" t="s">
        <v>74</v>
      </c>
      <c r="D14" s="43"/>
      <c r="E14" s="308">
        <v>-4691393.7490603123</v>
      </c>
      <c r="F14" s="309">
        <v>-1638888.0097759767</v>
      </c>
      <c r="G14" s="309">
        <v>-2227226.4390806132</v>
      </c>
      <c r="H14" s="309">
        <v>-364538.51633667015</v>
      </c>
      <c r="I14" s="309">
        <v>-3900777.227555159</v>
      </c>
      <c r="J14" s="310">
        <v>-798450.79119889578</v>
      </c>
      <c r="K14" s="43"/>
      <c r="L14" s="169">
        <v>-898236.71292242408</v>
      </c>
      <c r="M14" s="170">
        <v>-278306.16461204551</v>
      </c>
      <c r="N14" s="170">
        <v>-337226.67801539553</v>
      </c>
      <c r="O14" s="170">
        <v>-48505.366457740893</v>
      </c>
      <c r="P14" s="170">
        <v>-444533.01738520293</v>
      </c>
      <c r="Q14" s="171">
        <v>-57266.685344096273</v>
      </c>
      <c r="R14" s="43"/>
      <c r="S14" s="181">
        <v>-5589630.4619827364</v>
      </c>
      <c r="T14" s="170">
        <v>-1917194.1743880222</v>
      </c>
      <c r="U14" s="170">
        <v>-2564453.1170960087</v>
      </c>
      <c r="V14" s="170">
        <v>-413043.88279441104</v>
      </c>
      <c r="W14" s="170">
        <v>-4345310.2449403619</v>
      </c>
      <c r="X14" s="182">
        <v>-855717.47654299205</v>
      </c>
      <c r="Y14" s="122"/>
    </row>
    <row r="15" spans="1:25">
      <c r="A15" s="13"/>
      <c r="B15" s="46" t="s">
        <v>73</v>
      </c>
      <c r="C15" s="101" t="s">
        <v>75</v>
      </c>
      <c r="D15" s="43"/>
      <c r="E15" s="308">
        <v>27267097.997842669</v>
      </c>
      <c r="F15" s="309">
        <v>33914445.384122998</v>
      </c>
      <c r="G15" s="309">
        <v>38468033.062807888</v>
      </c>
      <c r="H15" s="309">
        <v>35163433.834250957</v>
      </c>
      <c r="I15" s="309">
        <v>10944608.035345018</v>
      </c>
      <c r="J15" s="310">
        <v>33559443.258450687</v>
      </c>
      <c r="K15" s="43"/>
      <c r="L15" s="169">
        <v>5220689.1569102742</v>
      </c>
      <c r="M15" s="170">
        <v>5759148.3759101704</v>
      </c>
      <c r="N15" s="170">
        <v>5824485.0060742199</v>
      </c>
      <c r="O15" s="170">
        <v>4678834.1083487719</v>
      </c>
      <c r="P15" s="170">
        <v>1247248.7789566964</v>
      </c>
      <c r="Q15" s="171">
        <v>2406958.6987559423</v>
      </c>
      <c r="R15" s="43"/>
      <c r="S15" s="181">
        <v>32487787.154752944</v>
      </c>
      <c r="T15" s="170">
        <v>39673593.760033168</v>
      </c>
      <c r="U15" s="170">
        <v>44292518.068882108</v>
      </c>
      <c r="V15" s="170">
        <v>39842267.942599729</v>
      </c>
      <c r="W15" s="170">
        <v>12191856.814301714</v>
      </c>
      <c r="X15" s="182">
        <v>35966401.957206629</v>
      </c>
      <c r="Y15" s="122"/>
    </row>
    <row r="16" spans="1:25">
      <c r="A16" s="13"/>
      <c r="B16" s="46" t="s">
        <v>76</v>
      </c>
      <c r="C16" s="101" t="s">
        <v>77</v>
      </c>
      <c r="D16" s="43"/>
      <c r="E16" s="169">
        <v>9095792.1829093173</v>
      </c>
      <c r="F16" s="170">
        <v>12552503.561377738</v>
      </c>
      <c r="G16" s="170">
        <v>31827236.798048325</v>
      </c>
      <c r="H16" s="170">
        <v>38656500.598157793</v>
      </c>
      <c r="I16" s="170">
        <v>29687185.305024609</v>
      </c>
      <c r="J16" s="171">
        <v>23655627.261376251</v>
      </c>
      <c r="K16" s="43"/>
      <c r="L16" s="169">
        <v>1741523.9284569621</v>
      </c>
      <c r="M16" s="170">
        <v>2131591.1164202169</v>
      </c>
      <c r="N16" s="170">
        <v>4818995.1176431403</v>
      </c>
      <c r="O16" s="170">
        <v>5143620.3403972313</v>
      </c>
      <c r="P16" s="170">
        <v>3383155.0205156244</v>
      </c>
      <c r="Q16" s="171">
        <v>1696634.7556126416</v>
      </c>
      <c r="R16" s="43"/>
      <c r="S16" s="181">
        <v>10837316.111366279</v>
      </c>
      <c r="T16" s="170">
        <v>14684094.677797955</v>
      </c>
      <c r="U16" s="170">
        <v>36646231.915691465</v>
      </c>
      <c r="V16" s="170">
        <v>43800120.938555025</v>
      </c>
      <c r="W16" s="170">
        <v>33070340.325540233</v>
      </c>
      <c r="X16" s="182">
        <v>25352262.016988892</v>
      </c>
      <c r="Y16" s="122"/>
    </row>
    <row r="17" spans="1:25">
      <c r="A17" s="13"/>
      <c r="B17" s="46" t="s">
        <v>76</v>
      </c>
      <c r="C17" s="101" t="s">
        <v>61</v>
      </c>
      <c r="D17" s="43"/>
      <c r="E17" s="169">
        <v>2311407.0082307849</v>
      </c>
      <c r="F17" s="170">
        <v>4618005.9066444021</v>
      </c>
      <c r="G17" s="170">
        <v>2967281.9168069405</v>
      </c>
      <c r="H17" s="170">
        <v>1395322.5188803324</v>
      </c>
      <c r="I17" s="170">
        <v>1616263.2615167801</v>
      </c>
      <c r="J17" s="171">
        <v>2882593.3583219489</v>
      </c>
      <c r="K17" s="43"/>
      <c r="L17" s="169">
        <v>442553.05445528543</v>
      </c>
      <c r="M17" s="170">
        <v>784202.15680853929</v>
      </c>
      <c r="N17" s="170">
        <v>449279.24973494001</v>
      </c>
      <c r="O17" s="170">
        <v>185661.12241078541</v>
      </c>
      <c r="P17" s="170">
        <v>184189.5454719977</v>
      </c>
      <c r="Q17" s="171">
        <v>206746.07458042307</v>
      </c>
      <c r="R17" s="43"/>
      <c r="S17" s="181">
        <v>2753960.0626860703</v>
      </c>
      <c r="T17" s="170">
        <v>5402208.0634529414</v>
      </c>
      <c r="U17" s="170">
        <v>3416561.1665418805</v>
      </c>
      <c r="V17" s="170">
        <v>1580983.6412911178</v>
      </c>
      <c r="W17" s="170">
        <v>1800452.8069887778</v>
      </c>
      <c r="X17" s="182">
        <v>3089339.432902372</v>
      </c>
      <c r="Y17" s="122"/>
    </row>
    <row r="18" spans="1:25">
      <c r="A18" s="13"/>
      <c r="B18" s="46" t="s">
        <v>76</v>
      </c>
      <c r="C18" s="101" t="s">
        <v>79</v>
      </c>
      <c r="D18" s="43"/>
      <c r="E18" s="169">
        <v>23579494.608428199</v>
      </c>
      <c r="F18" s="170">
        <v>16147644.183149159</v>
      </c>
      <c r="G18" s="170">
        <v>9052080.2761298437</v>
      </c>
      <c r="H18" s="170">
        <v>10924997.474584112</v>
      </c>
      <c r="I18" s="170">
        <v>18144722.492464229</v>
      </c>
      <c r="J18" s="171">
        <v>16594563.007371642</v>
      </c>
      <c r="K18" s="43"/>
      <c r="L18" s="169">
        <v>4514642.9531072564</v>
      </c>
      <c r="M18" s="170">
        <v>2742096.4052000977</v>
      </c>
      <c r="N18" s="170">
        <v>1370584.915428739</v>
      </c>
      <c r="O18" s="170">
        <v>1453676.3121216707</v>
      </c>
      <c r="P18" s="170">
        <v>2067774.6430158652</v>
      </c>
      <c r="Q18" s="171">
        <v>1190199.3568558022</v>
      </c>
      <c r="R18" s="43"/>
      <c r="S18" s="181">
        <v>28094137.561535455</v>
      </c>
      <c r="T18" s="170">
        <v>18889740.588349257</v>
      </c>
      <c r="U18" s="170">
        <v>10422665.191558583</v>
      </c>
      <c r="V18" s="170">
        <v>12378673.786705783</v>
      </c>
      <c r="W18" s="170">
        <v>20212497.135480095</v>
      </c>
      <c r="X18" s="182">
        <v>17784762.364227444</v>
      </c>
      <c r="Y18" s="122"/>
    </row>
    <row r="19" spans="1:25">
      <c r="A19" s="13"/>
      <c r="B19" s="46" t="s">
        <v>80</v>
      </c>
      <c r="C19" s="101" t="s">
        <v>81</v>
      </c>
      <c r="D19" s="43"/>
      <c r="E19" s="308">
        <v>23591895.28004171</v>
      </c>
      <c r="F19" s="309">
        <v>19686957.799012415</v>
      </c>
      <c r="G19" s="309">
        <v>17563670.370858848</v>
      </c>
      <c r="H19" s="309">
        <v>12758220.076693866</v>
      </c>
      <c r="I19" s="309">
        <v>18116582.580931731</v>
      </c>
      <c r="J19" s="310">
        <v>11464203.598202707</v>
      </c>
      <c r="K19" s="43"/>
      <c r="L19" s="169">
        <v>4517017.2450776063</v>
      </c>
      <c r="M19" s="170">
        <v>3343121.4855683036</v>
      </c>
      <c r="N19" s="170">
        <v>2659333.6487901583</v>
      </c>
      <c r="O19" s="170">
        <v>1697604.2652157247</v>
      </c>
      <c r="P19" s="170">
        <v>2064567.8154907934</v>
      </c>
      <c r="Q19" s="171">
        <v>822238.44902595878</v>
      </c>
      <c r="R19" s="43"/>
      <c r="S19" s="181">
        <v>28108912.525119316</v>
      </c>
      <c r="T19" s="170">
        <v>23030079.284580719</v>
      </c>
      <c r="U19" s="170">
        <v>20223004.019649006</v>
      </c>
      <c r="V19" s="170">
        <v>14455824.341909591</v>
      </c>
      <c r="W19" s="170">
        <v>20181150.396422524</v>
      </c>
      <c r="X19" s="182">
        <v>12286442.047228666</v>
      </c>
      <c r="Y19" s="122"/>
    </row>
    <row r="20" spans="1:25">
      <c r="A20" s="13"/>
      <c r="B20" s="46" t="s">
        <v>80</v>
      </c>
      <c r="C20" s="101" t="s">
        <v>82</v>
      </c>
      <c r="D20" s="43"/>
      <c r="E20" s="169">
        <v>8322012.5261474838</v>
      </c>
      <c r="F20" s="170">
        <v>13575611.669523265</v>
      </c>
      <c r="G20" s="170">
        <v>9526243.4966564123</v>
      </c>
      <c r="H20" s="170">
        <v>11889717.6250183</v>
      </c>
      <c r="I20" s="170">
        <v>16328187.14497227</v>
      </c>
      <c r="J20" s="171">
        <v>12067332.836807102</v>
      </c>
      <c r="K20" s="43"/>
      <c r="L20" s="169">
        <v>1593372.3699664371</v>
      </c>
      <c r="M20" s="170">
        <v>2305329.2192454301</v>
      </c>
      <c r="N20" s="170">
        <v>1442378.463174725</v>
      </c>
      <c r="O20" s="170">
        <v>1582041.6352052838</v>
      </c>
      <c r="P20" s="170">
        <v>1860762.0678031091</v>
      </c>
      <c r="Q20" s="171">
        <v>865496.23361293599</v>
      </c>
      <c r="R20" s="43"/>
      <c r="S20" s="181">
        <v>9915384.896113921</v>
      </c>
      <c r="T20" s="170">
        <v>15880940.888768695</v>
      </c>
      <c r="U20" s="170">
        <v>10968621.959831137</v>
      </c>
      <c r="V20" s="170">
        <v>13471759.260223584</v>
      </c>
      <c r="W20" s="170">
        <v>18188949.212775379</v>
      </c>
      <c r="X20" s="182">
        <v>12932829.070420038</v>
      </c>
      <c r="Y20" s="122"/>
    </row>
    <row r="21" spans="1:25">
      <c r="A21" s="13"/>
      <c r="B21" s="46" t="s">
        <v>80</v>
      </c>
      <c r="C21" s="101" t="s">
        <v>83</v>
      </c>
      <c r="D21" s="43"/>
      <c r="E21" s="169">
        <v>5503515.8296942562</v>
      </c>
      <c r="F21" s="170">
        <v>3981870.5175969074</v>
      </c>
      <c r="G21" s="170">
        <v>6256966.9593079202</v>
      </c>
      <c r="H21" s="170">
        <v>9563377.422300389</v>
      </c>
      <c r="I21" s="170">
        <v>7293789.5449817237</v>
      </c>
      <c r="J21" s="171">
        <v>10680553.682342868</v>
      </c>
      <c r="K21" s="43"/>
      <c r="L21" s="169">
        <v>1053729.4954982782</v>
      </c>
      <c r="M21" s="170">
        <v>676177.44783284841</v>
      </c>
      <c r="N21" s="170">
        <v>947373.89297987334</v>
      </c>
      <c r="O21" s="170">
        <v>1272499.6280336902</v>
      </c>
      <c r="P21" s="170">
        <v>831201.08774720505</v>
      </c>
      <c r="Q21" s="171">
        <v>766033.31572765298</v>
      </c>
      <c r="R21" s="43"/>
      <c r="S21" s="181">
        <v>6557245.3251925344</v>
      </c>
      <c r="T21" s="170">
        <v>4658047.9654297559</v>
      </c>
      <c r="U21" s="170">
        <v>7204340.8522877935</v>
      </c>
      <c r="V21" s="170">
        <v>10835877.050334079</v>
      </c>
      <c r="W21" s="170">
        <v>8124990.6327289287</v>
      </c>
      <c r="X21" s="182">
        <v>11446586.998070521</v>
      </c>
      <c r="Y21" s="122"/>
    </row>
    <row r="22" spans="1:25">
      <c r="A22" s="13"/>
      <c r="B22" s="46" t="s">
        <v>84</v>
      </c>
      <c r="C22" s="101" t="s">
        <v>85</v>
      </c>
      <c r="D22" s="43"/>
      <c r="E22" s="169">
        <v>1717212.7257344523</v>
      </c>
      <c r="F22" s="170">
        <v>3560572.3284733975</v>
      </c>
      <c r="G22" s="170">
        <v>7646466.3125891974</v>
      </c>
      <c r="H22" s="170">
        <v>9050234.0768443812</v>
      </c>
      <c r="I22" s="170">
        <v>10135038.98570966</v>
      </c>
      <c r="J22" s="171">
        <v>8991499.1061383151</v>
      </c>
      <c r="K22" s="43"/>
      <c r="L22" s="169">
        <v>328785.77170403278</v>
      </c>
      <c r="M22" s="170">
        <v>604635.10785991047</v>
      </c>
      <c r="N22" s="170">
        <v>1157759.4392312961</v>
      </c>
      <c r="O22" s="170">
        <v>1204220.9554072078</v>
      </c>
      <c r="P22" s="170">
        <v>1154990.1978016701</v>
      </c>
      <c r="Q22" s="171">
        <v>644890.52520041913</v>
      </c>
      <c r="R22" s="43"/>
      <c r="S22" s="181">
        <v>2045998.497438485</v>
      </c>
      <c r="T22" s="170">
        <v>4165207.436333308</v>
      </c>
      <c r="U22" s="170">
        <v>8804225.7518204935</v>
      </c>
      <c r="V22" s="170">
        <v>10254455.032251589</v>
      </c>
      <c r="W22" s="170">
        <v>11290029.18351133</v>
      </c>
      <c r="X22" s="182">
        <v>9636389.6313387342</v>
      </c>
      <c r="Y22" s="122"/>
    </row>
    <row r="23" spans="1:25">
      <c r="A23" s="13"/>
      <c r="B23" s="46" t="s">
        <v>84</v>
      </c>
      <c r="C23" s="101" t="s">
        <v>87</v>
      </c>
      <c r="D23" s="43"/>
      <c r="E23" s="169">
        <v>1232835.7125833216</v>
      </c>
      <c r="F23" s="170">
        <v>1905518.8147387162</v>
      </c>
      <c r="G23" s="170">
        <v>3887530.8816088415</v>
      </c>
      <c r="H23" s="170">
        <v>2026558.1549172639</v>
      </c>
      <c r="I23" s="170">
        <v>1697680.173208253</v>
      </c>
      <c r="J23" s="171">
        <v>2935398.3304135897</v>
      </c>
      <c r="K23" s="43"/>
      <c r="L23" s="169">
        <v>236044.62922474276</v>
      </c>
      <c r="M23" s="170">
        <v>323583.81400234508</v>
      </c>
      <c r="N23" s="170">
        <v>588615.10526445461</v>
      </c>
      <c r="O23" s="170">
        <v>269653.11358594801</v>
      </c>
      <c r="P23" s="170">
        <v>193467.82600663858</v>
      </c>
      <c r="Q23" s="171">
        <v>210533.36586337769</v>
      </c>
      <c r="R23" s="43"/>
      <c r="S23" s="181">
        <v>1468880.3418080644</v>
      </c>
      <c r="T23" s="170">
        <v>2229102.6287410613</v>
      </c>
      <c r="U23" s="170">
        <v>4476145.9868732961</v>
      </c>
      <c r="V23" s="170">
        <v>2296211.2685032119</v>
      </c>
      <c r="W23" s="170">
        <v>1891147.9992148916</v>
      </c>
      <c r="X23" s="182">
        <v>3145931.6962769674</v>
      </c>
      <c r="Y23" s="122"/>
    </row>
    <row r="24" spans="1:25">
      <c r="A24" s="13"/>
      <c r="B24" s="46" t="s">
        <v>84</v>
      </c>
      <c r="C24" s="101" t="s">
        <v>88</v>
      </c>
      <c r="D24" s="43"/>
      <c r="E24" s="169">
        <v>493399.25640168611</v>
      </c>
      <c r="F24" s="170">
        <v>543255.30421404319</v>
      </c>
      <c r="G24" s="170">
        <v>1618582.6386833431</v>
      </c>
      <c r="H24" s="170">
        <v>1933181.7754261824</v>
      </c>
      <c r="I24" s="170">
        <v>5096709.1436404232</v>
      </c>
      <c r="J24" s="171">
        <v>7748833.4394116327</v>
      </c>
      <c r="K24" s="43"/>
      <c r="L24" s="169">
        <v>94468.584376954008</v>
      </c>
      <c r="M24" s="170">
        <v>92252.368202771293</v>
      </c>
      <c r="N24" s="170">
        <v>245071.28541536722</v>
      </c>
      <c r="O24" s="170">
        <v>257228.48545274697</v>
      </c>
      <c r="P24" s="170">
        <v>580821.55483081751</v>
      </c>
      <c r="Q24" s="171">
        <v>555763.75056538451</v>
      </c>
      <c r="R24" s="43"/>
      <c r="S24" s="181">
        <v>587867.84077864012</v>
      </c>
      <c r="T24" s="170">
        <v>635507.67241681449</v>
      </c>
      <c r="U24" s="170">
        <v>1863653.9240987103</v>
      </c>
      <c r="V24" s="170">
        <v>2190410.2608789294</v>
      </c>
      <c r="W24" s="170">
        <v>5677530.6984712407</v>
      </c>
      <c r="X24" s="182">
        <v>8304597.1899770172</v>
      </c>
      <c r="Y24" s="122"/>
    </row>
    <row r="25" spans="1:25">
      <c r="A25" s="13"/>
      <c r="B25" s="47" t="s">
        <v>84</v>
      </c>
      <c r="C25" s="102" t="s">
        <v>89</v>
      </c>
      <c r="D25" s="43"/>
      <c r="E25" s="169">
        <v>10056374.957818206</v>
      </c>
      <c r="F25" s="170">
        <v>24327125.060782429</v>
      </c>
      <c r="G25" s="170">
        <v>35574025.381001063</v>
      </c>
      <c r="H25" s="170">
        <v>49855469.5140616</v>
      </c>
      <c r="I25" s="170">
        <v>40261711.244559266</v>
      </c>
      <c r="J25" s="171">
        <v>12198242.236036697</v>
      </c>
      <c r="K25" s="43"/>
      <c r="L25" s="169">
        <v>1925441.7064940073</v>
      </c>
      <c r="M25" s="170">
        <v>4131086.9512245618</v>
      </c>
      <c r="N25" s="170">
        <v>5386300.2846816257</v>
      </c>
      <c r="O25" s="170">
        <v>6633751.1959062815</v>
      </c>
      <c r="P25" s="170">
        <v>4588229.2016591728</v>
      </c>
      <c r="Q25" s="171">
        <v>874885.34995786287</v>
      </c>
      <c r="R25" s="43"/>
      <c r="S25" s="181">
        <v>11981816.664312214</v>
      </c>
      <c r="T25" s="170">
        <v>28458212.012006991</v>
      </c>
      <c r="U25" s="170">
        <v>40960325.665682688</v>
      </c>
      <c r="V25" s="170">
        <v>56489220.709967881</v>
      </c>
      <c r="W25" s="170">
        <v>44849940.446218438</v>
      </c>
      <c r="X25" s="182">
        <v>13073127.58599456</v>
      </c>
      <c r="Y25" s="122"/>
    </row>
    <row r="26" spans="1:25" ht="18" customHeight="1" thickBot="1">
      <c r="D26" s="44"/>
      <c r="E26" s="241">
        <v>294562437.19372475</v>
      </c>
      <c r="F26" s="143">
        <v>331719144.94913232</v>
      </c>
      <c r="G26" s="143">
        <v>404298144.58274931</v>
      </c>
      <c r="H26" s="143">
        <v>409379303.36192966</v>
      </c>
      <c r="I26" s="143">
        <v>327096410.05018121</v>
      </c>
      <c r="J26" s="242">
        <v>271083770.5568831</v>
      </c>
      <c r="K26" s="108"/>
      <c r="L26" s="165">
        <v>56398334.799398616</v>
      </c>
      <c r="M26" s="143">
        <v>56330562.191250369</v>
      </c>
      <c r="N26" s="143">
        <v>61215203.731915593</v>
      </c>
      <c r="O26" s="143">
        <v>54471865.769723035</v>
      </c>
      <c r="P26" s="143">
        <v>37275944.165262796</v>
      </c>
      <c r="Q26" s="166">
        <v>19442737.312668182</v>
      </c>
      <c r="R26" s="108"/>
      <c r="S26" s="241">
        <v>350960771.99312329</v>
      </c>
      <c r="T26" s="143">
        <v>388049707.14038283</v>
      </c>
      <c r="U26" s="143">
        <v>465513348.31466496</v>
      </c>
      <c r="V26" s="143">
        <v>463851169.13165259</v>
      </c>
      <c r="W26" s="143">
        <v>364372354.21544403</v>
      </c>
      <c r="X26" s="242">
        <v>290526507.8695513</v>
      </c>
      <c r="Y26" s="122"/>
    </row>
    <row r="27" spans="1:25">
      <c r="A27" s="13"/>
      <c r="B27" s="25"/>
      <c r="C27" s="13"/>
      <c r="D27" s="40"/>
      <c r="E27" s="26"/>
      <c r="F27" s="26"/>
      <c r="G27" s="26"/>
      <c r="H27" s="26"/>
      <c r="I27" s="26"/>
      <c r="J27" s="26"/>
      <c r="K27" s="40"/>
      <c r="L27" s="254">
        <v>0.160696976129582</v>
      </c>
      <c r="M27" s="254">
        <v>0.14516326427962478</v>
      </c>
      <c r="N27" s="254">
        <v>0.13150042625745928</v>
      </c>
      <c r="O27" s="254">
        <v>0.11743393009377656</v>
      </c>
      <c r="P27" s="254">
        <v>0.10230179028132991</v>
      </c>
      <c r="Q27" s="254">
        <v>6.6922421142370014E-2</v>
      </c>
      <c r="R27" s="115"/>
      <c r="S27" s="26">
        <v>0</v>
      </c>
      <c r="T27" s="26">
        <v>0</v>
      </c>
      <c r="U27" s="26">
        <v>0</v>
      </c>
      <c r="V27" s="26">
        <v>0</v>
      </c>
      <c r="W27" s="26">
        <v>0</v>
      </c>
      <c r="X27" s="26">
        <v>0</v>
      </c>
      <c r="Y27" s="122"/>
    </row>
    <row r="28" spans="1:25">
      <c r="A28" s="13"/>
      <c r="B28" s="25"/>
      <c r="C28" s="13"/>
      <c r="D28" s="40"/>
      <c r="E28" s="26"/>
      <c r="F28" s="26"/>
      <c r="G28" s="26"/>
      <c r="H28" s="26"/>
      <c r="I28" s="26"/>
      <c r="J28" s="26"/>
      <c r="K28" s="40"/>
      <c r="L28" s="254"/>
      <c r="M28" s="254"/>
      <c r="N28" s="254"/>
      <c r="O28" s="254"/>
      <c r="P28" s="254"/>
      <c r="Q28" s="254"/>
      <c r="R28" s="115"/>
      <c r="S28" s="26"/>
      <c r="T28" s="26"/>
      <c r="U28" s="26"/>
      <c r="V28" s="26"/>
      <c r="W28" s="26"/>
      <c r="X28" s="26"/>
      <c r="Y28" s="122"/>
    </row>
    <row r="29" spans="1:25" ht="22.5" customHeight="1">
      <c r="A29" s="13"/>
      <c r="B29" s="458" t="s">
        <v>158</v>
      </c>
      <c r="C29" s="458"/>
      <c r="D29" s="37"/>
      <c r="E29" s="455" t="s">
        <v>111</v>
      </c>
      <c r="F29" s="456"/>
      <c r="G29" s="456"/>
      <c r="H29" s="456"/>
      <c r="I29" s="456"/>
      <c r="J29" s="457"/>
      <c r="K29" s="78"/>
      <c r="L29" s="454" t="s">
        <v>95</v>
      </c>
      <c r="M29" s="454"/>
      <c r="N29" s="454"/>
      <c r="O29" s="454"/>
      <c r="P29" s="454"/>
      <c r="Q29" s="454"/>
      <c r="R29" s="78"/>
      <c r="S29" s="455" t="s">
        <v>113</v>
      </c>
      <c r="T29" s="456"/>
      <c r="U29" s="456"/>
      <c r="V29" s="456"/>
      <c r="W29" s="456"/>
      <c r="X29" s="457"/>
      <c r="Y29" s="121"/>
    </row>
    <row r="30" spans="1:25" ht="22.5" customHeight="1">
      <c r="A30" s="13"/>
      <c r="B30" s="297"/>
      <c r="C30" s="297"/>
      <c r="D30" s="37"/>
      <c r="E30" s="292" t="s">
        <v>157</v>
      </c>
      <c r="F30" s="291" t="s">
        <v>157</v>
      </c>
      <c r="G30" s="291" t="s">
        <v>157</v>
      </c>
      <c r="H30" s="291" t="s">
        <v>157</v>
      </c>
      <c r="I30" s="291" t="s">
        <v>157</v>
      </c>
      <c r="J30" s="293" t="s">
        <v>157</v>
      </c>
      <c r="K30" s="290"/>
      <c r="L30" s="292" t="s">
        <v>157</v>
      </c>
      <c r="M30" s="291" t="s">
        <v>157</v>
      </c>
      <c r="N30" s="291" t="s">
        <v>157</v>
      </c>
      <c r="O30" s="291" t="s">
        <v>157</v>
      </c>
      <c r="P30" s="291" t="s">
        <v>157</v>
      </c>
      <c r="Q30" s="293" t="s">
        <v>157</v>
      </c>
      <c r="R30" s="290"/>
      <c r="S30" s="292" t="s">
        <v>157</v>
      </c>
      <c r="T30" s="291" t="s">
        <v>157</v>
      </c>
      <c r="U30" s="291" t="s">
        <v>157</v>
      </c>
      <c r="V30" s="291" t="s">
        <v>157</v>
      </c>
      <c r="W30" s="291" t="s">
        <v>157</v>
      </c>
      <c r="X30" s="293" t="s">
        <v>157</v>
      </c>
      <c r="Y30" s="121"/>
    </row>
    <row r="31" spans="1:25" s="295" customFormat="1" ht="17.25" customHeight="1">
      <c r="A31" s="288"/>
      <c r="B31" s="289"/>
      <c r="C31" s="289"/>
      <c r="D31" s="290"/>
      <c r="E31" s="292" t="s">
        <v>93</v>
      </c>
      <c r="F31" s="291" t="s">
        <v>93</v>
      </c>
      <c r="G31" s="291" t="s">
        <v>93</v>
      </c>
      <c r="H31" s="291" t="s">
        <v>93</v>
      </c>
      <c r="I31" s="291" t="s">
        <v>93</v>
      </c>
      <c r="J31" s="293" t="s">
        <v>93</v>
      </c>
      <c r="K31" s="290"/>
      <c r="L31" s="292" t="s">
        <v>93</v>
      </c>
      <c r="M31" s="291" t="s">
        <v>93</v>
      </c>
      <c r="N31" s="291" t="s">
        <v>93</v>
      </c>
      <c r="O31" s="291" t="s">
        <v>93</v>
      </c>
      <c r="P31" s="291" t="s">
        <v>93</v>
      </c>
      <c r="Q31" s="293" t="s">
        <v>93</v>
      </c>
      <c r="R31" s="290"/>
      <c r="S31" s="292" t="s">
        <v>93</v>
      </c>
      <c r="T31" s="291" t="s">
        <v>93</v>
      </c>
      <c r="U31" s="291" t="s">
        <v>93</v>
      </c>
      <c r="V31" s="291" t="s">
        <v>93</v>
      </c>
      <c r="W31" s="291" t="s">
        <v>93</v>
      </c>
      <c r="X31" s="293" t="s">
        <v>93</v>
      </c>
      <c r="Y31" s="294"/>
    </row>
    <row r="32" spans="1:25" ht="18.75" customHeight="1">
      <c r="A32" s="13"/>
      <c r="B32" s="30" t="s">
        <v>55</v>
      </c>
      <c r="C32" s="30"/>
      <c r="D32" s="39"/>
      <c r="E32" s="144">
        <v>2016</v>
      </c>
      <c r="F32" s="31">
        <v>2017</v>
      </c>
      <c r="G32" s="31">
        <v>2018</v>
      </c>
      <c r="H32" s="31">
        <v>2019</v>
      </c>
      <c r="I32" s="31">
        <v>2020</v>
      </c>
      <c r="J32" s="145">
        <v>2021</v>
      </c>
      <c r="K32" s="39"/>
      <c r="L32" s="144">
        <v>2016</v>
      </c>
      <c r="M32" s="31">
        <v>2017</v>
      </c>
      <c r="N32" s="31">
        <v>2018</v>
      </c>
      <c r="O32" s="31">
        <v>2019</v>
      </c>
      <c r="P32" s="31">
        <v>2020</v>
      </c>
      <c r="Q32" s="145">
        <v>2021</v>
      </c>
      <c r="R32" s="39"/>
      <c r="S32" s="144">
        <v>2016</v>
      </c>
      <c r="T32" s="31">
        <v>2017</v>
      </c>
      <c r="U32" s="31">
        <v>2018</v>
      </c>
      <c r="V32" s="31">
        <v>2019</v>
      </c>
      <c r="W32" s="31">
        <v>2020</v>
      </c>
      <c r="X32" s="145">
        <v>2021</v>
      </c>
      <c r="Y32" s="121"/>
    </row>
    <row r="33" spans="1:25" s="69" customFormat="1">
      <c r="B33" s="45" t="s">
        <v>73</v>
      </c>
      <c r="C33" s="100" t="s">
        <v>74</v>
      </c>
      <c r="D33" s="41"/>
      <c r="E33" s="236">
        <v>8662386.2759572212</v>
      </c>
      <c r="F33" s="186">
        <v>6994226.1995497318</v>
      </c>
      <c r="G33" s="186">
        <v>6250428.2366310917</v>
      </c>
      <c r="H33" s="186">
        <v>4508359.580086817</v>
      </c>
      <c r="I33" s="186">
        <v>7514380.9903373029</v>
      </c>
      <c r="J33" s="237">
        <v>3380832.7999999989</v>
      </c>
      <c r="K33" s="133"/>
      <c r="L33" s="178">
        <v>1658541.9580564182</v>
      </c>
      <c r="M33" s="105">
        <v>1187717.6819982016</v>
      </c>
      <c r="N33" s="105">
        <v>946383.85815984756</v>
      </c>
      <c r="O33" s="105">
        <v>599880.7362057073</v>
      </c>
      <c r="P33" s="105">
        <v>856339.71399855334</v>
      </c>
      <c r="Q33" s="179">
        <v>242480.92718136124</v>
      </c>
      <c r="R33" s="133"/>
      <c r="S33" s="178">
        <v>10320928.234013639</v>
      </c>
      <c r="T33" s="105">
        <v>8181943.8815479334</v>
      </c>
      <c r="U33" s="105">
        <v>7196812.0947909392</v>
      </c>
      <c r="V33" s="105">
        <v>5108240.3162925243</v>
      </c>
      <c r="W33" s="105">
        <v>8370720.7043358563</v>
      </c>
      <c r="X33" s="179">
        <v>3623313.7271813601</v>
      </c>
      <c r="Y33" s="157"/>
    </row>
    <row r="34" spans="1:25" s="69" customFormat="1">
      <c r="B34" s="46" t="s">
        <v>73</v>
      </c>
      <c r="C34" s="101" t="s">
        <v>75</v>
      </c>
      <c r="D34" s="41"/>
      <c r="E34" s="238">
        <v>192906357.15559998</v>
      </c>
      <c r="F34" s="189">
        <v>206552182.07245088</v>
      </c>
      <c r="G34" s="189">
        <v>253079859.61053303</v>
      </c>
      <c r="H34" s="189">
        <v>250079476.87537739</v>
      </c>
      <c r="I34" s="189">
        <v>230182991.4298366</v>
      </c>
      <c r="J34" s="239">
        <v>188046538.88737473</v>
      </c>
      <c r="K34" s="133"/>
      <c r="L34" s="181">
        <v>36934774.913743377</v>
      </c>
      <c r="M34" s="170">
        <v>35075456.798717082</v>
      </c>
      <c r="N34" s="170">
        <v>38319085.491950601</v>
      </c>
      <c r="O34" s="170">
        <v>33275487.022055715</v>
      </c>
      <c r="P34" s="170">
        <v>26231679.935024112</v>
      </c>
      <c r="Q34" s="182">
        <v>13487120.422712594</v>
      </c>
      <c r="R34" s="133"/>
      <c r="S34" s="181">
        <v>229841132.06934336</v>
      </c>
      <c r="T34" s="170">
        <v>241627638.87116796</v>
      </c>
      <c r="U34" s="170">
        <v>291398945.10248363</v>
      </c>
      <c r="V34" s="170">
        <v>283354963.8974331</v>
      </c>
      <c r="W34" s="170">
        <v>256414671.36486071</v>
      </c>
      <c r="X34" s="182">
        <v>201533659.31008732</v>
      </c>
      <c r="Y34" s="157"/>
    </row>
    <row r="35" spans="1:25" s="69" customFormat="1">
      <c r="B35" s="47" t="s">
        <v>80</v>
      </c>
      <c r="C35" s="102" t="s">
        <v>81</v>
      </c>
      <c r="D35" s="41"/>
      <c r="E35" s="238">
        <v>0</v>
      </c>
      <c r="F35" s="189">
        <v>0</v>
      </c>
      <c r="G35" s="189">
        <v>0</v>
      </c>
      <c r="H35" s="189">
        <v>0</v>
      </c>
      <c r="I35" s="189">
        <v>66594.197999999989</v>
      </c>
      <c r="J35" s="239">
        <v>21694.444444444445</v>
      </c>
      <c r="K35" s="133"/>
      <c r="L35" s="181">
        <v>0</v>
      </c>
      <c r="M35" s="170">
        <v>0</v>
      </c>
      <c r="N35" s="170">
        <v>0</v>
      </c>
      <c r="O35" s="170">
        <v>0</v>
      </c>
      <c r="P35" s="170">
        <v>7589.0823931623891</v>
      </c>
      <c r="Q35" s="182">
        <v>1555.9743160245671</v>
      </c>
      <c r="R35" s="133"/>
      <c r="S35" s="181">
        <v>0</v>
      </c>
      <c r="T35" s="170">
        <v>0</v>
      </c>
      <c r="U35" s="170">
        <v>0</v>
      </c>
      <c r="V35" s="170">
        <v>0</v>
      </c>
      <c r="W35" s="170">
        <v>74183.280393162378</v>
      </c>
      <c r="X35" s="182">
        <v>23250.418760469012</v>
      </c>
      <c r="Y35" s="157"/>
    </row>
    <row r="36" spans="1:25" s="69" customFormat="1" ht="14.65" thickBot="1">
      <c r="C36" s="227"/>
      <c r="D36" s="109"/>
      <c r="E36" s="148">
        <v>201568743.43155721</v>
      </c>
      <c r="F36" s="106">
        <v>213546408.27200061</v>
      </c>
      <c r="G36" s="106">
        <v>259330287.84716412</v>
      </c>
      <c r="H36" s="106">
        <v>254587836.45546421</v>
      </c>
      <c r="I36" s="106">
        <v>237763966.61817393</v>
      </c>
      <c r="J36" s="107">
        <v>191449066.13181919</v>
      </c>
      <c r="K36" s="133"/>
      <c r="L36" s="241">
        <v>38593316.871799797</v>
      </c>
      <c r="M36" s="143">
        <v>36263174.480715282</v>
      </c>
      <c r="N36" s="143">
        <v>39265469.350110449</v>
      </c>
      <c r="O36" s="143">
        <v>33875367.75826142</v>
      </c>
      <c r="P36" s="143">
        <v>27095608.731415827</v>
      </c>
      <c r="Q36" s="242">
        <v>13731157.324209981</v>
      </c>
      <c r="R36" s="133"/>
      <c r="S36" s="241">
        <v>240162060.30335701</v>
      </c>
      <c r="T36" s="143">
        <v>249809582.75271589</v>
      </c>
      <c r="U36" s="143">
        <v>298595757.19727457</v>
      </c>
      <c r="V36" s="143">
        <v>288463204.21372563</v>
      </c>
      <c r="W36" s="143">
        <v>264859575.34958974</v>
      </c>
      <c r="X36" s="242">
        <v>205180223.45602918</v>
      </c>
      <c r="Y36" s="157"/>
    </row>
    <row r="37" spans="1:25">
      <c r="A37" s="13"/>
      <c r="B37" s="25"/>
      <c r="C37" s="13"/>
      <c r="D37" s="40"/>
      <c r="E37" s="26"/>
      <c r="F37" s="26"/>
      <c r="G37" s="26"/>
      <c r="H37" s="26"/>
      <c r="I37" s="26"/>
      <c r="J37" s="26"/>
      <c r="K37" s="40"/>
      <c r="L37" s="254"/>
      <c r="M37" s="254"/>
      <c r="N37" s="254"/>
      <c r="O37" s="254"/>
      <c r="P37" s="254"/>
      <c r="Q37" s="254"/>
      <c r="R37" s="115"/>
      <c r="S37" s="26"/>
      <c r="T37" s="26"/>
      <c r="U37" s="26"/>
      <c r="V37" s="26"/>
      <c r="W37" s="26"/>
      <c r="X37" s="26"/>
      <c r="Y37" s="122"/>
    </row>
    <row r="38" spans="1:25">
      <c r="A38" s="13"/>
      <c r="B38" s="25"/>
      <c r="C38" s="13"/>
      <c r="D38" s="40"/>
      <c r="E38" s="26"/>
      <c r="F38" s="26"/>
      <c r="G38" s="26"/>
      <c r="H38" s="26"/>
      <c r="I38" s="26"/>
      <c r="J38" s="26"/>
      <c r="K38" s="40"/>
      <c r="L38" s="254"/>
      <c r="M38" s="254"/>
      <c r="N38" s="254"/>
      <c r="O38" s="254"/>
      <c r="P38" s="254"/>
      <c r="Q38" s="254"/>
      <c r="R38" s="115"/>
      <c r="S38" s="26"/>
      <c r="T38" s="26"/>
      <c r="U38" s="26"/>
      <c r="V38" s="26"/>
      <c r="W38" s="26"/>
      <c r="X38" s="26"/>
      <c r="Y38" s="122"/>
    </row>
    <row r="39" spans="1:25" ht="22.5" customHeight="1">
      <c r="A39" s="13"/>
      <c r="B39" s="458" t="s">
        <v>159</v>
      </c>
      <c r="C39" s="458"/>
      <c r="D39" s="37"/>
      <c r="E39" s="455" t="s">
        <v>111</v>
      </c>
      <c r="F39" s="456"/>
      <c r="G39" s="456"/>
      <c r="H39" s="456"/>
      <c r="I39" s="456"/>
      <c r="J39" s="457"/>
      <c r="K39" s="78"/>
      <c r="L39" s="454" t="s">
        <v>95</v>
      </c>
      <c r="M39" s="454"/>
      <c r="N39" s="454"/>
      <c r="O39" s="454"/>
      <c r="P39" s="454"/>
      <c r="Q39" s="454"/>
      <c r="R39" s="78"/>
      <c r="S39" s="455" t="s">
        <v>113</v>
      </c>
      <c r="T39" s="456"/>
      <c r="U39" s="456"/>
      <c r="V39" s="456"/>
      <c r="W39" s="456"/>
      <c r="X39" s="457"/>
      <c r="Y39" s="121"/>
    </row>
    <row r="40" spans="1:25" ht="22.5" customHeight="1">
      <c r="A40" s="13"/>
      <c r="B40" s="297"/>
      <c r="C40" s="297"/>
      <c r="D40" s="37"/>
      <c r="E40" s="292" t="s">
        <v>157</v>
      </c>
      <c r="F40" s="291" t="s">
        <v>157</v>
      </c>
      <c r="G40" s="291" t="s">
        <v>157</v>
      </c>
      <c r="H40" s="291" t="s">
        <v>157</v>
      </c>
      <c r="I40" s="291" t="s">
        <v>157</v>
      </c>
      <c r="J40" s="293" t="s">
        <v>157</v>
      </c>
      <c r="K40" s="290"/>
      <c r="L40" s="292" t="s">
        <v>157</v>
      </c>
      <c r="M40" s="291" t="s">
        <v>157</v>
      </c>
      <c r="N40" s="291" t="s">
        <v>157</v>
      </c>
      <c r="O40" s="291" t="s">
        <v>157</v>
      </c>
      <c r="P40" s="291" t="s">
        <v>157</v>
      </c>
      <c r="Q40" s="293" t="s">
        <v>157</v>
      </c>
      <c r="R40" s="290"/>
      <c r="S40" s="292" t="s">
        <v>157</v>
      </c>
      <c r="T40" s="291" t="s">
        <v>157</v>
      </c>
      <c r="U40" s="291" t="s">
        <v>157</v>
      </c>
      <c r="V40" s="291" t="s">
        <v>157</v>
      </c>
      <c r="W40" s="291" t="s">
        <v>157</v>
      </c>
      <c r="X40" s="293" t="s">
        <v>157</v>
      </c>
      <c r="Y40" s="121"/>
    </row>
    <row r="41" spans="1:25" s="295" customFormat="1" ht="17.25" customHeight="1">
      <c r="A41" s="288"/>
      <c r="B41" s="289"/>
      <c r="C41" s="289"/>
      <c r="D41" s="290"/>
      <c r="E41" s="292" t="s">
        <v>93</v>
      </c>
      <c r="F41" s="291" t="s">
        <v>93</v>
      </c>
      <c r="G41" s="291" t="s">
        <v>93</v>
      </c>
      <c r="H41" s="291" t="s">
        <v>93</v>
      </c>
      <c r="I41" s="291" t="s">
        <v>93</v>
      </c>
      <c r="J41" s="293" t="s">
        <v>93</v>
      </c>
      <c r="K41" s="290"/>
      <c r="L41" s="292" t="s">
        <v>93</v>
      </c>
      <c r="M41" s="291" t="s">
        <v>93</v>
      </c>
      <c r="N41" s="291" t="s">
        <v>93</v>
      </c>
      <c r="O41" s="291" t="s">
        <v>93</v>
      </c>
      <c r="P41" s="291" t="s">
        <v>93</v>
      </c>
      <c r="Q41" s="293" t="s">
        <v>93</v>
      </c>
      <c r="R41" s="290"/>
      <c r="S41" s="292" t="s">
        <v>93</v>
      </c>
      <c r="T41" s="291" t="s">
        <v>93</v>
      </c>
      <c r="U41" s="291" t="s">
        <v>93</v>
      </c>
      <c r="V41" s="291" t="s">
        <v>93</v>
      </c>
      <c r="W41" s="291" t="s">
        <v>93</v>
      </c>
      <c r="X41" s="293" t="s">
        <v>93</v>
      </c>
      <c r="Y41" s="294"/>
    </row>
    <row r="42" spans="1:25" ht="18.75" customHeight="1">
      <c r="A42" s="13"/>
      <c r="B42" s="30" t="s">
        <v>55</v>
      </c>
      <c r="C42" s="30"/>
      <c r="D42" s="39"/>
      <c r="E42" s="144">
        <v>2016</v>
      </c>
      <c r="F42" s="31">
        <v>2017</v>
      </c>
      <c r="G42" s="31">
        <v>2018</v>
      </c>
      <c r="H42" s="31">
        <v>2019</v>
      </c>
      <c r="I42" s="31">
        <v>2020</v>
      </c>
      <c r="J42" s="145">
        <v>2021</v>
      </c>
      <c r="K42" s="39"/>
      <c r="L42" s="144">
        <v>2016</v>
      </c>
      <c r="M42" s="31">
        <v>2017</v>
      </c>
      <c r="N42" s="31">
        <v>2018</v>
      </c>
      <c r="O42" s="31">
        <v>2019</v>
      </c>
      <c r="P42" s="31">
        <v>2020</v>
      </c>
      <c r="Q42" s="145">
        <v>2021</v>
      </c>
      <c r="R42" s="39"/>
      <c r="S42" s="144">
        <v>2016</v>
      </c>
      <c r="T42" s="31">
        <v>2017</v>
      </c>
      <c r="U42" s="31">
        <v>2018</v>
      </c>
      <c r="V42" s="31">
        <v>2019</v>
      </c>
      <c r="W42" s="31">
        <v>2020</v>
      </c>
      <c r="X42" s="145">
        <v>2021</v>
      </c>
      <c r="Y42" s="121"/>
    </row>
    <row r="43" spans="1:25" s="69" customFormat="1">
      <c r="B43" s="299" t="s">
        <v>161</v>
      </c>
      <c r="C43" s="300"/>
      <c r="D43" s="41"/>
      <c r="E43" s="305"/>
      <c r="F43" s="306"/>
      <c r="G43" s="306"/>
      <c r="H43" s="306"/>
      <c r="I43" s="306"/>
      <c r="J43" s="307"/>
      <c r="K43" s="133"/>
      <c r="L43" s="305"/>
      <c r="M43" s="306"/>
      <c r="N43" s="306"/>
      <c r="O43" s="306"/>
      <c r="P43" s="306"/>
      <c r="Q43" s="307"/>
      <c r="R43" s="133"/>
      <c r="S43" s="305"/>
      <c r="T43" s="306"/>
      <c r="U43" s="306"/>
      <c r="V43" s="306"/>
      <c r="W43" s="306"/>
      <c r="X43" s="307"/>
      <c r="Y43" s="157"/>
    </row>
    <row r="44" spans="1:25" s="69" customFormat="1" ht="14.65" thickBot="1">
      <c r="C44" s="227"/>
      <c r="D44" s="109"/>
      <c r="E44" s="148">
        <v>0</v>
      </c>
      <c r="F44" s="106">
        <v>0</v>
      </c>
      <c r="G44" s="106">
        <v>0</v>
      </c>
      <c r="H44" s="106">
        <v>0</v>
      </c>
      <c r="I44" s="106">
        <v>0</v>
      </c>
      <c r="J44" s="107">
        <v>0</v>
      </c>
      <c r="K44" s="133"/>
      <c r="L44" s="148">
        <v>0</v>
      </c>
      <c r="M44" s="106">
        <v>0</v>
      </c>
      <c r="N44" s="106">
        <v>0</v>
      </c>
      <c r="O44" s="106">
        <v>0</v>
      </c>
      <c r="P44" s="106">
        <v>0</v>
      </c>
      <c r="Q44" s="107">
        <v>0</v>
      </c>
      <c r="R44" s="133"/>
      <c r="S44" s="148">
        <v>0</v>
      </c>
      <c r="T44" s="106">
        <v>0</v>
      </c>
      <c r="U44" s="106">
        <v>0</v>
      </c>
      <c r="V44" s="106">
        <v>0</v>
      </c>
      <c r="W44" s="106">
        <v>0</v>
      </c>
      <c r="X44" s="107">
        <v>0</v>
      </c>
      <c r="Y44" s="157"/>
    </row>
    <row r="45" spans="1:25" s="69" customFormat="1">
      <c r="C45" s="227"/>
      <c r="D45" s="109"/>
      <c r="E45" s="249"/>
      <c r="F45" s="249"/>
      <c r="G45" s="249"/>
      <c r="H45" s="249"/>
      <c r="I45" s="249"/>
      <c r="J45" s="249"/>
      <c r="K45" s="133"/>
      <c r="L45" s="249"/>
      <c r="M45" s="249"/>
      <c r="N45" s="249"/>
      <c r="O45" s="249"/>
      <c r="P45" s="249"/>
      <c r="Q45" s="249"/>
      <c r="R45" s="133"/>
      <c r="S45" s="249"/>
      <c r="T45" s="249"/>
      <c r="U45" s="249"/>
      <c r="V45" s="249"/>
      <c r="W45" s="249"/>
      <c r="X45" s="249"/>
      <c r="Y45" s="157"/>
    </row>
    <row r="46" spans="1:25">
      <c r="A46" s="13"/>
      <c r="B46" s="25"/>
      <c r="C46" s="13"/>
      <c r="D46" s="40"/>
      <c r="E46" s="26"/>
      <c r="F46" s="26"/>
      <c r="G46" s="26"/>
      <c r="H46" s="26"/>
      <c r="I46" s="26"/>
      <c r="J46" s="26"/>
      <c r="K46" s="26"/>
      <c r="L46" s="26"/>
      <c r="M46" s="26"/>
      <c r="N46" s="26"/>
      <c r="O46" s="26"/>
      <c r="P46" s="26"/>
      <c r="Q46" s="26"/>
      <c r="R46" s="26"/>
      <c r="S46" s="26"/>
      <c r="T46" s="26"/>
      <c r="U46" s="26"/>
      <c r="V46" s="26"/>
      <c r="W46" s="26"/>
      <c r="X46" s="26"/>
      <c r="Y46" s="122"/>
    </row>
    <row r="47" spans="1:25" ht="22.5" customHeight="1">
      <c r="A47" s="13"/>
      <c r="B47" s="458" t="s">
        <v>160</v>
      </c>
      <c r="C47" s="458"/>
      <c r="D47" s="37"/>
      <c r="E47" s="454" t="s">
        <v>111</v>
      </c>
      <c r="F47" s="454"/>
      <c r="G47" s="454"/>
      <c r="H47" s="454"/>
      <c r="I47" s="454"/>
      <c r="J47" s="454"/>
      <c r="K47" s="78"/>
      <c r="L47" s="454" t="s">
        <v>95</v>
      </c>
      <c r="M47" s="454"/>
      <c r="N47" s="454"/>
      <c r="O47" s="454"/>
      <c r="P47" s="454"/>
      <c r="Q47" s="454"/>
      <c r="R47" s="78"/>
      <c r="S47" s="455" t="s">
        <v>113</v>
      </c>
      <c r="T47" s="456"/>
      <c r="U47" s="456"/>
      <c r="V47" s="456"/>
      <c r="W47" s="456"/>
      <c r="X47" s="457"/>
      <c r="Y47" s="121"/>
    </row>
    <row r="48" spans="1:25" s="295" customFormat="1" ht="17.25" customHeight="1">
      <c r="A48" s="288"/>
      <c r="B48" s="289"/>
      <c r="C48" s="289"/>
      <c r="D48" s="290"/>
      <c r="E48" s="292" t="s">
        <v>93</v>
      </c>
      <c r="F48" s="291" t="s">
        <v>93</v>
      </c>
      <c r="G48" s="291" t="s">
        <v>93</v>
      </c>
      <c r="H48" s="291" t="s">
        <v>93</v>
      </c>
      <c r="I48" s="291" t="s">
        <v>93</v>
      </c>
      <c r="J48" s="293" t="s">
        <v>93</v>
      </c>
      <c r="K48" s="290"/>
      <c r="L48" s="291" t="s">
        <v>93</v>
      </c>
      <c r="M48" s="291" t="s">
        <v>93</v>
      </c>
      <c r="N48" s="291" t="s">
        <v>93</v>
      </c>
      <c r="O48" s="291" t="s">
        <v>93</v>
      </c>
      <c r="P48" s="291" t="s">
        <v>93</v>
      </c>
      <c r="Q48" s="291" t="s">
        <v>93</v>
      </c>
      <c r="R48" s="290"/>
      <c r="S48" s="292" t="s">
        <v>93</v>
      </c>
      <c r="T48" s="291" t="s">
        <v>93</v>
      </c>
      <c r="U48" s="291" t="s">
        <v>93</v>
      </c>
      <c r="V48" s="291" t="s">
        <v>93</v>
      </c>
      <c r="W48" s="291" t="s">
        <v>93</v>
      </c>
      <c r="X48" s="293" t="s">
        <v>93</v>
      </c>
      <c r="Y48" s="294"/>
    </row>
    <row r="49" spans="1:25" ht="18.75" customHeight="1">
      <c r="A49" s="13"/>
      <c r="B49" s="30"/>
      <c r="C49" s="30"/>
      <c r="D49" s="39"/>
      <c r="E49" s="31">
        <v>2016</v>
      </c>
      <c r="F49" s="31">
        <v>2017</v>
      </c>
      <c r="G49" s="31">
        <v>2018</v>
      </c>
      <c r="H49" s="31">
        <v>2019</v>
      </c>
      <c r="I49" s="31">
        <v>2020</v>
      </c>
      <c r="J49" s="31">
        <v>2021</v>
      </c>
      <c r="K49" s="39"/>
      <c r="L49" s="31">
        <v>2016</v>
      </c>
      <c r="M49" s="31">
        <v>2017</v>
      </c>
      <c r="N49" s="31">
        <v>2018</v>
      </c>
      <c r="O49" s="31">
        <v>2019</v>
      </c>
      <c r="P49" s="31">
        <v>2020</v>
      </c>
      <c r="Q49" s="31">
        <v>2021</v>
      </c>
      <c r="R49" s="39"/>
      <c r="S49" s="144">
        <v>2016</v>
      </c>
      <c r="T49" s="31">
        <v>2017</v>
      </c>
      <c r="U49" s="31">
        <v>2018</v>
      </c>
      <c r="V49" s="31">
        <v>2019</v>
      </c>
      <c r="W49" s="31">
        <v>2020</v>
      </c>
      <c r="X49" s="145">
        <v>2021</v>
      </c>
      <c r="Y49" s="121"/>
    </row>
    <row r="50" spans="1:25" s="69" customFormat="1" ht="30" customHeight="1">
      <c r="A50" s="126"/>
      <c r="B50" s="191" t="s">
        <v>56</v>
      </c>
      <c r="C50" s="192" t="s">
        <v>163</v>
      </c>
      <c r="D50" s="127"/>
      <c r="E50" s="193">
        <v>294562437.19372475</v>
      </c>
      <c r="F50" s="194">
        <v>331719144.94913232</v>
      </c>
      <c r="G50" s="194">
        <v>404298144.58274931</v>
      </c>
      <c r="H50" s="194">
        <v>409379303.36192966</v>
      </c>
      <c r="I50" s="195">
        <v>327096410.05018121</v>
      </c>
      <c r="J50" s="196">
        <v>271083770.5568831</v>
      </c>
      <c r="K50" s="127"/>
      <c r="L50" s="193">
        <v>56398334.799398616</v>
      </c>
      <c r="M50" s="194">
        <v>56330562.191250369</v>
      </c>
      <c r="N50" s="194">
        <v>61215203.731915593</v>
      </c>
      <c r="O50" s="194">
        <v>54471865.769723035</v>
      </c>
      <c r="P50" s="195">
        <v>37275944.165262796</v>
      </c>
      <c r="Q50" s="196">
        <v>19442737.312668182</v>
      </c>
      <c r="R50" s="127"/>
      <c r="S50" s="193">
        <v>350960771.99312329</v>
      </c>
      <c r="T50" s="194">
        <v>388049707.14038283</v>
      </c>
      <c r="U50" s="194">
        <v>465513348.31466496</v>
      </c>
      <c r="V50" s="194">
        <v>463851169.13165259</v>
      </c>
      <c r="W50" s="195">
        <v>364372354.21544403</v>
      </c>
      <c r="X50" s="196">
        <v>290526507.8695513</v>
      </c>
      <c r="Y50" s="128"/>
    </row>
    <row r="51" spans="1:25" ht="30" customHeight="1">
      <c r="B51" s="197" t="s">
        <v>97</v>
      </c>
      <c r="C51" s="198" t="s">
        <v>137</v>
      </c>
      <c r="D51" s="127"/>
      <c r="E51" s="199"/>
      <c r="F51" s="200"/>
      <c r="G51" s="200"/>
      <c r="H51" s="200"/>
      <c r="I51" s="201"/>
      <c r="J51" s="202"/>
      <c r="L51" s="199"/>
      <c r="M51" s="200"/>
      <c r="N51" s="200"/>
      <c r="O51" s="200"/>
      <c r="P51" s="201"/>
      <c r="Q51" s="202"/>
      <c r="S51" s="199"/>
      <c r="T51" s="200"/>
      <c r="U51" s="200"/>
      <c r="V51" s="200"/>
      <c r="W51" s="201"/>
      <c r="X51" s="202"/>
      <c r="Y51" s="253"/>
    </row>
    <row r="52" spans="1:25" s="69" customFormat="1" ht="30" customHeight="1">
      <c r="A52" s="126"/>
      <c r="B52" s="203" t="s">
        <v>57</v>
      </c>
      <c r="C52" s="129" t="s">
        <v>135</v>
      </c>
      <c r="D52" s="127"/>
      <c r="E52" s="199">
        <v>201568743.43155721</v>
      </c>
      <c r="F52" s="200">
        <v>213546408.27200061</v>
      </c>
      <c r="G52" s="200">
        <v>259330287.84716412</v>
      </c>
      <c r="H52" s="200">
        <v>254587836.45546421</v>
      </c>
      <c r="I52" s="200">
        <v>237763966.61817393</v>
      </c>
      <c r="J52" s="204">
        <v>191449066.13181919</v>
      </c>
      <c r="K52" s="127"/>
      <c r="L52" s="199">
        <v>38593316.871799797</v>
      </c>
      <c r="M52" s="200">
        <v>36263174.480715282</v>
      </c>
      <c r="N52" s="200">
        <v>39265469.350110449</v>
      </c>
      <c r="O52" s="200">
        <v>33875367.75826142</v>
      </c>
      <c r="P52" s="200">
        <v>27095608.731415827</v>
      </c>
      <c r="Q52" s="204">
        <v>13731157.324209981</v>
      </c>
      <c r="R52" s="127"/>
      <c r="S52" s="199">
        <v>240162060.30335701</v>
      </c>
      <c r="T52" s="200">
        <v>249809582.75271589</v>
      </c>
      <c r="U52" s="200">
        <v>298595757.19727457</v>
      </c>
      <c r="V52" s="200">
        <v>288463204.21372563</v>
      </c>
      <c r="W52" s="200">
        <v>264859575.34958974</v>
      </c>
      <c r="X52" s="204">
        <v>205180223.45602918</v>
      </c>
      <c r="Y52" s="128"/>
    </row>
    <row r="53" spans="1:25" s="69" customFormat="1" ht="30" customHeight="1" thickBot="1">
      <c r="D53" s="130"/>
      <c r="E53" s="146">
        <v>496131180.62528193</v>
      </c>
      <c r="F53" s="131">
        <v>545265553.22113299</v>
      </c>
      <c r="G53" s="131">
        <v>663628432.4299134</v>
      </c>
      <c r="H53" s="131">
        <v>663967139.8173939</v>
      </c>
      <c r="I53" s="131">
        <v>564860376.66835511</v>
      </c>
      <c r="J53" s="132">
        <v>462532836.68870229</v>
      </c>
      <c r="K53" s="133"/>
      <c r="L53" s="146">
        <v>94991651.671198413</v>
      </c>
      <c r="M53" s="131">
        <v>92593736.671965659</v>
      </c>
      <c r="N53" s="131">
        <v>100480673.08202603</v>
      </c>
      <c r="O53" s="131">
        <v>88347233.527984455</v>
      </c>
      <c r="P53" s="131">
        <v>64371552.896678627</v>
      </c>
      <c r="Q53" s="132">
        <v>33173894.636878163</v>
      </c>
      <c r="R53" s="133"/>
      <c r="S53" s="146">
        <v>591122832.2964803</v>
      </c>
      <c r="T53" s="131">
        <v>637859289.89309871</v>
      </c>
      <c r="U53" s="131">
        <v>764109105.51193953</v>
      </c>
      <c r="V53" s="131">
        <v>752314373.34537816</v>
      </c>
      <c r="W53" s="131">
        <v>629231929.56503379</v>
      </c>
      <c r="X53" s="132">
        <v>495706731.32558048</v>
      </c>
      <c r="Y53" s="128"/>
    </row>
    <row r="54" spans="1:25" s="69" customFormat="1">
      <c r="D54" s="130"/>
      <c r="E54" s="156"/>
      <c r="F54" s="156"/>
      <c r="G54" s="156"/>
      <c r="H54" s="156"/>
      <c r="I54" s="156"/>
      <c r="J54" s="156"/>
      <c r="K54" s="133"/>
      <c r="L54" s="156"/>
      <c r="M54" s="156"/>
      <c r="N54" s="156"/>
      <c r="O54" s="156"/>
      <c r="P54" s="156"/>
      <c r="Q54" s="156"/>
      <c r="R54" s="133"/>
      <c r="S54" s="156"/>
      <c r="T54" s="156"/>
      <c r="U54" s="156"/>
      <c r="V54" s="156"/>
      <c r="W54" s="156"/>
      <c r="X54" s="156"/>
      <c r="Y54" s="157"/>
    </row>
    <row r="55" spans="1:25">
      <c r="Y55" s="253"/>
    </row>
    <row r="56" spans="1:25" ht="22.5" customHeight="1">
      <c r="A56" s="13"/>
      <c r="B56" s="458" t="s">
        <v>160</v>
      </c>
      <c r="C56" s="458"/>
      <c r="D56" s="37"/>
      <c r="E56" s="455" t="s">
        <v>111</v>
      </c>
      <c r="F56" s="456"/>
      <c r="G56" s="456"/>
      <c r="H56" s="456"/>
      <c r="I56" s="456"/>
      <c r="J56" s="457"/>
      <c r="K56" s="78"/>
      <c r="L56" s="454" t="s">
        <v>95</v>
      </c>
      <c r="M56" s="454"/>
      <c r="N56" s="454"/>
      <c r="O56" s="454"/>
      <c r="P56" s="454"/>
      <c r="Q56" s="454"/>
      <c r="R56" s="78"/>
      <c r="S56" s="455" t="s">
        <v>113</v>
      </c>
      <c r="T56" s="456"/>
      <c r="U56" s="456"/>
      <c r="V56" s="456"/>
      <c r="W56" s="456"/>
      <c r="X56" s="457"/>
      <c r="Y56" s="121"/>
    </row>
    <row r="57" spans="1:25" ht="22.5" customHeight="1">
      <c r="A57" s="13"/>
      <c r="B57" s="297"/>
      <c r="C57" s="297"/>
      <c r="D57" s="37"/>
      <c r="E57" s="292" t="s">
        <v>157</v>
      </c>
      <c r="F57" s="291" t="s">
        <v>157</v>
      </c>
      <c r="G57" s="291" t="s">
        <v>157</v>
      </c>
      <c r="H57" s="291" t="s">
        <v>157</v>
      </c>
      <c r="I57" s="291" t="s">
        <v>157</v>
      </c>
      <c r="J57" s="293" t="s">
        <v>157</v>
      </c>
      <c r="K57" s="290"/>
      <c r="L57" s="292" t="s">
        <v>157</v>
      </c>
      <c r="M57" s="291" t="s">
        <v>157</v>
      </c>
      <c r="N57" s="291" t="s">
        <v>157</v>
      </c>
      <c r="O57" s="291" t="s">
        <v>157</v>
      </c>
      <c r="P57" s="291" t="s">
        <v>157</v>
      </c>
      <c r="Q57" s="293" t="s">
        <v>157</v>
      </c>
      <c r="R57" s="290"/>
      <c r="S57" s="292" t="s">
        <v>157</v>
      </c>
      <c r="T57" s="291" t="s">
        <v>157</v>
      </c>
      <c r="U57" s="291" t="s">
        <v>157</v>
      </c>
      <c r="V57" s="291" t="s">
        <v>157</v>
      </c>
      <c r="W57" s="291" t="s">
        <v>157</v>
      </c>
      <c r="X57" s="293" t="s">
        <v>157</v>
      </c>
      <c r="Y57" s="121"/>
    </row>
    <row r="58" spans="1:25" s="295" customFormat="1" ht="17.25" customHeight="1">
      <c r="A58" s="288"/>
      <c r="B58" s="289"/>
      <c r="C58" s="289"/>
      <c r="D58" s="290"/>
      <c r="E58" s="292" t="s">
        <v>93</v>
      </c>
      <c r="F58" s="291" t="s">
        <v>93</v>
      </c>
      <c r="G58" s="291" t="s">
        <v>93</v>
      </c>
      <c r="H58" s="291" t="s">
        <v>93</v>
      </c>
      <c r="I58" s="291" t="s">
        <v>93</v>
      </c>
      <c r="J58" s="293" t="s">
        <v>93</v>
      </c>
      <c r="K58" s="290"/>
      <c r="L58" s="291" t="s">
        <v>93</v>
      </c>
      <c r="M58" s="291" t="s">
        <v>93</v>
      </c>
      <c r="N58" s="291" t="s">
        <v>93</v>
      </c>
      <c r="O58" s="291" t="s">
        <v>93</v>
      </c>
      <c r="P58" s="291" t="s">
        <v>93</v>
      </c>
      <c r="Q58" s="291" t="s">
        <v>93</v>
      </c>
      <c r="R58" s="290"/>
      <c r="S58" s="292" t="s">
        <v>93</v>
      </c>
      <c r="T58" s="291" t="s">
        <v>93</v>
      </c>
      <c r="U58" s="291" t="s">
        <v>93</v>
      </c>
      <c r="V58" s="291" t="s">
        <v>93</v>
      </c>
      <c r="W58" s="291" t="s">
        <v>93</v>
      </c>
      <c r="X58" s="293" t="s">
        <v>93</v>
      </c>
      <c r="Y58" s="294"/>
    </row>
    <row r="59" spans="1:25" ht="18.75" customHeight="1">
      <c r="A59" s="13"/>
      <c r="B59" s="30" t="s">
        <v>55</v>
      </c>
      <c r="C59" s="30"/>
      <c r="D59" s="39"/>
      <c r="E59" s="144">
        <v>2016</v>
      </c>
      <c r="F59" s="31">
        <v>2017</v>
      </c>
      <c r="G59" s="31">
        <v>2018</v>
      </c>
      <c r="H59" s="31">
        <v>2019</v>
      </c>
      <c r="I59" s="31">
        <v>2020</v>
      </c>
      <c r="J59" s="145">
        <v>2021</v>
      </c>
      <c r="K59" s="39"/>
      <c r="L59" s="31">
        <v>2016</v>
      </c>
      <c r="M59" s="31">
        <v>2017</v>
      </c>
      <c r="N59" s="31">
        <v>2018</v>
      </c>
      <c r="O59" s="31">
        <v>2019</v>
      </c>
      <c r="P59" s="31">
        <v>2020</v>
      </c>
      <c r="Q59" s="31">
        <v>2021</v>
      </c>
      <c r="R59" s="39"/>
      <c r="S59" s="144">
        <v>2016</v>
      </c>
      <c r="T59" s="31">
        <v>2017</v>
      </c>
      <c r="U59" s="31">
        <v>2018</v>
      </c>
      <c r="V59" s="31">
        <v>2019</v>
      </c>
      <c r="W59" s="31">
        <v>2020</v>
      </c>
      <c r="X59" s="145">
        <v>2021</v>
      </c>
      <c r="Y59" s="121"/>
    </row>
    <row r="60" spans="1:25">
      <c r="A60" s="13"/>
      <c r="B60" s="45" t="s">
        <v>69</v>
      </c>
      <c r="C60" s="100" t="s">
        <v>70</v>
      </c>
      <c r="D60" s="43"/>
      <c r="E60" s="236">
        <v>383156.04477197415</v>
      </c>
      <c r="F60" s="186">
        <v>27571.689695991892</v>
      </c>
      <c r="G60" s="186">
        <v>0</v>
      </c>
      <c r="H60" s="186">
        <v>3029740.46</v>
      </c>
      <c r="I60" s="186">
        <v>3794388.1508727763</v>
      </c>
      <c r="J60" s="237">
        <v>4697844.0072825616</v>
      </c>
      <c r="K60" s="43"/>
      <c r="L60" s="167">
        <v>73360.891155484773</v>
      </c>
      <c r="M60" s="105">
        <v>4682.0595216959628</v>
      </c>
      <c r="N60" s="105">
        <v>0</v>
      </c>
      <c r="O60" s="105">
        <v>403136.19740642328</v>
      </c>
      <c r="P60" s="105">
        <v>432408.90608236752</v>
      </c>
      <c r="Q60" s="168">
        <v>336939.93108422216</v>
      </c>
      <c r="R60" s="43"/>
      <c r="S60" s="178">
        <v>456516.93592745892</v>
      </c>
      <c r="T60" s="105">
        <v>32253.749217687855</v>
      </c>
      <c r="U60" s="105">
        <v>0</v>
      </c>
      <c r="V60" s="105">
        <v>3432876.6574064232</v>
      </c>
      <c r="W60" s="105">
        <v>4226797.0569551438</v>
      </c>
      <c r="X60" s="179">
        <v>5034783.9383667838</v>
      </c>
      <c r="Y60" s="122"/>
    </row>
    <row r="61" spans="1:25">
      <c r="A61" s="13"/>
      <c r="B61" s="46" t="s">
        <v>69</v>
      </c>
      <c r="C61" s="101" t="s">
        <v>71</v>
      </c>
      <c r="D61" s="43"/>
      <c r="E61" s="238">
        <v>421844.62698944885</v>
      </c>
      <c r="F61" s="189">
        <v>755267.44329637079</v>
      </c>
      <c r="G61" s="189">
        <v>8655484.4186657276</v>
      </c>
      <c r="H61" s="189">
        <v>-1003936.6184816163</v>
      </c>
      <c r="I61" s="189">
        <v>11717834.805673283</v>
      </c>
      <c r="J61" s="239">
        <v>15851555.743040826</v>
      </c>
      <c r="K61" s="43"/>
      <c r="L61" s="169">
        <v>80768.392375269264</v>
      </c>
      <c r="M61" s="170">
        <v>128255.0022614972</v>
      </c>
      <c r="N61" s="170">
        <v>1310535.9230225142</v>
      </c>
      <c r="O61" s="170">
        <v>-133583.4524953803</v>
      </c>
      <c r="P61" s="170">
        <v>1335365.7898203172</v>
      </c>
      <c r="Q61" s="171">
        <v>1136909.2058736458</v>
      </c>
      <c r="R61" s="43"/>
      <c r="S61" s="181">
        <v>502613.01936471811</v>
      </c>
      <c r="T61" s="170">
        <v>883522.44555786799</v>
      </c>
      <c r="U61" s="170">
        <v>9966020.3416882418</v>
      </c>
      <c r="V61" s="170">
        <v>-1137520.0709769966</v>
      </c>
      <c r="W61" s="170">
        <v>13053200.5954936</v>
      </c>
      <c r="X61" s="182">
        <v>16988464.948914472</v>
      </c>
      <c r="Y61" s="122"/>
    </row>
    <row r="62" spans="1:25">
      <c r="A62" s="13"/>
      <c r="B62" s="46" t="s">
        <v>69</v>
      </c>
      <c r="C62" s="101" t="s">
        <v>72</v>
      </c>
      <c r="D62" s="43"/>
      <c r="E62" s="238">
        <v>185277792.18519154</v>
      </c>
      <c r="F62" s="189">
        <v>197761683.2962805</v>
      </c>
      <c r="G62" s="189">
        <v>233481768.50866565</v>
      </c>
      <c r="H62" s="189">
        <v>224501024.96561274</v>
      </c>
      <c r="I62" s="189">
        <v>156162486.40883639</v>
      </c>
      <c r="J62" s="239">
        <v>108554531.4828852</v>
      </c>
      <c r="K62" s="43"/>
      <c r="L62" s="169">
        <v>35474173.333518445</v>
      </c>
      <c r="M62" s="170">
        <v>33582706.845804036</v>
      </c>
      <c r="N62" s="170">
        <v>35351718.078489929</v>
      </c>
      <c r="O62" s="170">
        <v>29872027.229184389</v>
      </c>
      <c r="P62" s="170">
        <v>17796294.747445732</v>
      </c>
      <c r="Q62" s="171">
        <v>7785774.985296011</v>
      </c>
      <c r="R62" s="43"/>
      <c r="S62" s="181">
        <v>220751965.51870999</v>
      </c>
      <c r="T62" s="170">
        <v>231344390.14208454</v>
      </c>
      <c r="U62" s="170">
        <v>268833486.58715558</v>
      </c>
      <c r="V62" s="170">
        <v>254373052.19479713</v>
      </c>
      <c r="W62" s="170">
        <v>173958781.15628213</v>
      </c>
      <c r="X62" s="182">
        <v>116340306.46818121</v>
      </c>
      <c r="Y62" s="122"/>
    </row>
    <row r="63" spans="1:25">
      <c r="A63" s="13"/>
      <c r="B63" s="46" t="s">
        <v>73</v>
      </c>
      <c r="C63" s="101" t="s">
        <v>74</v>
      </c>
      <c r="D63" s="43"/>
      <c r="E63" s="238">
        <v>3970992.5268969084</v>
      </c>
      <c r="F63" s="189">
        <v>5355338.1897737551</v>
      </c>
      <c r="G63" s="189">
        <v>4023201.7975504785</v>
      </c>
      <c r="H63" s="189">
        <v>4143821.0637501469</v>
      </c>
      <c r="I63" s="189">
        <v>3613603.7627821439</v>
      </c>
      <c r="J63" s="239">
        <v>2582382.0088011031</v>
      </c>
      <c r="K63" s="43"/>
      <c r="L63" s="169">
        <v>760305.24513399461</v>
      </c>
      <c r="M63" s="170">
        <v>909411.51738615613</v>
      </c>
      <c r="N63" s="170">
        <v>609157.18014445202</v>
      </c>
      <c r="O63" s="170">
        <v>551375.36974796653</v>
      </c>
      <c r="P63" s="170">
        <v>411806.69661334949</v>
      </c>
      <c r="Q63" s="171">
        <v>185214.24183726497</v>
      </c>
      <c r="R63" s="43"/>
      <c r="S63" s="181">
        <v>4731297.772030903</v>
      </c>
      <c r="T63" s="170">
        <v>6264749.7071599113</v>
      </c>
      <c r="U63" s="170">
        <v>4632358.9776949305</v>
      </c>
      <c r="V63" s="170">
        <v>4695196.4334981134</v>
      </c>
      <c r="W63" s="170">
        <v>4025410.4593954934</v>
      </c>
      <c r="X63" s="182">
        <v>2767596.2506383681</v>
      </c>
      <c r="Y63" s="122"/>
    </row>
    <row r="64" spans="1:25">
      <c r="A64" s="13"/>
      <c r="B64" s="46" t="s">
        <v>73</v>
      </c>
      <c r="C64" s="101" t="s">
        <v>75</v>
      </c>
      <c r="D64" s="43"/>
      <c r="E64" s="238">
        <v>220173455.15344265</v>
      </c>
      <c r="F64" s="189">
        <v>240466627.45657387</v>
      </c>
      <c r="G64" s="189">
        <v>291547892.67334092</v>
      </c>
      <c r="H64" s="189">
        <v>285242910.70962834</v>
      </c>
      <c r="I64" s="189">
        <v>241127599.46518162</v>
      </c>
      <c r="J64" s="239">
        <v>221605982.14582542</v>
      </c>
      <c r="K64" s="43"/>
      <c r="L64" s="169">
        <v>42155464.070653647</v>
      </c>
      <c r="M64" s="170">
        <v>40834605.174627274</v>
      </c>
      <c r="N64" s="170">
        <v>44143570.498024821</v>
      </c>
      <c r="O64" s="170">
        <v>37954321.130404532</v>
      </c>
      <c r="P64" s="170">
        <v>27478928.713980824</v>
      </c>
      <c r="Q64" s="171">
        <v>15894079.121468514</v>
      </c>
      <c r="R64" s="43"/>
      <c r="S64" s="181">
        <v>262328919.2240963</v>
      </c>
      <c r="T64" s="170">
        <v>281301232.63120115</v>
      </c>
      <c r="U64" s="170">
        <v>335691463.17136574</v>
      </c>
      <c r="V64" s="170">
        <v>323197231.84003288</v>
      </c>
      <c r="W64" s="170">
        <v>268606528.17916244</v>
      </c>
      <c r="X64" s="182">
        <v>237500061.26729393</v>
      </c>
      <c r="Y64" s="122"/>
    </row>
    <row r="65" spans="1:25">
      <c r="A65" s="13"/>
      <c r="B65" s="46" t="s">
        <v>76</v>
      </c>
      <c r="C65" s="101" t="s">
        <v>77</v>
      </c>
      <c r="D65" s="43"/>
      <c r="E65" s="238">
        <v>9095792.1829093173</v>
      </c>
      <c r="F65" s="189">
        <v>12552503.561377738</v>
      </c>
      <c r="G65" s="189">
        <v>31827236.798048325</v>
      </c>
      <c r="H65" s="189">
        <v>38656500.598157793</v>
      </c>
      <c r="I65" s="189">
        <v>29687185.305024609</v>
      </c>
      <c r="J65" s="239">
        <v>23655627.261376251</v>
      </c>
      <c r="K65" s="43"/>
      <c r="L65" s="169">
        <v>1741523.9284569621</v>
      </c>
      <c r="M65" s="170">
        <v>2131591.1164202169</v>
      </c>
      <c r="N65" s="170">
        <v>4818995.1176431403</v>
      </c>
      <c r="O65" s="170">
        <v>5143620.3403972313</v>
      </c>
      <c r="P65" s="170">
        <v>3383155.0205156244</v>
      </c>
      <c r="Q65" s="171">
        <v>1696634.7556126416</v>
      </c>
      <c r="R65" s="43"/>
      <c r="S65" s="181">
        <v>10837316.111366279</v>
      </c>
      <c r="T65" s="170">
        <v>14684094.677797955</v>
      </c>
      <c r="U65" s="170">
        <v>36646231.915691465</v>
      </c>
      <c r="V65" s="170">
        <v>43800120.938555025</v>
      </c>
      <c r="W65" s="170">
        <v>33070340.325540233</v>
      </c>
      <c r="X65" s="182">
        <v>25352262.016988892</v>
      </c>
      <c r="Y65" s="122"/>
    </row>
    <row r="66" spans="1:25">
      <c r="A66" s="13"/>
      <c r="B66" s="46" t="s">
        <v>76</v>
      </c>
      <c r="C66" s="101" t="s">
        <v>61</v>
      </c>
      <c r="D66" s="43"/>
      <c r="E66" s="238">
        <v>2311407.0082307849</v>
      </c>
      <c r="F66" s="189">
        <v>4618005.9066444021</v>
      </c>
      <c r="G66" s="189">
        <v>2967281.9168069405</v>
      </c>
      <c r="H66" s="189">
        <v>1395322.5188803324</v>
      </c>
      <c r="I66" s="189">
        <v>1616263.2615167801</v>
      </c>
      <c r="J66" s="239">
        <v>2882593.3583219489</v>
      </c>
      <c r="K66" s="43"/>
      <c r="L66" s="169">
        <v>442553.05445528543</v>
      </c>
      <c r="M66" s="170">
        <v>784202.15680853929</v>
      </c>
      <c r="N66" s="170">
        <v>449279.24973494001</v>
      </c>
      <c r="O66" s="170">
        <v>185661.12241078541</v>
      </c>
      <c r="P66" s="170">
        <v>184189.5454719977</v>
      </c>
      <c r="Q66" s="171">
        <v>206746.07458042307</v>
      </c>
      <c r="R66" s="43"/>
      <c r="S66" s="181">
        <v>2753960.0626860703</v>
      </c>
      <c r="T66" s="170">
        <v>5402208.0634529414</v>
      </c>
      <c r="U66" s="170">
        <v>3416561.1665418805</v>
      </c>
      <c r="V66" s="170">
        <v>1580983.6412911178</v>
      </c>
      <c r="W66" s="170">
        <v>1800452.8069887778</v>
      </c>
      <c r="X66" s="182">
        <v>3089339.432902372</v>
      </c>
      <c r="Y66" s="122"/>
    </row>
    <row r="67" spans="1:25">
      <c r="A67" s="13"/>
      <c r="B67" s="46" t="s">
        <v>76</v>
      </c>
      <c r="C67" s="101" t="s">
        <v>79</v>
      </c>
      <c r="D67" s="43"/>
      <c r="E67" s="238">
        <v>23579494.608428199</v>
      </c>
      <c r="F67" s="189">
        <v>16147644.183149159</v>
      </c>
      <c r="G67" s="189">
        <v>9052080.2761298437</v>
      </c>
      <c r="H67" s="189">
        <v>10924997.474584112</v>
      </c>
      <c r="I67" s="189">
        <v>18144722.492464229</v>
      </c>
      <c r="J67" s="239">
        <v>16594563.007371642</v>
      </c>
      <c r="K67" s="43"/>
      <c r="L67" s="169">
        <v>4514642.9531072564</v>
      </c>
      <c r="M67" s="170">
        <v>2742096.4052000977</v>
      </c>
      <c r="N67" s="170">
        <v>1370584.915428739</v>
      </c>
      <c r="O67" s="170">
        <v>1453676.3121216707</v>
      </c>
      <c r="P67" s="170">
        <v>2067774.6430158652</v>
      </c>
      <c r="Q67" s="171">
        <v>1190199.3568558022</v>
      </c>
      <c r="R67" s="43"/>
      <c r="S67" s="181">
        <v>28094137.561535455</v>
      </c>
      <c r="T67" s="170">
        <v>18889740.588349257</v>
      </c>
      <c r="U67" s="170">
        <v>10422665.191558583</v>
      </c>
      <c r="V67" s="170">
        <v>12378673.786705783</v>
      </c>
      <c r="W67" s="170">
        <v>20212497.135480095</v>
      </c>
      <c r="X67" s="182">
        <v>17784762.364227444</v>
      </c>
      <c r="Y67" s="122"/>
    </row>
    <row r="68" spans="1:25">
      <c r="A68" s="13"/>
      <c r="B68" s="46" t="s">
        <v>80</v>
      </c>
      <c r="C68" s="101" t="s">
        <v>81</v>
      </c>
      <c r="D68" s="43"/>
      <c r="E68" s="238">
        <v>23591895.28004171</v>
      </c>
      <c r="F68" s="189">
        <v>19686957.799012415</v>
      </c>
      <c r="G68" s="189">
        <v>17563670.370858848</v>
      </c>
      <c r="H68" s="189">
        <v>12758220.076693866</v>
      </c>
      <c r="I68" s="189">
        <v>18183176.778931729</v>
      </c>
      <c r="J68" s="239">
        <v>11485898.042647151</v>
      </c>
      <c r="K68" s="43"/>
      <c r="L68" s="169">
        <v>4517017.2450776063</v>
      </c>
      <c r="M68" s="170">
        <v>3343121.4855683036</v>
      </c>
      <c r="N68" s="170">
        <v>2659333.6487901583</v>
      </c>
      <c r="O68" s="170">
        <v>1697604.2652157247</v>
      </c>
      <c r="P68" s="170">
        <v>2072156.8978839591</v>
      </c>
      <c r="Q68" s="171">
        <v>823794.42334198393</v>
      </c>
      <c r="R68" s="43"/>
      <c r="S68" s="181">
        <v>28108912.525119316</v>
      </c>
      <c r="T68" s="170">
        <v>23030079.284580719</v>
      </c>
      <c r="U68" s="170">
        <v>20223004.019649006</v>
      </c>
      <c r="V68" s="170">
        <v>14455824.341909591</v>
      </c>
      <c r="W68" s="170">
        <v>20255333.676815689</v>
      </c>
      <c r="X68" s="182">
        <v>12309692.465989135</v>
      </c>
      <c r="Y68" s="122"/>
    </row>
    <row r="69" spans="1:25">
      <c r="A69" s="13"/>
      <c r="B69" s="46" t="s">
        <v>80</v>
      </c>
      <c r="C69" s="101" t="s">
        <v>82</v>
      </c>
      <c r="D69" s="43"/>
      <c r="E69" s="238">
        <v>8322012.5261474838</v>
      </c>
      <c r="F69" s="189">
        <v>13575611.669523265</v>
      </c>
      <c r="G69" s="189">
        <v>9526243.4966564123</v>
      </c>
      <c r="H69" s="189">
        <v>11889717.6250183</v>
      </c>
      <c r="I69" s="189">
        <v>16328187.14497227</v>
      </c>
      <c r="J69" s="239">
        <v>12067332.836807102</v>
      </c>
      <c r="K69" s="43"/>
      <c r="L69" s="169">
        <v>1593372.3699664371</v>
      </c>
      <c r="M69" s="170">
        <v>2305329.2192454301</v>
      </c>
      <c r="N69" s="170">
        <v>1442378.463174725</v>
      </c>
      <c r="O69" s="170">
        <v>1582041.6352052838</v>
      </c>
      <c r="P69" s="170">
        <v>1860762.0678031091</v>
      </c>
      <c r="Q69" s="171">
        <v>865496.23361293599</v>
      </c>
      <c r="R69" s="43"/>
      <c r="S69" s="181">
        <v>9915384.896113921</v>
      </c>
      <c r="T69" s="170">
        <v>15880940.888768695</v>
      </c>
      <c r="U69" s="170">
        <v>10968621.959831137</v>
      </c>
      <c r="V69" s="170">
        <v>13471759.260223584</v>
      </c>
      <c r="W69" s="170">
        <v>18188949.212775379</v>
      </c>
      <c r="X69" s="182">
        <v>12932829.070420038</v>
      </c>
      <c r="Y69" s="122"/>
    </row>
    <row r="70" spans="1:25">
      <c r="A70" s="13"/>
      <c r="B70" s="46" t="s">
        <v>80</v>
      </c>
      <c r="C70" s="101" t="s">
        <v>83</v>
      </c>
      <c r="D70" s="43"/>
      <c r="E70" s="238">
        <v>5503515.8296942562</v>
      </c>
      <c r="F70" s="189">
        <v>3981870.5175969074</v>
      </c>
      <c r="G70" s="189">
        <v>6256966.9593079202</v>
      </c>
      <c r="H70" s="189">
        <v>9563377.422300389</v>
      </c>
      <c r="I70" s="189">
        <v>7293789.5449817237</v>
      </c>
      <c r="J70" s="239">
        <v>10680553.682342868</v>
      </c>
      <c r="K70" s="43"/>
      <c r="L70" s="169">
        <v>1053729.4954982782</v>
      </c>
      <c r="M70" s="170">
        <v>676177.44783284841</v>
      </c>
      <c r="N70" s="170">
        <v>947373.89297987334</v>
      </c>
      <c r="O70" s="170">
        <v>1272499.6280336902</v>
      </c>
      <c r="P70" s="170">
        <v>831201.08774720505</v>
      </c>
      <c r="Q70" s="171">
        <v>766033.31572765298</v>
      </c>
      <c r="R70" s="43"/>
      <c r="S70" s="181">
        <v>6557245.3251925344</v>
      </c>
      <c r="T70" s="170">
        <v>4658047.9654297559</v>
      </c>
      <c r="U70" s="170">
        <v>7204340.8522877935</v>
      </c>
      <c r="V70" s="170">
        <v>10835877.050334079</v>
      </c>
      <c r="W70" s="170">
        <v>8124990.6327289287</v>
      </c>
      <c r="X70" s="182">
        <v>11446586.998070521</v>
      </c>
      <c r="Y70" s="122"/>
    </row>
    <row r="71" spans="1:25">
      <c r="A71" s="13"/>
      <c r="B71" s="46" t="s">
        <v>84</v>
      </c>
      <c r="C71" s="101" t="s">
        <v>85</v>
      </c>
      <c r="D71" s="43"/>
      <c r="E71" s="238">
        <v>1717212.7257344523</v>
      </c>
      <c r="F71" s="189">
        <v>3560572.3284733975</v>
      </c>
      <c r="G71" s="189">
        <v>7646466.3125891974</v>
      </c>
      <c r="H71" s="189">
        <v>9050234.0768443812</v>
      </c>
      <c r="I71" s="189">
        <v>10135038.98570966</v>
      </c>
      <c r="J71" s="239">
        <v>8991499.1061383151</v>
      </c>
      <c r="K71" s="43"/>
      <c r="L71" s="169">
        <v>328785.77170403278</v>
      </c>
      <c r="M71" s="170">
        <v>604635.10785991047</v>
      </c>
      <c r="N71" s="170">
        <v>1157759.4392312961</v>
      </c>
      <c r="O71" s="170">
        <v>1204220.9554072078</v>
      </c>
      <c r="P71" s="170">
        <v>1154990.1978016701</v>
      </c>
      <c r="Q71" s="171">
        <v>644890.52520041913</v>
      </c>
      <c r="R71" s="43"/>
      <c r="S71" s="181">
        <v>2045998.497438485</v>
      </c>
      <c r="T71" s="170">
        <v>4165207.436333308</v>
      </c>
      <c r="U71" s="170">
        <v>8804225.7518204935</v>
      </c>
      <c r="V71" s="170">
        <v>10254455.032251589</v>
      </c>
      <c r="W71" s="170">
        <v>11290029.18351133</v>
      </c>
      <c r="X71" s="182">
        <v>9636389.6313387342</v>
      </c>
      <c r="Y71" s="122"/>
    </row>
    <row r="72" spans="1:25">
      <c r="A72" s="13"/>
      <c r="B72" s="46" t="s">
        <v>84</v>
      </c>
      <c r="C72" s="101" t="s">
        <v>87</v>
      </c>
      <c r="D72" s="43"/>
      <c r="E72" s="238">
        <v>1232835.7125833216</v>
      </c>
      <c r="F72" s="189">
        <v>1905518.8147387162</v>
      </c>
      <c r="G72" s="189">
        <v>3887530.8816088415</v>
      </c>
      <c r="H72" s="189">
        <v>2026558.1549172639</v>
      </c>
      <c r="I72" s="189">
        <v>1697680.173208253</v>
      </c>
      <c r="J72" s="239">
        <v>2935398.3304135897</v>
      </c>
      <c r="K72" s="43"/>
      <c r="L72" s="169">
        <v>236044.62922474276</v>
      </c>
      <c r="M72" s="170">
        <v>323583.81400234508</v>
      </c>
      <c r="N72" s="170">
        <v>588615.10526445461</v>
      </c>
      <c r="O72" s="170">
        <v>269653.11358594801</v>
      </c>
      <c r="P72" s="170">
        <v>193467.82600663858</v>
      </c>
      <c r="Q72" s="171">
        <v>210533.36586337769</v>
      </c>
      <c r="R72" s="43"/>
      <c r="S72" s="181">
        <v>1468880.3418080644</v>
      </c>
      <c r="T72" s="170">
        <v>2229102.6287410613</v>
      </c>
      <c r="U72" s="170">
        <v>4476145.9868732961</v>
      </c>
      <c r="V72" s="170">
        <v>2296211.2685032119</v>
      </c>
      <c r="W72" s="170">
        <v>1891147.9992148916</v>
      </c>
      <c r="X72" s="182">
        <v>3145931.6962769674</v>
      </c>
      <c r="Y72" s="122"/>
    </row>
    <row r="73" spans="1:25">
      <c r="A73" s="13"/>
      <c r="B73" s="46" t="s">
        <v>84</v>
      </c>
      <c r="C73" s="101" t="s">
        <v>88</v>
      </c>
      <c r="D73" s="43"/>
      <c r="E73" s="238">
        <v>493399.25640168611</v>
      </c>
      <c r="F73" s="189">
        <v>543255.30421404319</v>
      </c>
      <c r="G73" s="189">
        <v>1618582.6386833431</v>
      </c>
      <c r="H73" s="189">
        <v>1933181.7754261824</v>
      </c>
      <c r="I73" s="189">
        <v>5096709.1436404232</v>
      </c>
      <c r="J73" s="239">
        <v>7748833.4394116327</v>
      </c>
      <c r="K73" s="43"/>
      <c r="L73" s="169">
        <v>94468.584376954008</v>
      </c>
      <c r="M73" s="170">
        <v>92252.368202771293</v>
      </c>
      <c r="N73" s="170">
        <v>245071.28541536722</v>
      </c>
      <c r="O73" s="170">
        <v>257228.48545274697</v>
      </c>
      <c r="P73" s="170">
        <v>580821.55483081751</v>
      </c>
      <c r="Q73" s="171">
        <v>555763.75056538451</v>
      </c>
      <c r="R73" s="43"/>
      <c r="S73" s="181">
        <v>587867.84077864012</v>
      </c>
      <c r="T73" s="170">
        <v>635507.67241681449</v>
      </c>
      <c r="U73" s="170">
        <v>1863653.9240987103</v>
      </c>
      <c r="V73" s="170">
        <v>2190410.2608789294</v>
      </c>
      <c r="W73" s="170">
        <v>5677530.6984712407</v>
      </c>
      <c r="X73" s="182">
        <v>8304597.1899770172</v>
      </c>
      <c r="Y73" s="122"/>
    </row>
    <row r="74" spans="1:25">
      <c r="A74" s="13"/>
      <c r="B74" s="47" t="s">
        <v>84</v>
      </c>
      <c r="C74" s="102" t="s">
        <v>89</v>
      </c>
      <c r="D74" s="43"/>
      <c r="E74" s="238">
        <v>10056374.957818206</v>
      </c>
      <c r="F74" s="189">
        <v>24327125.060782429</v>
      </c>
      <c r="G74" s="189">
        <v>35574025.381001063</v>
      </c>
      <c r="H74" s="189">
        <v>49855469.5140616</v>
      </c>
      <c r="I74" s="189">
        <v>40261711.244559266</v>
      </c>
      <c r="J74" s="239">
        <v>12198242.236036697</v>
      </c>
      <c r="K74" s="43"/>
      <c r="L74" s="169">
        <v>1925441.7064940073</v>
      </c>
      <c r="M74" s="170">
        <v>4131086.9512245618</v>
      </c>
      <c r="N74" s="170">
        <v>5386300.2846816257</v>
      </c>
      <c r="O74" s="170">
        <v>6633751.1959062815</v>
      </c>
      <c r="P74" s="170">
        <v>4588229.2016591728</v>
      </c>
      <c r="Q74" s="171">
        <v>874885.34995786287</v>
      </c>
      <c r="R74" s="43"/>
      <c r="S74" s="181">
        <v>11981816.664312214</v>
      </c>
      <c r="T74" s="170">
        <v>28458212.012006991</v>
      </c>
      <c r="U74" s="170">
        <v>40960325.665682688</v>
      </c>
      <c r="V74" s="170">
        <v>56489220.709967881</v>
      </c>
      <c r="W74" s="170">
        <v>44849940.446218438</v>
      </c>
      <c r="X74" s="182">
        <v>13073127.58599456</v>
      </c>
      <c r="Y74" s="122"/>
    </row>
    <row r="75" spans="1:25" ht="18" customHeight="1" thickBot="1">
      <c r="D75" s="44"/>
      <c r="E75" s="241">
        <v>496131180.62528187</v>
      </c>
      <c r="F75" s="143">
        <v>545265553.22113299</v>
      </c>
      <c r="G75" s="143">
        <v>663628432.42991352</v>
      </c>
      <c r="H75" s="143">
        <v>663967139.81739378</v>
      </c>
      <c r="I75" s="143">
        <v>564860376.66835523</v>
      </c>
      <c r="J75" s="242">
        <v>462532836.68870234</v>
      </c>
      <c r="K75" s="108"/>
      <c r="L75" s="165">
        <v>94991651.671198413</v>
      </c>
      <c r="M75" s="143">
        <v>92593736.671965703</v>
      </c>
      <c r="N75" s="143">
        <v>100480673.08202606</v>
      </c>
      <c r="O75" s="143">
        <v>88347233.5279845</v>
      </c>
      <c r="P75" s="143">
        <v>64371552.896678634</v>
      </c>
      <c r="Q75" s="166">
        <v>33173894.63687814</v>
      </c>
      <c r="R75" s="108"/>
      <c r="S75" s="241">
        <v>591122832.2964803</v>
      </c>
      <c r="T75" s="143">
        <v>637859289.89309859</v>
      </c>
      <c r="U75" s="143">
        <v>764109105.51193953</v>
      </c>
      <c r="V75" s="143">
        <v>752314373.3453784</v>
      </c>
      <c r="W75" s="143">
        <v>629231929.56503391</v>
      </c>
      <c r="X75" s="242">
        <v>495706731.32558036</v>
      </c>
      <c r="Y75" s="122"/>
    </row>
    <row r="76" spans="1:25">
      <c r="A76" s="13"/>
      <c r="B76" s="25"/>
      <c r="C76" s="13"/>
      <c r="D76" s="40"/>
      <c r="E76" s="26"/>
      <c r="F76" s="26"/>
      <c r="G76" s="26"/>
      <c r="H76" s="26"/>
      <c r="I76" s="26"/>
      <c r="J76" s="26"/>
      <c r="K76" s="40"/>
      <c r="L76" s="254">
        <v>0.160696976129582</v>
      </c>
      <c r="M76" s="254">
        <v>0.14516326427962478</v>
      </c>
      <c r="N76" s="254">
        <v>0.13150042625745928</v>
      </c>
      <c r="O76" s="254">
        <v>0.11743393009377656</v>
      </c>
      <c r="P76" s="254">
        <v>0.10230179028132991</v>
      </c>
      <c r="Q76" s="254">
        <v>6.6922421142370014E-2</v>
      </c>
      <c r="R76" s="115"/>
      <c r="S76" s="26">
        <v>0</v>
      </c>
      <c r="T76" s="26">
        <v>0</v>
      </c>
      <c r="U76" s="26">
        <v>0</v>
      </c>
      <c r="V76" s="26">
        <v>0</v>
      </c>
      <c r="W76" s="26">
        <v>0</v>
      </c>
      <c r="X76" s="26">
        <v>0</v>
      </c>
      <c r="Y76" s="122"/>
    </row>
    <row r="77" spans="1:25">
      <c r="Y77" s="253"/>
    </row>
    <row r="78" spans="1:25" s="69" customFormat="1">
      <c r="C78" s="223" t="s">
        <v>105</v>
      </c>
      <c r="D78" s="41"/>
      <c r="E78" s="225" t="s">
        <v>185</v>
      </c>
      <c r="F78" s="225"/>
      <c r="G78" s="225"/>
      <c r="H78" s="29"/>
      <c r="I78" s="29"/>
      <c r="J78" s="29"/>
      <c r="K78" s="133"/>
      <c r="L78" s="249"/>
      <c r="M78" s="249"/>
      <c r="N78" s="249"/>
      <c r="O78" s="249"/>
      <c r="P78" s="249"/>
      <c r="Q78" s="249"/>
      <c r="R78" s="133"/>
      <c r="S78" s="249"/>
      <c r="T78" s="249"/>
      <c r="U78" s="249"/>
      <c r="V78" s="249"/>
      <c r="W78" s="249"/>
      <c r="X78" s="249"/>
      <c r="Y78" s="157"/>
    </row>
    <row r="79" spans="1:25" s="69" customFormat="1">
      <c r="C79" s="114" t="s">
        <v>106</v>
      </c>
      <c r="D79" s="41"/>
      <c r="E79" s="236">
        <v>1997678.2973830337</v>
      </c>
      <c r="F79" s="186">
        <v>4339964.9840233112</v>
      </c>
      <c r="G79" s="186">
        <v>2257045.7630999638</v>
      </c>
      <c r="H79" s="186">
        <v>1043210.6040320353</v>
      </c>
      <c r="I79" s="186">
        <v>1546554.9557857879</v>
      </c>
      <c r="J79" s="237">
        <v>2781833.0993503649</v>
      </c>
      <c r="K79" s="133"/>
      <c r="L79" s="178">
        <v>382485.05312034767</v>
      </c>
      <c r="M79" s="105">
        <v>736986.909446734</v>
      </c>
      <c r="N79" s="105">
        <v>341741.65296507394</v>
      </c>
      <c r="O79" s="105">
        <v>138809.23516581778</v>
      </c>
      <c r="P79" s="105">
        <v>176245.57900692732</v>
      </c>
      <c r="Q79" s="179">
        <v>199519.32233805722</v>
      </c>
      <c r="R79" s="133"/>
      <c r="S79" s="178">
        <v>2380163.3505033813</v>
      </c>
      <c r="T79" s="105">
        <v>5076951.8934700452</v>
      </c>
      <c r="U79" s="105">
        <v>2598787.4160650377</v>
      </c>
      <c r="V79" s="105">
        <v>1182019.8391978531</v>
      </c>
      <c r="W79" s="105">
        <v>1722800.5347927152</v>
      </c>
      <c r="X79" s="179">
        <v>2981352.4216884221</v>
      </c>
      <c r="Y79" s="157"/>
    </row>
    <row r="80" spans="1:25" s="69" customFormat="1">
      <c r="C80" s="114" t="s">
        <v>107</v>
      </c>
      <c r="D80" s="41"/>
      <c r="E80" s="238">
        <v>461574.06338552269</v>
      </c>
      <c r="F80" s="189">
        <v>11534829.685699789</v>
      </c>
      <c r="G80" s="189">
        <v>26798103.076074127</v>
      </c>
      <c r="H80" s="189">
        <v>37321374.755952306</v>
      </c>
      <c r="I80" s="189">
        <v>30174725.840424273</v>
      </c>
      <c r="J80" s="239">
        <v>4948668.0302543519</v>
      </c>
      <c r="K80" s="133"/>
      <c r="L80" s="181">
        <v>88375.180520437774</v>
      </c>
      <c r="M80" s="170">
        <v>1958775.8224670198</v>
      </c>
      <c r="N80" s="170">
        <v>4057528.7356902398</v>
      </c>
      <c r="O80" s="170">
        <v>4965968.9665611461</v>
      </c>
      <c r="P80" s="170">
        <v>3438715.1954899468</v>
      </c>
      <c r="Q80" s="182">
        <v>354929.59376424551</v>
      </c>
      <c r="R80" s="133"/>
      <c r="S80" s="181">
        <v>549949.24390596047</v>
      </c>
      <c r="T80" s="170">
        <v>13493605.508166809</v>
      </c>
      <c r="U80" s="170">
        <v>30855631.811764367</v>
      </c>
      <c r="V80" s="170">
        <v>42287343.722513452</v>
      </c>
      <c r="W80" s="170">
        <v>33613441.03591422</v>
      </c>
      <c r="X80" s="182">
        <v>5303597.6240185974</v>
      </c>
      <c r="Y80" s="157"/>
    </row>
    <row r="81" spans="1:26" s="69" customFormat="1" ht="14.65" thickBot="1">
      <c r="C81" s="29"/>
      <c r="D81" s="41"/>
      <c r="E81" s="148">
        <v>2459252.3607685566</v>
      </c>
      <c r="F81" s="106">
        <v>15874794.669723101</v>
      </c>
      <c r="G81" s="106">
        <v>29055148.839174092</v>
      </c>
      <c r="H81" s="106">
        <v>38364585.359984338</v>
      </c>
      <c r="I81" s="106">
        <v>31721280.796210062</v>
      </c>
      <c r="J81" s="107">
        <v>7730501.1296047168</v>
      </c>
      <c r="K81" s="133"/>
      <c r="L81" s="148">
        <v>470860.23364078545</v>
      </c>
      <c r="M81" s="106">
        <v>2695762.7319137538</v>
      </c>
      <c r="N81" s="106">
        <v>4399270.3886553142</v>
      </c>
      <c r="O81" s="106">
        <v>5104778.2017269637</v>
      </c>
      <c r="P81" s="106">
        <v>3614960.7744968738</v>
      </c>
      <c r="Q81" s="107">
        <v>554448.91610230273</v>
      </c>
      <c r="R81" s="133"/>
      <c r="S81" s="148">
        <v>2930112.5944093419</v>
      </c>
      <c r="T81" s="106">
        <v>18570557.401636854</v>
      </c>
      <c r="U81" s="106">
        <v>33454419.227829404</v>
      </c>
      <c r="V81" s="106">
        <v>43469363.561711304</v>
      </c>
      <c r="W81" s="106">
        <v>35336241.570706934</v>
      </c>
      <c r="X81" s="107">
        <v>8284950.045707019</v>
      </c>
      <c r="Y81" s="157"/>
    </row>
    <row r="82" spans="1:26">
      <c r="S82" s="376">
        <v>0</v>
      </c>
      <c r="T82" s="376">
        <v>0</v>
      </c>
      <c r="U82" s="376">
        <v>0</v>
      </c>
      <c r="V82" s="376">
        <v>0</v>
      </c>
      <c r="W82" s="376">
        <v>0</v>
      </c>
      <c r="X82" s="376">
        <v>0</v>
      </c>
      <c r="Y82" s="253"/>
    </row>
    <row r="83" spans="1:26" ht="14.65" thickBot="1">
      <c r="A83" s="228"/>
      <c r="B83" s="229"/>
      <c r="C83" s="228"/>
      <c r="D83" s="230"/>
      <c r="E83" s="231"/>
      <c r="F83" s="231"/>
      <c r="G83" s="231"/>
      <c r="H83" s="231"/>
      <c r="I83" s="231"/>
      <c r="J83" s="231"/>
      <c r="K83" s="231"/>
      <c r="L83" s="231"/>
      <c r="M83" s="231"/>
      <c r="N83" s="231"/>
      <c r="O83" s="231"/>
      <c r="P83" s="232"/>
      <c r="Q83" s="232"/>
      <c r="R83" s="233"/>
      <c r="S83" s="231"/>
      <c r="T83" s="231"/>
      <c r="U83" s="231"/>
      <c r="V83" s="231"/>
      <c r="W83" s="231"/>
      <c r="X83" s="231"/>
      <c r="Y83" s="235"/>
      <c r="Z83" s="69"/>
    </row>
    <row r="84" spans="1:26">
      <c r="A84" s="13"/>
      <c r="B84" s="25" t="s">
        <v>178</v>
      </c>
      <c r="C84" s="13"/>
      <c r="D84" s="40"/>
      <c r="E84" s="26"/>
      <c r="F84" s="26"/>
      <c r="G84" s="26"/>
      <c r="H84" s="26"/>
      <c r="I84" s="26"/>
      <c r="J84" s="26"/>
      <c r="K84" s="26"/>
      <c r="L84" s="26"/>
      <c r="M84" s="26"/>
      <c r="N84" s="26"/>
      <c r="O84" s="26"/>
      <c r="P84" s="90"/>
      <c r="Q84" s="90"/>
      <c r="R84" s="115"/>
      <c r="S84" s="26"/>
      <c r="T84" s="26"/>
      <c r="U84" s="26"/>
      <c r="V84" s="26"/>
      <c r="W84" s="26"/>
      <c r="X84" s="26"/>
      <c r="Y84" s="122"/>
      <c r="Z84" s="69"/>
    </row>
    <row r="85" spans="1:26" s="28" customFormat="1" ht="75.75" customHeight="1">
      <c r="A85" s="20"/>
      <c r="B85" s="250" t="s">
        <v>108</v>
      </c>
      <c r="C85" s="84"/>
      <c r="D85" s="85"/>
      <c r="E85" s="465" t="s">
        <v>115</v>
      </c>
      <c r="F85" s="465"/>
      <c r="G85" s="465"/>
      <c r="H85" s="465"/>
      <c r="I85" s="465"/>
      <c r="J85" s="465"/>
      <c r="K85" s="86"/>
      <c r="L85" s="459" t="s">
        <v>139</v>
      </c>
      <c r="M85" s="459"/>
      <c r="N85" s="459"/>
      <c r="O85" s="459"/>
      <c r="P85" s="459"/>
      <c r="Q85" s="459"/>
      <c r="R85" s="86"/>
      <c r="S85" s="459" t="s">
        <v>112</v>
      </c>
      <c r="T85" s="459"/>
      <c r="U85" s="459"/>
      <c r="V85" s="459"/>
      <c r="W85" s="459"/>
      <c r="X85" s="459"/>
      <c r="Y85" s="120"/>
    </row>
    <row r="86" spans="1:26">
      <c r="A86" s="13"/>
      <c r="B86" s="27"/>
      <c r="C86" s="13"/>
      <c r="D86" s="40"/>
      <c r="E86" s="26"/>
      <c r="F86" s="26"/>
      <c r="G86" s="26"/>
      <c r="H86" s="26"/>
      <c r="I86" s="26"/>
      <c r="J86" s="26"/>
      <c r="K86" s="40"/>
      <c r="L86" s="26"/>
      <c r="M86" s="26"/>
      <c r="N86" s="26"/>
      <c r="O86" s="26"/>
      <c r="P86" s="26"/>
      <c r="Q86" s="26"/>
      <c r="R86" s="40"/>
      <c r="S86" s="26"/>
      <c r="T86" s="26"/>
      <c r="U86" s="26"/>
      <c r="V86" s="26"/>
      <c r="W86" s="26"/>
      <c r="X86" s="26"/>
      <c r="Y86" s="122"/>
    </row>
    <row r="87" spans="1:26" ht="22.5" customHeight="1">
      <c r="A87" s="13"/>
      <c r="B87" s="460" t="s">
        <v>60</v>
      </c>
      <c r="C87" s="460"/>
      <c r="D87" s="37"/>
      <c r="E87" s="454" t="s">
        <v>9</v>
      </c>
      <c r="F87" s="454"/>
      <c r="G87" s="454"/>
      <c r="H87" s="454"/>
      <c r="I87" s="454"/>
      <c r="J87" s="454"/>
      <c r="K87" s="78"/>
      <c r="L87" s="454" t="s">
        <v>95</v>
      </c>
      <c r="M87" s="454"/>
      <c r="N87" s="454"/>
      <c r="O87" s="454"/>
      <c r="P87" s="454"/>
      <c r="Q87" s="454"/>
      <c r="R87" s="78"/>
      <c r="S87" s="455" t="s">
        <v>114</v>
      </c>
      <c r="T87" s="456"/>
      <c r="U87" s="456"/>
      <c r="V87" s="456"/>
      <c r="W87" s="456"/>
      <c r="X87" s="457"/>
      <c r="Y87" s="121"/>
    </row>
    <row r="88" spans="1:26" s="295" customFormat="1" ht="17.25" customHeight="1">
      <c r="A88" s="288"/>
      <c r="B88" s="460"/>
      <c r="C88" s="460"/>
      <c r="D88" s="290"/>
      <c r="E88" s="292" t="s">
        <v>93</v>
      </c>
      <c r="F88" s="291" t="s">
        <v>93</v>
      </c>
      <c r="G88" s="291" t="s">
        <v>93</v>
      </c>
      <c r="H88" s="291" t="s">
        <v>93</v>
      </c>
      <c r="I88" s="291" t="s">
        <v>93</v>
      </c>
      <c r="J88" s="293" t="s">
        <v>93</v>
      </c>
      <c r="K88" s="290"/>
      <c r="L88" s="291" t="s">
        <v>93</v>
      </c>
      <c r="M88" s="291" t="s">
        <v>93</v>
      </c>
      <c r="N88" s="291" t="s">
        <v>93</v>
      </c>
      <c r="O88" s="291" t="s">
        <v>93</v>
      </c>
      <c r="P88" s="291" t="s">
        <v>93</v>
      </c>
      <c r="Q88" s="291" t="s">
        <v>93</v>
      </c>
      <c r="R88" s="290"/>
      <c r="S88" s="292" t="s">
        <v>93</v>
      </c>
      <c r="T88" s="291" t="s">
        <v>93</v>
      </c>
      <c r="U88" s="291" t="s">
        <v>93</v>
      </c>
      <c r="V88" s="291" t="s">
        <v>93</v>
      </c>
      <c r="W88" s="291" t="s">
        <v>93</v>
      </c>
      <c r="X88" s="293" t="s">
        <v>93</v>
      </c>
      <c r="Y88" s="294"/>
    </row>
    <row r="89" spans="1:26" ht="17.25" customHeight="1">
      <c r="B89" s="30" t="s">
        <v>7</v>
      </c>
      <c r="C89" s="30"/>
      <c r="D89" s="39"/>
      <c r="E89" s="31">
        <v>2016</v>
      </c>
      <c r="F89" s="31">
        <v>2017</v>
      </c>
      <c r="G89" s="31">
        <v>2018</v>
      </c>
      <c r="H89" s="31">
        <v>2019</v>
      </c>
      <c r="I89" s="31">
        <v>2020</v>
      </c>
      <c r="J89" s="31">
        <v>2021</v>
      </c>
      <c r="K89" s="39"/>
      <c r="L89" s="31">
        <v>2016</v>
      </c>
      <c r="M89" s="31">
        <v>2017</v>
      </c>
      <c r="N89" s="31">
        <v>2018</v>
      </c>
      <c r="O89" s="31">
        <v>2019</v>
      </c>
      <c r="P89" s="31">
        <v>2020</v>
      </c>
      <c r="Q89" s="31">
        <v>2021</v>
      </c>
      <c r="R89" s="39"/>
      <c r="S89" s="144">
        <v>2016</v>
      </c>
      <c r="T89" s="31">
        <v>2017</v>
      </c>
      <c r="U89" s="31">
        <v>2018</v>
      </c>
      <c r="V89" s="31">
        <v>2019</v>
      </c>
      <c r="W89" s="31">
        <v>2020</v>
      </c>
      <c r="X89" s="145">
        <v>2021</v>
      </c>
      <c r="Y89" s="121"/>
    </row>
    <row r="90" spans="1:26" ht="15" customHeight="1">
      <c r="A90" s="13"/>
      <c r="B90" s="45" t="s">
        <v>164</v>
      </c>
      <c r="C90" s="100" t="s">
        <v>165</v>
      </c>
      <c r="D90" s="43"/>
      <c r="E90" s="243">
        <v>9821120.7128215935</v>
      </c>
      <c r="F90" s="244">
        <v>3933393.1677076374</v>
      </c>
      <c r="G90" s="244">
        <v>6352927.7693520114</v>
      </c>
      <c r="H90" s="244">
        <v>2395002.4554522992</v>
      </c>
      <c r="I90" s="244">
        <v>205320.72619164386</v>
      </c>
      <c r="J90" s="245">
        <v>-6561605.6161631234</v>
      </c>
      <c r="K90" s="43"/>
      <c r="L90" s="178">
        <v>1880398.8021824416</v>
      </c>
      <c r="M90" s="105">
        <v>667945.31407034444</v>
      </c>
      <c r="N90" s="105">
        <v>961903.4193104757</v>
      </c>
      <c r="O90" s="105">
        <v>318678.18231205409</v>
      </c>
      <c r="P90" s="105">
        <v>23398.373355173098</v>
      </c>
      <c r="Q90" s="179">
        <v>-470613.10266679339</v>
      </c>
      <c r="R90" s="43"/>
      <c r="S90" s="178">
        <v>11701519.515004035</v>
      </c>
      <c r="T90" s="105">
        <v>4601338.4817779819</v>
      </c>
      <c r="U90" s="105">
        <v>7314831.1886624871</v>
      </c>
      <c r="V90" s="105">
        <v>2713680.6377643533</v>
      </c>
      <c r="W90" s="105">
        <v>228719.09954681696</v>
      </c>
      <c r="X90" s="179">
        <v>-7032218.7188299168</v>
      </c>
      <c r="Y90" s="122"/>
    </row>
    <row r="91" spans="1:26" ht="15" customHeight="1">
      <c r="B91" s="46" t="s">
        <v>164</v>
      </c>
      <c r="C91" s="101" t="s">
        <v>166</v>
      </c>
      <c r="D91" s="43"/>
      <c r="E91" s="246">
        <v>6434576.8542806702</v>
      </c>
      <c r="F91" s="247">
        <v>10582618.036818275</v>
      </c>
      <c r="G91" s="247">
        <v>14123562.800880799</v>
      </c>
      <c r="H91" s="247">
        <v>16548640.876019364</v>
      </c>
      <c r="I91" s="247">
        <v>22951665.511503845</v>
      </c>
      <c r="J91" s="248">
        <v>20354535.264470521</v>
      </c>
      <c r="K91" s="43"/>
      <c r="L91" s="181">
        <v>1231994.8978474624</v>
      </c>
      <c r="M91" s="170">
        <v>1797076.9325377736</v>
      </c>
      <c r="N91" s="170">
        <v>2138463.373777533</v>
      </c>
      <c r="O91" s="170">
        <v>2201956.3203783277</v>
      </c>
      <c r="P91" s="170">
        <v>2615574.4172653966</v>
      </c>
      <c r="Q91" s="182">
        <v>1459873.018054761</v>
      </c>
      <c r="R91" s="43"/>
      <c r="S91" s="181">
        <v>7666571.7521281326</v>
      </c>
      <c r="T91" s="170">
        <v>12379694.969356049</v>
      </c>
      <c r="U91" s="170">
        <v>16262026.174658332</v>
      </c>
      <c r="V91" s="170">
        <v>18750597.196397692</v>
      </c>
      <c r="W91" s="170">
        <v>25567239.928769242</v>
      </c>
      <c r="X91" s="182">
        <v>21814408.282525282</v>
      </c>
      <c r="Y91" s="123"/>
    </row>
    <row r="92" spans="1:26" ht="15" customHeight="1">
      <c r="B92" s="46" t="s">
        <v>167</v>
      </c>
      <c r="C92" s="101" t="s">
        <v>168</v>
      </c>
      <c r="D92" s="43"/>
      <c r="E92" s="246">
        <v>8415152.737067068</v>
      </c>
      <c r="F92" s="247">
        <v>11718588.248637384</v>
      </c>
      <c r="G92" s="247">
        <v>15421695.135041159</v>
      </c>
      <c r="H92" s="247">
        <v>18693361.892794393</v>
      </c>
      <c r="I92" s="247">
        <v>20834595.983997032</v>
      </c>
      <c r="J92" s="248">
        <v>23591376.55613029</v>
      </c>
      <c r="K92" s="43"/>
      <c r="L92" s="181">
        <v>1611205.4407706223</v>
      </c>
      <c r="M92" s="170">
        <v>1989980.6031236146</v>
      </c>
      <c r="N92" s="170">
        <v>2335014.944373101</v>
      </c>
      <c r="O92" s="170">
        <v>2487332.1427021734</v>
      </c>
      <c r="P92" s="170">
        <v>2374312.9326492324</v>
      </c>
      <c r="Q92" s="182">
        <v>1692026.5506224111</v>
      </c>
      <c r="R92" s="43"/>
      <c r="S92" s="181">
        <v>10026358.17783769</v>
      </c>
      <c r="T92" s="170">
        <v>13708568.851760998</v>
      </c>
      <c r="U92" s="170">
        <v>17756710.07941426</v>
      </c>
      <c r="V92" s="170">
        <v>21180694.035496566</v>
      </c>
      <c r="W92" s="170">
        <v>23208908.916646264</v>
      </c>
      <c r="X92" s="182">
        <v>25283403.106752701</v>
      </c>
      <c r="Y92" s="123"/>
    </row>
    <row r="93" spans="1:26" ht="15" customHeight="1">
      <c r="B93" s="46" t="s">
        <v>167</v>
      </c>
      <c r="C93" s="101" t="s">
        <v>169</v>
      </c>
      <c r="D93" s="43"/>
      <c r="E93" s="246">
        <v>1794278.083583744</v>
      </c>
      <c r="F93" s="247">
        <v>3551917.5628564288</v>
      </c>
      <c r="G93" s="247">
        <v>5969166.7335476503</v>
      </c>
      <c r="H93" s="247">
        <v>9826236.7303952333</v>
      </c>
      <c r="I93" s="247">
        <v>15546267.990081036</v>
      </c>
      <c r="J93" s="248">
        <v>15633154.959446084</v>
      </c>
      <c r="K93" s="43"/>
      <c r="L93" s="181">
        <v>343541.07416156004</v>
      </c>
      <c r="M93" s="170">
        <v>603165.40730068553</v>
      </c>
      <c r="N93" s="170">
        <v>903797.76063776575</v>
      </c>
      <c r="O93" s="170">
        <v>1307475.5948919989</v>
      </c>
      <c r="P93" s="170">
        <v>1771654.4718041066</v>
      </c>
      <c r="Q93" s="182">
        <v>1121245.0107962713</v>
      </c>
      <c r="R93" s="43"/>
      <c r="S93" s="181">
        <v>2137819.1577453041</v>
      </c>
      <c r="T93" s="170">
        <v>4155082.9701571143</v>
      </c>
      <c r="U93" s="170">
        <v>6872964.494185416</v>
      </c>
      <c r="V93" s="170">
        <v>11133712.325287232</v>
      </c>
      <c r="W93" s="170">
        <v>17317922.461885143</v>
      </c>
      <c r="X93" s="182">
        <v>16754399.970242355</v>
      </c>
      <c r="Y93" s="123"/>
    </row>
    <row r="94" spans="1:26" ht="15" customHeight="1">
      <c r="B94" s="46" t="s">
        <v>167</v>
      </c>
      <c r="C94" s="101" t="s">
        <v>170</v>
      </c>
      <c r="D94" s="43"/>
      <c r="E94" s="246">
        <v>2562380.863366894</v>
      </c>
      <c r="F94" s="247">
        <v>3447395.9550344786</v>
      </c>
      <c r="G94" s="247">
        <v>5272794.1201574542</v>
      </c>
      <c r="H94" s="247">
        <v>5089469.42856899</v>
      </c>
      <c r="I94" s="247">
        <v>5881384.1747730626</v>
      </c>
      <c r="J94" s="248">
        <v>8036385.4272208838</v>
      </c>
      <c r="K94" s="43"/>
      <c r="L94" s="181">
        <v>490605.71060082503</v>
      </c>
      <c r="M94" s="170">
        <v>585416.1726864255</v>
      </c>
      <c r="N94" s="170">
        <v>798359.25696617085</v>
      </c>
      <c r="O94" s="170">
        <v>677203.00776177552</v>
      </c>
      <c r="P94" s="170">
        <v>670243.21080034878</v>
      </c>
      <c r="Q94" s="182">
        <v>576387.62543338444</v>
      </c>
      <c r="R94" s="43"/>
      <c r="S94" s="181">
        <v>3052986.573967719</v>
      </c>
      <c r="T94" s="170">
        <v>4032812.1277209041</v>
      </c>
      <c r="U94" s="170">
        <v>6071153.377123625</v>
      </c>
      <c r="V94" s="170">
        <v>5766672.4363307655</v>
      </c>
      <c r="W94" s="170">
        <v>6551627.3855734114</v>
      </c>
      <c r="X94" s="182">
        <v>8612773.0526542682</v>
      </c>
      <c r="Y94" s="123"/>
    </row>
    <row r="95" spans="1:26" ht="15" customHeight="1">
      <c r="B95" s="46" t="s">
        <v>171</v>
      </c>
      <c r="C95" s="101" t="s">
        <v>172</v>
      </c>
      <c r="D95" s="43"/>
      <c r="E95" s="246">
        <v>13177758.212434888</v>
      </c>
      <c r="F95" s="247">
        <v>9233095.354731461</v>
      </c>
      <c r="G95" s="247">
        <v>10879702.764293982</v>
      </c>
      <c r="H95" s="247">
        <v>10229447.009054122</v>
      </c>
      <c r="I95" s="247">
        <v>12704953.98070544</v>
      </c>
      <c r="J95" s="248">
        <v>12204460.30055033</v>
      </c>
      <c r="K95" s="43"/>
      <c r="L95" s="181">
        <v>2523076.6918242369</v>
      </c>
      <c r="M95" s="170">
        <v>1567909.0580593459</v>
      </c>
      <c r="N95" s="170">
        <v>1647307.1424710136</v>
      </c>
      <c r="O95" s="170">
        <v>1361126.6124097612</v>
      </c>
      <c r="P95" s="170">
        <v>1447858.003499195</v>
      </c>
      <c r="Q95" s="182">
        <v>875331.32352051325</v>
      </c>
      <c r="R95" s="43"/>
      <c r="S95" s="181">
        <v>15700834.904259125</v>
      </c>
      <c r="T95" s="170">
        <v>10801004.412790807</v>
      </c>
      <c r="U95" s="170">
        <v>12527009.906764995</v>
      </c>
      <c r="V95" s="170">
        <v>11590573.621463884</v>
      </c>
      <c r="W95" s="170">
        <v>14152811.984204635</v>
      </c>
      <c r="X95" s="182">
        <v>13079791.624070844</v>
      </c>
      <c r="Y95" s="123"/>
    </row>
    <row r="96" spans="1:26" ht="15" customHeight="1">
      <c r="B96" s="46" t="s">
        <v>171</v>
      </c>
      <c r="C96" s="101" t="s">
        <v>61</v>
      </c>
      <c r="D96" s="43"/>
      <c r="E96" s="246">
        <v>37129412.155507505</v>
      </c>
      <c r="F96" s="247">
        <v>44077779.758435927</v>
      </c>
      <c r="G96" s="247">
        <v>37426381.269215785</v>
      </c>
      <c r="H96" s="247">
        <v>41069884.696562611</v>
      </c>
      <c r="I96" s="247">
        <v>41313852.277435705</v>
      </c>
      <c r="J96" s="248">
        <v>31439138.540615249</v>
      </c>
      <c r="K96" s="43"/>
      <c r="L96" s="181">
        <v>7108975.0533058941</v>
      </c>
      <c r="M96" s="170">
        <v>7485025.0633425415</v>
      </c>
      <c r="N96" s="170">
        <v>5666767.4216211364</v>
      </c>
      <c r="O96" s="170">
        <v>5464744.377639696</v>
      </c>
      <c r="P96" s="170">
        <v>4708131.313667886</v>
      </c>
      <c r="Q96" s="182">
        <v>2254885.6787924133</v>
      </c>
      <c r="R96" s="43"/>
      <c r="S96" s="181">
        <v>44238387.208813399</v>
      </c>
      <c r="T96" s="170">
        <v>51562804.821778469</v>
      </c>
      <c r="U96" s="170">
        <v>43093148.690836921</v>
      </c>
      <c r="V96" s="170">
        <v>46534629.074202307</v>
      </c>
      <c r="W96" s="170">
        <v>46021983.591103591</v>
      </c>
      <c r="X96" s="182">
        <v>33694024.219407663</v>
      </c>
      <c r="Y96" s="123"/>
    </row>
    <row r="97" spans="1:25" ht="15" customHeight="1">
      <c r="B97" s="47" t="s">
        <v>171</v>
      </c>
      <c r="C97" s="102" t="s">
        <v>173</v>
      </c>
      <c r="D97" s="43"/>
      <c r="E97" s="246">
        <v>28535772.564609583</v>
      </c>
      <c r="F97" s="247">
        <v>25287879.500334516</v>
      </c>
      <c r="G97" s="247">
        <v>26805769.623933341</v>
      </c>
      <c r="H97" s="247">
        <v>23674255.005515948</v>
      </c>
      <c r="I97" s="247">
        <v>22201988.797381073</v>
      </c>
      <c r="J97" s="248">
        <v>20441395.646784361</v>
      </c>
      <c r="K97" s="43"/>
      <c r="L97" s="181">
        <v>5463595.6647789143</v>
      </c>
      <c r="M97" s="170">
        <v>4294236.5267970189</v>
      </c>
      <c r="N97" s="170">
        <v>4058689.5356973894</v>
      </c>
      <c r="O97" s="170">
        <v>3150088.0241582431</v>
      </c>
      <c r="P97" s="170">
        <v>2530141.1734907217</v>
      </c>
      <c r="Q97" s="182">
        <v>1466102.8399018496</v>
      </c>
      <c r="R97" s="43"/>
      <c r="S97" s="181">
        <v>33999368.229388498</v>
      </c>
      <c r="T97" s="170">
        <v>29582116.027131535</v>
      </c>
      <c r="U97" s="170">
        <v>30864459.159630731</v>
      </c>
      <c r="V97" s="170">
        <v>26824343.029674191</v>
      </c>
      <c r="W97" s="170">
        <v>24732129.970871795</v>
      </c>
      <c r="X97" s="182">
        <v>21907498.486686211</v>
      </c>
      <c r="Y97" s="123"/>
    </row>
    <row r="98" spans="1:25" ht="15" customHeight="1" thickBot="1">
      <c r="D98" s="44"/>
      <c r="E98" s="148">
        <v>107870452.18367195</v>
      </c>
      <c r="F98" s="106">
        <v>111832667.58455612</v>
      </c>
      <c r="G98" s="106">
        <v>122252000.2164222</v>
      </c>
      <c r="H98" s="106">
        <v>127526298.09436296</v>
      </c>
      <c r="I98" s="106">
        <v>141640029.44206882</v>
      </c>
      <c r="J98" s="107">
        <v>125138841.07905459</v>
      </c>
      <c r="K98" s="108"/>
      <c r="L98" s="148">
        <v>20653393.335471958</v>
      </c>
      <c r="M98" s="106">
        <v>18990755.077917747</v>
      </c>
      <c r="N98" s="106">
        <v>18510302.854854584</v>
      </c>
      <c r="O98" s="106">
        <v>16968604.26225403</v>
      </c>
      <c r="P98" s="106">
        <v>16141313.896532059</v>
      </c>
      <c r="Q98" s="107">
        <v>8975238.9444548115</v>
      </c>
      <c r="R98" s="108"/>
      <c r="S98" s="148">
        <v>128523845.51914391</v>
      </c>
      <c r="T98" s="106">
        <v>130823422.66247386</v>
      </c>
      <c r="U98" s="106">
        <v>140762303.07127678</v>
      </c>
      <c r="V98" s="106">
        <v>144494902.356617</v>
      </c>
      <c r="W98" s="106">
        <v>157781343.3386009</v>
      </c>
      <c r="X98" s="107">
        <v>134114080.0235094</v>
      </c>
      <c r="Y98" s="122"/>
    </row>
    <row r="99" spans="1:25" ht="15" customHeight="1">
      <c r="A99" s="13"/>
      <c r="B99" s="13"/>
      <c r="C99" s="13"/>
      <c r="E99" s="26"/>
      <c r="F99" s="26"/>
      <c r="G99" s="26"/>
      <c r="H99" s="26"/>
      <c r="I99" s="26"/>
      <c r="J99" s="26"/>
      <c r="K99" s="40"/>
      <c r="L99" s="26"/>
      <c r="M99" s="26"/>
      <c r="N99" s="26"/>
      <c r="O99" s="26"/>
      <c r="P99" s="90"/>
      <c r="Q99" s="90"/>
      <c r="R99" s="40"/>
      <c r="S99" s="26">
        <f>S98-'[1]6. Total PQ Opex'!W20</f>
        <v>0</v>
      </c>
      <c r="T99" s="26">
        <f>T98-'[1]6. Total PQ Opex'!X20</f>
        <v>0</v>
      </c>
      <c r="U99" s="26">
        <f>U98-'[1]6. Total PQ Opex'!Y20</f>
        <v>0</v>
      </c>
      <c r="V99" s="26">
        <f>V98-'[1]6. Total PQ Opex'!Z20</f>
        <v>0</v>
      </c>
      <c r="W99" s="26">
        <f>W98-'[1]6. Total PQ Opex'!AA20</f>
        <v>0</v>
      </c>
      <c r="X99" s="26">
        <f>X98-'[1]6. Total PQ Opex'!AB20</f>
        <v>0</v>
      </c>
      <c r="Y99" s="19"/>
    </row>
  </sheetData>
  <mergeCells count="31">
    <mergeCell ref="B2:C2"/>
    <mergeCell ref="E5:J5"/>
    <mergeCell ref="L5:Q5"/>
    <mergeCell ref="S5:X5"/>
    <mergeCell ref="B47:C47"/>
    <mergeCell ref="E47:J47"/>
    <mergeCell ref="L47:Q47"/>
    <mergeCell ref="S47:X47"/>
    <mergeCell ref="B7:C7"/>
    <mergeCell ref="E7:J7"/>
    <mergeCell ref="L7:Q7"/>
    <mergeCell ref="S7:X7"/>
    <mergeCell ref="B29:C29"/>
    <mergeCell ref="E29:J29"/>
    <mergeCell ref="L29:Q29"/>
    <mergeCell ref="S29:X29"/>
    <mergeCell ref="B87:C88"/>
    <mergeCell ref="E87:J87"/>
    <mergeCell ref="L87:Q87"/>
    <mergeCell ref="S87:X87"/>
    <mergeCell ref="E85:J85"/>
    <mergeCell ref="L85:Q85"/>
    <mergeCell ref="S85:X85"/>
    <mergeCell ref="B39:C39"/>
    <mergeCell ref="E39:J39"/>
    <mergeCell ref="L39:Q39"/>
    <mergeCell ref="S39:X39"/>
    <mergeCell ref="B56:C56"/>
    <mergeCell ref="E56:J56"/>
    <mergeCell ref="L56:Q56"/>
    <mergeCell ref="S56:X56"/>
  </mergeCells>
  <pageMargins left="0.70866141732283472" right="0.70866141732283472" top="0.74803149606299213" bottom="0.74803149606299213" header="0.31496062992125984" footer="0.31496062992125984"/>
  <pageSetup paperSize="8" scale="46" orientation="landscape" r:id="rId1"/>
  <rowBreaks count="1" manualBreakCount="1">
    <brk id="86" min="1" max="47" man="1"/>
  </rowBreaks>
  <customProperties>
    <customPr name="_pios_id" r:id="rId2"/>
    <customPr name="EpmWorksheetKeyString_GUID" r:id="rId3"/>
  </customProperties>
  <drawing r:id="rId4"/>
  <extLst>
    <ext xmlns:x14="http://schemas.microsoft.com/office/spreadsheetml/2009/9/main" uri="{78C0D931-6437-407d-A8EE-F0AAD7539E65}">
      <x14:conditionalFormattings>
        <x14:conditionalFormatting xmlns:xm="http://schemas.microsoft.com/office/excel/2006/main">
          <x14:cfRule type="expression" priority="1" id="{88487324-50DE-45B2-A260-3655F77D8099}">
            <xm:f>'9. Error Checks'!$Q$17&gt;1</xm:f>
            <x14:dxf>
              <fill>
                <patternFill>
                  <bgColor rgb="FFFF0000"/>
                </patternFill>
              </fill>
            </x14:dxf>
          </x14:cfRule>
          <xm:sqref>B1:X1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fitToPage="1"/>
  </sheetPr>
  <dimension ref="A1:W47"/>
  <sheetViews>
    <sheetView showGridLines="0" zoomScale="80" zoomScaleNormal="80" zoomScaleSheetLayoutView="70" workbookViewId="0">
      <pane ySplit="2" topLeftCell="A3" activePane="bottomLeft" state="frozen"/>
      <selection pane="bottomLeft" activeCell="B1" sqref="B1:V49"/>
    </sheetView>
  </sheetViews>
  <sheetFormatPr defaultRowHeight="14.25"/>
  <cols>
    <col min="1" max="1" width="2.73046875" customWidth="1"/>
    <col min="2" max="2" width="28.53125" customWidth="1"/>
    <col min="3" max="3" width="40" customWidth="1"/>
    <col min="4" max="12" width="11.46484375" customWidth="1"/>
    <col min="13" max="20" width="14.265625" customWidth="1"/>
    <col min="21" max="21" width="11.46484375" customWidth="1"/>
    <col min="22" max="22" width="2.796875" customWidth="1"/>
    <col min="23" max="23" width="3.53125" customWidth="1"/>
  </cols>
  <sheetData>
    <row r="1" spans="1:23">
      <c r="A1" s="13"/>
      <c r="B1" s="13"/>
      <c r="C1" s="13"/>
      <c r="D1" s="13"/>
      <c r="E1" s="13"/>
      <c r="F1" s="13"/>
      <c r="G1" s="13"/>
      <c r="H1" s="13"/>
      <c r="I1" s="13"/>
      <c r="J1" s="13"/>
      <c r="K1" s="13"/>
      <c r="L1" s="13"/>
      <c r="M1" s="13"/>
      <c r="N1" s="13"/>
      <c r="O1" s="13"/>
      <c r="P1" s="13"/>
      <c r="Q1" s="13"/>
      <c r="R1" s="13"/>
      <c r="S1" s="13"/>
      <c r="T1" s="13"/>
      <c r="U1" s="13"/>
      <c r="V1" s="13"/>
      <c r="W1" s="13"/>
    </row>
    <row r="2" spans="1:23" s="69" customFormat="1" ht="45" customHeight="1">
      <c r="A2" s="126"/>
      <c r="B2" s="473" t="s">
        <v>59</v>
      </c>
      <c r="C2" s="473"/>
      <c r="D2" s="473"/>
      <c r="E2" s="473"/>
      <c r="F2" s="473"/>
      <c r="G2" s="473"/>
      <c r="H2" s="473"/>
      <c r="I2" s="473"/>
      <c r="J2" s="473"/>
      <c r="K2" s="473"/>
      <c r="L2" s="473"/>
      <c r="M2" s="473"/>
      <c r="N2" s="473"/>
      <c r="O2" s="473"/>
      <c r="P2" s="473"/>
      <c r="Q2" s="473"/>
      <c r="R2" s="473"/>
      <c r="S2" s="473"/>
      <c r="T2" s="473"/>
      <c r="U2" s="473"/>
      <c r="V2" s="126"/>
      <c r="W2" s="126"/>
    </row>
    <row r="3" spans="1:23">
      <c r="A3" s="13"/>
      <c r="B3" s="88"/>
      <c r="C3" s="88"/>
      <c r="D3" s="88"/>
      <c r="E3" s="88"/>
      <c r="F3" s="88"/>
      <c r="G3" s="88"/>
      <c r="H3" s="88"/>
      <c r="I3" s="88"/>
      <c r="J3" s="88"/>
      <c r="K3" s="88"/>
      <c r="L3" s="88"/>
      <c r="M3" s="88"/>
      <c r="N3" s="88"/>
      <c r="O3" s="88"/>
      <c r="P3" s="88"/>
      <c r="Q3" s="88"/>
      <c r="R3" s="88"/>
      <c r="S3" s="88"/>
      <c r="T3" s="88"/>
      <c r="U3" s="88"/>
      <c r="V3" s="13"/>
      <c r="W3" s="13"/>
    </row>
    <row r="4" spans="1:23" ht="17.649999999999999">
      <c r="A4" s="13"/>
      <c r="B4" s="33" t="s">
        <v>43</v>
      </c>
      <c r="C4" s="15"/>
      <c r="D4" s="15"/>
      <c r="E4" s="14"/>
      <c r="F4" s="14"/>
      <c r="G4" s="14"/>
      <c r="H4" s="14"/>
      <c r="I4" s="14"/>
      <c r="J4" s="14"/>
      <c r="K4" s="14"/>
      <c r="L4" s="14" t="s">
        <v>116</v>
      </c>
      <c r="M4" s="14"/>
      <c r="N4" s="14"/>
      <c r="O4" s="14"/>
      <c r="P4" s="14"/>
      <c r="Q4" s="14"/>
      <c r="R4" s="14"/>
      <c r="S4" s="13"/>
      <c r="T4" s="13"/>
      <c r="U4" s="13"/>
      <c r="V4" s="13"/>
    </row>
    <row r="5" spans="1:23">
      <c r="A5" s="13"/>
      <c r="B5" s="32" t="s">
        <v>3</v>
      </c>
      <c r="C5" s="32" t="s">
        <v>11</v>
      </c>
      <c r="L5" s="327" t="s">
        <v>179</v>
      </c>
      <c r="M5" s="136" t="s">
        <v>35</v>
      </c>
      <c r="N5" s="136" t="s">
        <v>30</v>
      </c>
      <c r="O5" s="136" t="s">
        <v>36</v>
      </c>
      <c r="P5" s="136" t="s">
        <v>37</v>
      </c>
      <c r="Q5" s="136" t="s">
        <v>33</v>
      </c>
      <c r="R5" s="136" t="s">
        <v>38</v>
      </c>
      <c r="S5" s="136" t="s">
        <v>63</v>
      </c>
      <c r="T5" s="136" t="s">
        <v>62</v>
      </c>
      <c r="U5" s="137" t="s">
        <v>13</v>
      </c>
      <c r="V5" s="13"/>
    </row>
    <row r="6" spans="1:23">
      <c r="A6" s="13"/>
      <c r="B6" s="15" t="s">
        <v>35</v>
      </c>
      <c r="C6" s="15" t="s">
        <v>29</v>
      </c>
      <c r="L6" s="328"/>
      <c r="M6" s="89"/>
      <c r="N6" s="89"/>
      <c r="O6" s="89"/>
      <c r="P6" s="89"/>
      <c r="Q6" s="89"/>
      <c r="R6" s="89"/>
      <c r="S6" s="89"/>
      <c r="T6" s="89"/>
      <c r="U6" s="149"/>
      <c r="V6" s="13"/>
    </row>
    <row r="7" spans="1:23">
      <c r="A7" s="13"/>
      <c r="B7" s="15" t="s">
        <v>30</v>
      </c>
      <c r="C7" s="15" t="s">
        <v>30</v>
      </c>
      <c r="L7" s="328">
        <v>2023</v>
      </c>
      <c r="M7" s="377">
        <v>-2.2741655509091796E-2</v>
      </c>
      <c r="N7" s="377">
        <v>-2.6785902842515474E-2</v>
      </c>
      <c r="O7" s="377">
        <v>3.1841396193166283E-4</v>
      </c>
      <c r="P7" s="377">
        <v>4.8565895927519254E-3</v>
      </c>
      <c r="Q7" s="377">
        <v>-5.5131188215477689E-2</v>
      </c>
      <c r="R7" s="377">
        <v>-2.3250523903150189E-2</v>
      </c>
      <c r="S7" s="377">
        <v>-1.440819442878527E-2</v>
      </c>
      <c r="T7" s="377">
        <v>2.790334444229714E-3</v>
      </c>
      <c r="U7" s="378">
        <v>0</v>
      </c>
      <c r="V7" s="13"/>
    </row>
    <row r="8" spans="1:23">
      <c r="A8" s="13"/>
      <c r="B8" s="15" t="s">
        <v>36</v>
      </c>
      <c r="C8" s="15" t="s">
        <v>31</v>
      </c>
      <c r="L8" s="328">
        <v>2024</v>
      </c>
      <c r="M8" s="377">
        <v>-4.0640251269321581E-3</v>
      </c>
      <c r="N8" s="377">
        <v>-2.9867438486121944E-3</v>
      </c>
      <c r="O8" s="377">
        <v>-1.6155534813320882E-2</v>
      </c>
      <c r="P8" s="377">
        <v>-0.12130260028916705</v>
      </c>
      <c r="Q8" s="377">
        <v>-2.437605853569691E-2</v>
      </c>
      <c r="R8" s="377">
        <v>-7.4447879104893033E-3</v>
      </c>
      <c r="S8" s="377">
        <v>2.1937917889334191E-3</v>
      </c>
      <c r="T8" s="377">
        <v>-4.7534643694850942E-3</v>
      </c>
      <c r="U8" s="378">
        <v>0</v>
      </c>
      <c r="V8" s="13"/>
    </row>
    <row r="9" spans="1:23">
      <c r="A9" s="13"/>
      <c r="B9" s="15" t="s">
        <v>37</v>
      </c>
      <c r="C9" s="15" t="s">
        <v>32</v>
      </c>
      <c r="L9" s="328">
        <v>2025</v>
      </c>
      <c r="M9" s="377">
        <v>4.2350679151506032E-3</v>
      </c>
      <c r="N9" s="377">
        <v>4.1055010352049059E-3</v>
      </c>
      <c r="O9" s="377">
        <v>-1.0032845934415668E-4</v>
      </c>
      <c r="P9" s="377">
        <v>1.0921198903759644E-2</v>
      </c>
      <c r="Q9" s="377">
        <v>-4.071024245286825E-3</v>
      </c>
      <c r="R9" s="377">
        <v>-3.6535265667154704E-3</v>
      </c>
      <c r="S9" s="377">
        <v>1.3886585526132755E-3</v>
      </c>
      <c r="T9" s="377">
        <v>2.1219045769040878E-3</v>
      </c>
      <c r="U9" s="378">
        <v>0</v>
      </c>
    </row>
    <row r="10" spans="1:23">
      <c r="A10" s="13"/>
      <c r="B10" s="15" t="s">
        <v>33</v>
      </c>
      <c r="C10" s="15" t="s">
        <v>33</v>
      </c>
      <c r="L10" s="328">
        <v>2026</v>
      </c>
      <c r="M10" s="377">
        <v>1.6268079709644834E-3</v>
      </c>
      <c r="N10" s="377">
        <v>2.2691031284498564E-3</v>
      </c>
      <c r="O10" s="377">
        <v>2.2267987267849954E-3</v>
      </c>
      <c r="P10" s="377">
        <v>-1.1179434098273378E-2</v>
      </c>
      <c r="Q10" s="377">
        <v>-5.1895214298078862E-3</v>
      </c>
      <c r="R10" s="377">
        <v>-1.2876751327897118E-3</v>
      </c>
      <c r="S10" s="377">
        <v>-4.7797452906750415E-4</v>
      </c>
      <c r="T10" s="377">
        <v>2.3957768761428966E-4</v>
      </c>
      <c r="U10" s="378">
        <v>0</v>
      </c>
    </row>
    <row r="11" spans="1:23">
      <c r="A11" s="13"/>
      <c r="B11" s="15" t="s">
        <v>38</v>
      </c>
      <c r="C11" s="15" t="s">
        <v>34</v>
      </c>
      <c r="L11" s="328">
        <v>2027</v>
      </c>
      <c r="M11" s="377">
        <v>-1.0105829611162243E-4</v>
      </c>
      <c r="N11" s="377">
        <v>1.4236937221001611E-3</v>
      </c>
      <c r="O11" s="377">
        <v>2.9442027359263268E-3</v>
      </c>
      <c r="P11" s="377">
        <v>-1.6868786522326484E-2</v>
      </c>
      <c r="Q11" s="377">
        <v>-4.68749115953071E-3</v>
      </c>
      <c r="R11" s="377">
        <v>-7.5025204108245536E-3</v>
      </c>
      <c r="S11" s="377">
        <v>-2.2820926197724134E-3</v>
      </c>
      <c r="T11" s="377">
        <v>-8.1983560072407258E-4</v>
      </c>
      <c r="U11" s="378">
        <v>0</v>
      </c>
    </row>
    <row r="12" spans="1:23">
      <c r="A12" s="13"/>
      <c r="B12" s="15" t="s">
        <v>62</v>
      </c>
      <c r="C12" s="15" t="s">
        <v>64</v>
      </c>
      <c r="L12" s="328">
        <v>2028</v>
      </c>
      <c r="M12" s="377">
        <v>-2.8123473114796127E-3</v>
      </c>
      <c r="N12" s="377">
        <v>1.2847026038771414E-3</v>
      </c>
      <c r="O12" s="377">
        <v>2.0158175068241135E-3</v>
      </c>
      <c r="P12" s="377">
        <v>-1.8826054017253124E-2</v>
      </c>
      <c r="Q12" s="377">
        <v>-5.5185028405406733E-3</v>
      </c>
      <c r="R12" s="377">
        <v>-4.9826451062484622E-3</v>
      </c>
      <c r="S12" s="377">
        <v>5.0256463510622851E-4</v>
      </c>
      <c r="T12" s="377">
        <v>-1.4862618069171329E-3</v>
      </c>
      <c r="U12" s="378">
        <v>0</v>
      </c>
    </row>
    <row r="13" spans="1:23">
      <c r="A13" s="13"/>
      <c r="B13" s="15" t="s">
        <v>63</v>
      </c>
      <c r="C13" s="15" t="s">
        <v>65</v>
      </c>
      <c r="L13" s="329">
        <v>2029</v>
      </c>
      <c r="M13" s="379">
        <v>3.5728431394146387E-2</v>
      </c>
      <c r="N13" s="379">
        <v>2.3963634489733376E-2</v>
      </c>
      <c r="O13" s="379">
        <v>9.9362613296793967E-2</v>
      </c>
      <c r="P13" s="379">
        <v>-4.9237309615961955E-2</v>
      </c>
      <c r="Q13" s="379">
        <v>4.4823118510209259E-2</v>
      </c>
      <c r="R13" s="379">
        <v>-5.3603661179171036E-2</v>
      </c>
      <c r="S13" s="379">
        <v>1.4002105747890514E-2</v>
      </c>
      <c r="T13" s="379">
        <v>2.7398746701093657E-2</v>
      </c>
      <c r="U13" s="380">
        <v>0</v>
      </c>
    </row>
    <row r="14" spans="1:23">
      <c r="A14" s="13"/>
      <c r="B14" s="15" t="s">
        <v>13</v>
      </c>
      <c r="C14" s="15" t="s">
        <v>12</v>
      </c>
      <c r="L14" s="15"/>
      <c r="M14" s="89"/>
      <c r="N14" s="89"/>
      <c r="O14" s="89"/>
      <c r="P14" s="89"/>
      <c r="Q14" s="89"/>
      <c r="R14" s="89"/>
      <c r="S14" s="89"/>
      <c r="T14" s="89"/>
      <c r="U14" s="89"/>
    </row>
    <row r="15" spans="1:23">
      <c r="A15" s="13"/>
      <c r="L15" s="110" t="s">
        <v>117</v>
      </c>
      <c r="M15" s="89">
        <v>1.1022985218185344E-2</v>
      </c>
      <c r="N15" s="89">
        <v>2.6122111788258184E-3</v>
      </c>
      <c r="O15" s="89">
        <v>8.9631024772797607E-2</v>
      </c>
      <c r="P15" s="89">
        <v>-0.19051679334856775</v>
      </c>
      <c r="Q15" s="89">
        <v>-5.54572357551949E-2</v>
      </c>
      <c r="R15" s="89">
        <v>-9.8383650532763878E-2</v>
      </c>
      <c r="S15" s="89">
        <v>7.1096730300168609E-4</v>
      </c>
      <c r="T15" s="89">
        <v>2.5421180630733842E-2</v>
      </c>
      <c r="U15" s="89">
        <v>0</v>
      </c>
    </row>
    <row r="16" spans="1:23">
      <c r="A16" s="13"/>
      <c r="B16" s="15"/>
      <c r="C16" s="15"/>
      <c r="D16" s="15"/>
      <c r="E16" s="16"/>
      <c r="F16" s="16"/>
      <c r="G16" s="16"/>
      <c r="H16" s="16"/>
      <c r="I16" s="16"/>
      <c r="J16" s="16"/>
      <c r="K16" s="16"/>
      <c r="L16" s="16"/>
      <c r="M16" s="14"/>
      <c r="N16" s="14"/>
      <c r="O16" s="14"/>
      <c r="P16" s="14"/>
      <c r="Q16" s="14"/>
      <c r="R16" s="14"/>
      <c r="S16" s="14"/>
      <c r="T16" s="14"/>
      <c r="U16" s="14"/>
      <c r="V16" s="13"/>
    </row>
    <row r="17" spans="1:22" ht="20.25" customHeight="1">
      <c r="A17" s="13"/>
      <c r="B17" s="469" t="s">
        <v>58</v>
      </c>
      <c r="C17" s="470"/>
      <c r="D17" s="54"/>
      <c r="E17" s="466" t="s">
        <v>151</v>
      </c>
      <c r="F17" s="466"/>
      <c r="G17" s="466"/>
      <c r="H17" s="466"/>
      <c r="I17" s="466"/>
      <c r="J17" s="466"/>
      <c r="K17" s="466"/>
      <c r="L17" s="467"/>
      <c r="M17" s="466" t="s">
        <v>222</v>
      </c>
      <c r="N17" s="466"/>
      <c r="O17" s="466"/>
      <c r="P17" s="466"/>
      <c r="Q17" s="466"/>
      <c r="R17" s="466"/>
      <c r="S17" s="466"/>
      <c r="T17" s="466"/>
      <c r="U17" s="468"/>
      <c r="V17" s="17"/>
    </row>
    <row r="18" spans="1:22" ht="27" customHeight="1">
      <c r="A18" s="13"/>
      <c r="B18" s="471"/>
      <c r="C18" s="472"/>
      <c r="D18" s="212"/>
      <c r="E18" s="31">
        <v>2022</v>
      </c>
      <c r="F18" s="31">
        <v>2023</v>
      </c>
      <c r="G18" s="31">
        <v>2024</v>
      </c>
      <c r="H18" s="31">
        <v>2025</v>
      </c>
      <c r="I18" s="31">
        <v>2026</v>
      </c>
      <c r="J18" s="31">
        <v>2027</v>
      </c>
      <c r="K18" s="31">
        <v>2028</v>
      </c>
      <c r="L18" s="141">
        <v>2029</v>
      </c>
      <c r="M18" s="56" t="s">
        <v>35</v>
      </c>
      <c r="N18" s="56" t="s">
        <v>30</v>
      </c>
      <c r="O18" s="56" t="s">
        <v>36</v>
      </c>
      <c r="P18" s="56" t="s">
        <v>37</v>
      </c>
      <c r="Q18" s="56" t="s">
        <v>33</v>
      </c>
      <c r="R18" s="56" t="s">
        <v>38</v>
      </c>
      <c r="S18" s="136" t="s">
        <v>63</v>
      </c>
      <c r="T18" s="136" t="s">
        <v>62</v>
      </c>
      <c r="U18" s="57" t="s">
        <v>13</v>
      </c>
      <c r="V18" s="18"/>
    </row>
    <row r="19" spans="1:22">
      <c r="A19" s="13"/>
      <c r="B19" s="34" t="s">
        <v>69</v>
      </c>
      <c r="C19" s="97" t="s">
        <v>70</v>
      </c>
      <c r="D19" s="205"/>
      <c r="E19" s="205">
        <v>1</v>
      </c>
      <c r="F19" s="205">
        <v>1.0021009570822554</v>
      </c>
      <c r="G19" s="205">
        <v>0.99309264636407923</v>
      </c>
      <c r="H19" s="205">
        <v>0.99536317452535195</v>
      </c>
      <c r="I19" s="205">
        <v>0.99542434908034316</v>
      </c>
      <c r="J19" s="205">
        <v>0.99439523415761044</v>
      </c>
      <c r="K19" s="205">
        <v>0.99260195272334961</v>
      </c>
      <c r="L19" s="209">
        <v>1.0224614481445495</v>
      </c>
      <c r="M19" s="381">
        <v>2.2983540255821246E-2</v>
      </c>
      <c r="N19" s="381">
        <v>0</v>
      </c>
      <c r="O19" s="381">
        <v>6.6543104863687599E-2</v>
      </c>
      <c r="P19" s="381">
        <v>2.9970848876805966E-2</v>
      </c>
      <c r="Q19" s="381">
        <v>0</v>
      </c>
      <c r="R19" s="381">
        <v>0</v>
      </c>
      <c r="S19" s="381">
        <v>0</v>
      </c>
      <c r="T19" s="381">
        <v>0.88050250600368518</v>
      </c>
      <c r="U19" s="382">
        <v>0</v>
      </c>
      <c r="V19" s="18"/>
    </row>
    <row r="20" spans="1:22">
      <c r="A20" s="13"/>
      <c r="B20" s="35" t="s">
        <v>69</v>
      </c>
      <c r="C20" s="98" t="s">
        <v>71</v>
      </c>
      <c r="D20" s="206"/>
      <c r="E20" s="206">
        <v>1</v>
      </c>
      <c r="F20" s="206">
        <v>1.0002574909347774</v>
      </c>
      <c r="G20" s="206">
        <v>0.98307233671441019</v>
      </c>
      <c r="H20" s="206">
        <v>0.9859925683832268</v>
      </c>
      <c r="I20" s="206">
        <v>0.98545423280614097</v>
      </c>
      <c r="J20" s="206">
        <v>0.98353330387486548</v>
      </c>
      <c r="K20" s="206">
        <v>0.980615135856576</v>
      </c>
      <c r="L20" s="210">
        <v>1.0078329969216295</v>
      </c>
      <c r="M20" s="383">
        <v>9.7651213319668431E-2</v>
      </c>
      <c r="N20" s="383">
        <v>0</v>
      </c>
      <c r="O20" s="383">
        <v>9.7651213319668431E-2</v>
      </c>
      <c r="P20" s="383">
        <v>9.7651213319668431E-2</v>
      </c>
      <c r="Q20" s="383">
        <v>0</v>
      </c>
      <c r="R20" s="383">
        <v>0</v>
      </c>
      <c r="S20" s="383">
        <v>0</v>
      </c>
      <c r="T20" s="383">
        <v>0.70704636004099464</v>
      </c>
      <c r="U20" s="384">
        <v>0</v>
      </c>
      <c r="V20" s="18"/>
    </row>
    <row r="21" spans="1:22">
      <c r="A21" s="13"/>
      <c r="B21" s="35" t="s">
        <v>69</v>
      </c>
      <c r="C21" s="98" t="s">
        <v>72</v>
      </c>
      <c r="D21" s="206"/>
      <c r="E21" s="206">
        <v>1</v>
      </c>
      <c r="F21" s="206">
        <v>1.0016402546370009</v>
      </c>
      <c r="G21" s="206">
        <v>0.9898006019285891</v>
      </c>
      <c r="H21" s="206">
        <v>0.99217235994417985</v>
      </c>
      <c r="I21" s="206">
        <v>0.99211523596877904</v>
      </c>
      <c r="J21" s="206">
        <v>0.99094764968496352</v>
      </c>
      <c r="K21" s="206">
        <v>0.98895057184851765</v>
      </c>
      <c r="L21" s="210">
        <v>1.0204736268543184</v>
      </c>
      <c r="M21" s="383">
        <v>3.8343158631065501E-2</v>
      </c>
      <c r="N21" s="383">
        <v>0</v>
      </c>
      <c r="O21" s="383">
        <v>0.11101304660607128</v>
      </c>
      <c r="P21" s="383">
        <v>5.000000000000001E-2</v>
      </c>
      <c r="Q21" s="383">
        <v>0</v>
      </c>
      <c r="R21" s="383">
        <v>0</v>
      </c>
      <c r="S21" s="383">
        <v>0</v>
      </c>
      <c r="T21" s="383">
        <v>0.80064379476286318</v>
      </c>
      <c r="U21" s="384">
        <v>0</v>
      </c>
      <c r="V21" s="18"/>
    </row>
    <row r="22" spans="1:22">
      <c r="A22" s="13"/>
      <c r="B22" s="35" t="s">
        <v>73</v>
      </c>
      <c r="C22" s="98" t="s">
        <v>74</v>
      </c>
      <c r="D22" s="206"/>
      <c r="E22" s="206">
        <v>1</v>
      </c>
      <c r="F22" s="206">
        <v>0.9976466185281444</v>
      </c>
      <c r="G22" s="206">
        <v>0.98780025752151357</v>
      </c>
      <c r="H22" s="206">
        <v>0.99026198312306712</v>
      </c>
      <c r="I22" s="206">
        <v>0.9902848995646657</v>
      </c>
      <c r="J22" s="206">
        <v>0.98883549153277761</v>
      </c>
      <c r="K22" s="206">
        <v>0.98647026721828657</v>
      </c>
      <c r="L22" s="210">
        <v>1.0114321203982575</v>
      </c>
      <c r="M22" s="383">
        <v>0.16002291516287215</v>
      </c>
      <c r="N22" s="383">
        <v>0</v>
      </c>
      <c r="O22" s="383">
        <v>4.0005728790718037E-2</v>
      </c>
      <c r="P22" s="383">
        <v>4.0005728790718037E-2</v>
      </c>
      <c r="Q22" s="383">
        <v>0</v>
      </c>
      <c r="R22" s="383">
        <v>4.0005728790718037E-2</v>
      </c>
      <c r="S22" s="383">
        <v>0</v>
      </c>
      <c r="T22" s="383">
        <v>0.71995989846497377</v>
      </c>
      <c r="U22" s="384">
        <v>0</v>
      </c>
      <c r="V22" s="18"/>
    </row>
    <row r="23" spans="1:22">
      <c r="A23" s="13"/>
      <c r="B23" s="35" t="s">
        <v>73</v>
      </c>
      <c r="C23" s="98" t="s">
        <v>75</v>
      </c>
      <c r="D23" s="206"/>
      <c r="E23" s="206">
        <v>1</v>
      </c>
      <c r="F23" s="206">
        <v>0.99618279182212532</v>
      </c>
      <c r="G23" s="206">
        <v>0.99024210080182551</v>
      </c>
      <c r="H23" s="206">
        <v>0.99089991449489068</v>
      </c>
      <c r="I23" s="206">
        <v>0.99068250722671758</v>
      </c>
      <c r="J23" s="206">
        <v>0.98971430587556297</v>
      </c>
      <c r="K23" s="206">
        <v>0.98848475831835447</v>
      </c>
      <c r="L23" s="210">
        <v>0.99118564482603488</v>
      </c>
      <c r="M23" s="383">
        <v>0.11454647520057275</v>
      </c>
      <c r="N23" s="383">
        <v>0</v>
      </c>
      <c r="O23" s="383">
        <v>3.6664384726853357E-2</v>
      </c>
      <c r="P23" s="383">
        <v>3.6664384726853357E-2</v>
      </c>
      <c r="Q23" s="383">
        <v>0</v>
      </c>
      <c r="R23" s="383">
        <v>6.0494122123026066E-2</v>
      </c>
      <c r="S23" s="383">
        <v>0</v>
      </c>
      <c r="T23" s="383">
        <v>1.6306332226945219E-3</v>
      </c>
      <c r="U23" s="384">
        <v>0.75</v>
      </c>
      <c r="V23" s="18"/>
    </row>
    <row r="24" spans="1:22">
      <c r="B24" s="35" t="s">
        <v>76</v>
      </c>
      <c r="C24" s="98" t="s">
        <v>77</v>
      </c>
      <c r="D24" s="206"/>
      <c r="E24" s="206">
        <v>1</v>
      </c>
      <c r="F24" s="206">
        <v>0.9818732555440004</v>
      </c>
      <c r="G24" s="206">
        <v>0.9776494835917301</v>
      </c>
      <c r="H24" s="206">
        <v>0.98115812718966555</v>
      </c>
      <c r="I24" s="206">
        <v>0.98241207864998004</v>
      </c>
      <c r="J24" s="206">
        <v>0.98194241030470075</v>
      </c>
      <c r="K24" s="206">
        <v>0.97934606387620304</v>
      </c>
      <c r="L24" s="210">
        <v>1.0099415195374326</v>
      </c>
      <c r="M24" s="383">
        <v>0.78526503553097804</v>
      </c>
      <c r="N24" s="383">
        <v>0</v>
      </c>
      <c r="O24" s="383">
        <v>0</v>
      </c>
      <c r="P24" s="383">
        <v>0</v>
      </c>
      <c r="Q24" s="383">
        <v>0</v>
      </c>
      <c r="R24" s="383">
        <v>3.3320710507416383E-2</v>
      </c>
      <c r="S24" s="383">
        <v>0</v>
      </c>
      <c r="T24" s="383">
        <v>0.1814142539616056</v>
      </c>
      <c r="U24" s="384">
        <v>0</v>
      </c>
      <c r="V24" s="18"/>
    </row>
    <row r="25" spans="1:22">
      <c r="B25" s="35" t="s">
        <v>76</v>
      </c>
      <c r="C25" s="98" t="s">
        <v>61</v>
      </c>
      <c r="D25" s="206"/>
      <c r="E25" s="206">
        <v>1</v>
      </c>
      <c r="F25" s="206">
        <v>1.0020410844241201</v>
      </c>
      <c r="G25" s="206">
        <v>0.9973227652276998</v>
      </c>
      <c r="H25" s="206">
        <v>0.99948910456371665</v>
      </c>
      <c r="I25" s="206">
        <v>0.99977994722386987</v>
      </c>
      <c r="J25" s="206">
        <v>0.99901711448785135</v>
      </c>
      <c r="K25" s="206">
        <v>0.99760244090291361</v>
      </c>
      <c r="L25" s="210">
        <v>1.0248486849876668</v>
      </c>
      <c r="M25" s="383">
        <v>0</v>
      </c>
      <c r="N25" s="383">
        <v>2.5332837738806735E-2</v>
      </c>
      <c r="O25" s="383">
        <v>0</v>
      </c>
      <c r="P25" s="383">
        <v>0</v>
      </c>
      <c r="Q25" s="383">
        <v>0</v>
      </c>
      <c r="R25" s="383">
        <v>0</v>
      </c>
      <c r="S25" s="383">
        <v>0</v>
      </c>
      <c r="T25" s="383">
        <v>0.97466716226119332</v>
      </c>
      <c r="U25" s="384">
        <v>0</v>
      </c>
      <c r="V25" s="18"/>
    </row>
    <row r="26" spans="1:22">
      <c r="B26" s="35" t="s">
        <v>76</v>
      </c>
      <c r="C26" s="98" t="s">
        <v>78</v>
      </c>
      <c r="D26" s="206"/>
      <c r="E26" s="206">
        <v>1</v>
      </c>
      <c r="F26" s="206">
        <v>1.0027903344442297</v>
      </c>
      <c r="G26" s="206">
        <v>0.99802360631938503</v>
      </c>
      <c r="H26" s="206">
        <v>1.0001413171774924</v>
      </c>
      <c r="I26" s="206">
        <v>1.0003809287215493</v>
      </c>
      <c r="J26" s="206">
        <v>0.99956078082189792</v>
      </c>
      <c r="K26" s="206">
        <v>0.99807517180967009</v>
      </c>
      <c r="L26" s="210">
        <v>1.0254211806307338</v>
      </c>
      <c r="M26" s="383"/>
      <c r="N26" s="383"/>
      <c r="O26" s="383"/>
      <c r="P26" s="383"/>
      <c r="Q26" s="383"/>
      <c r="R26" s="383"/>
      <c r="S26" s="383"/>
      <c r="T26" s="383">
        <v>1</v>
      </c>
      <c r="U26" s="384"/>
      <c r="V26" s="18"/>
    </row>
    <row r="27" spans="1:22">
      <c r="B27" s="35" t="s">
        <v>76</v>
      </c>
      <c r="C27" s="98" t="s">
        <v>79</v>
      </c>
      <c r="D27" s="206"/>
      <c r="E27" s="206">
        <v>1</v>
      </c>
      <c r="F27" s="206">
        <v>0.97903866998461875</v>
      </c>
      <c r="G27" s="206">
        <v>0.9749141312783054</v>
      </c>
      <c r="H27" s="206">
        <v>0.97866983299425536</v>
      </c>
      <c r="I27" s="206">
        <v>0.98008181594560762</v>
      </c>
      <c r="J27" s="206">
        <v>0.97971793784215166</v>
      </c>
      <c r="K27" s="206">
        <v>0.97699088429859315</v>
      </c>
      <c r="L27" s="210">
        <v>1.0087346576834038</v>
      </c>
      <c r="M27" s="383">
        <v>0.90000000000000013</v>
      </c>
      <c r="N27" s="383">
        <v>0</v>
      </c>
      <c r="O27" s="383">
        <v>0</v>
      </c>
      <c r="P27" s="383">
        <v>0</v>
      </c>
      <c r="Q27" s="383">
        <v>0</v>
      </c>
      <c r="R27" s="383">
        <v>2.9679263690604557E-2</v>
      </c>
      <c r="S27" s="383">
        <v>0</v>
      </c>
      <c r="T27" s="383">
        <v>7.0320736309395282E-2</v>
      </c>
      <c r="U27" s="384">
        <v>0</v>
      </c>
      <c r="V27" s="18"/>
    </row>
    <row r="28" spans="1:22">
      <c r="B28" s="35" t="s">
        <v>80</v>
      </c>
      <c r="C28" s="98" t="s">
        <v>81</v>
      </c>
      <c r="D28" s="206"/>
      <c r="E28" s="206">
        <v>1</v>
      </c>
      <c r="F28" s="206">
        <v>0.97900478889538634</v>
      </c>
      <c r="G28" s="206">
        <v>0.9732598027635847</v>
      </c>
      <c r="H28" s="206">
        <v>0.97324575088149679</v>
      </c>
      <c r="I28" s="206">
        <v>0.97325457036829877</v>
      </c>
      <c r="J28" s="206">
        <v>0.96937258961388839</v>
      </c>
      <c r="K28" s="206">
        <v>0.96565861985443557</v>
      </c>
      <c r="L28" s="210">
        <v>0.95487623248328379</v>
      </c>
      <c r="M28" s="383">
        <v>0.4036785226507108</v>
      </c>
      <c r="N28" s="383">
        <v>0</v>
      </c>
      <c r="O28" s="383">
        <v>0</v>
      </c>
      <c r="P28" s="383">
        <v>0</v>
      </c>
      <c r="Q28" s="383">
        <v>0</v>
      </c>
      <c r="R28" s="383">
        <v>0.51760312138520159</v>
      </c>
      <c r="S28" s="383">
        <v>0</v>
      </c>
      <c r="T28" s="383">
        <v>7.8718355964087605E-2</v>
      </c>
      <c r="U28" s="384">
        <v>0</v>
      </c>
      <c r="V28" s="18"/>
    </row>
    <row r="29" spans="1:22">
      <c r="B29" s="35" t="s">
        <v>80</v>
      </c>
      <c r="C29" s="98" t="s">
        <v>82</v>
      </c>
      <c r="D29" s="206"/>
      <c r="E29" s="206">
        <v>1</v>
      </c>
      <c r="F29" s="206">
        <v>0.97988196179480591</v>
      </c>
      <c r="G29" s="206">
        <v>0.97373488688212895</v>
      </c>
      <c r="H29" s="206">
        <v>0.97278244935125169</v>
      </c>
      <c r="I29" s="206">
        <v>0.97242332341977644</v>
      </c>
      <c r="J29" s="206">
        <v>0.96771038864662728</v>
      </c>
      <c r="K29" s="206">
        <v>0.96381376910796301</v>
      </c>
      <c r="L29" s="210">
        <v>0.94308408809491184</v>
      </c>
      <c r="M29" s="383">
        <v>0.25472379214508861</v>
      </c>
      <c r="N29" s="383">
        <v>0</v>
      </c>
      <c r="O29" s="383">
        <v>0</v>
      </c>
      <c r="P29" s="383">
        <v>0</v>
      </c>
      <c r="Q29" s="383">
        <v>0</v>
      </c>
      <c r="R29" s="383">
        <v>0.62996261984405932</v>
      </c>
      <c r="S29" s="383">
        <v>0</v>
      </c>
      <c r="T29" s="383">
        <v>0.11531358801085201</v>
      </c>
      <c r="U29" s="384">
        <v>0</v>
      </c>
      <c r="V29" s="18"/>
    </row>
    <row r="30" spans="1:22">
      <c r="B30" s="35" t="s">
        <v>80</v>
      </c>
      <c r="C30" s="98" t="s">
        <v>83</v>
      </c>
      <c r="D30" s="206"/>
      <c r="E30" s="206">
        <v>1</v>
      </c>
      <c r="F30" s="206">
        <v>0.97690750285857519</v>
      </c>
      <c r="G30" s="206">
        <v>0.97066026981163367</v>
      </c>
      <c r="H30" s="206">
        <v>0.96949182830483815</v>
      </c>
      <c r="I30" s="206">
        <v>0.96912090491830127</v>
      </c>
      <c r="J30" s="206">
        <v>0.96407757059054899</v>
      </c>
      <c r="K30" s="206">
        <v>0.95992367943655132</v>
      </c>
      <c r="L30" s="210">
        <v>0.93509814594333152</v>
      </c>
      <c r="M30" s="383">
        <v>0.31054544469751144</v>
      </c>
      <c r="N30" s="383">
        <v>0</v>
      </c>
      <c r="O30" s="383">
        <v>0</v>
      </c>
      <c r="P30" s="383">
        <v>0</v>
      </c>
      <c r="Q30" s="383">
        <v>0</v>
      </c>
      <c r="R30" s="383">
        <v>0.68945455530248856</v>
      </c>
      <c r="S30" s="383">
        <v>0</v>
      </c>
      <c r="T30" s="383">
        <v>0</v>
      </c>
      <c r="U30" s="384">
        <v>0</v>
      </c>
      <c r="V30" s="18"/>
    </row>
    <row r="31" spans="1:22">
      <c r="B31" s="35" t="s">
        <v>84</v>
      </c>
      <c r="C31" s="98" t="s">
        <v>85</v>
      </c>
      <c r="D31" s="206"/>
      <c r="E31" s="206">
        <v>1</v>
      </c>
      <c r="F31" s="206">
        <v>0.99653456625203574</v>
      </c>
      <c r="G31" s="206">
        <v>0.98250795026287963</v>
      </c>
      <c r="H31" s="206">
        <v>0.9844977664845912</v>
      </c>
      <c r="I31" s="206">
        <v>0.98534765237737543</v>
      </c>
      <c r="J31" s="206">
        <v>0.98555569088494333</v>
      </c>
      <c r="K31" s="206">
        <v>0.98459826031939146</v>
      </c>
      <c r="L31" s="210">
        <v>1.0383978446607649</v>
      </c>
      <c r="M31" s="383">
        <v>0.1806397989752728</v>
      </c>
      <c r="N31" s="383">
        <v>2.478077634769257E-2</v>
      </c>
      <c r="O31" s="383">
        <v>0.4035063418195981</v>
      </c>
      <c r="P31" s="383">
        <v>4.1951766201213325E-2</v>
      </c>
      <c r="Q31" s="383">
        <v>0</v>
      </c>
      <c r="R31" s="383">
        <v>0</v>
      </c>
      <c r="S31" s="383">
        <v>0</v>
      </c>
      <c r="T31" s="383">
        <v>0.34912131665622315</v>
      </c>
      <c r="U31" s="384">
        <v>0</v>
      </c>
      <c r="V31" s="18"/>
    </row>
    <row r="32" spans="1:22">
      <c r="B32" s="35" t="s">
        <v>84</v>
      </c>
      <c r="C32" s="98" t="s">
        <v>86</v>
      </c>
      <c r="D32" s="206"/>
      <c r="E32" s="206">
        <v>1</v>
      </c>
      <c r="F32" s="206">
        <v>1.0027903344442297</v>
      </c>
      <c r="G32" s="206">
        <v>0.99802360631938503</v>
      </c>
      <c r="H32" s="206">
        <v>1.0001413171774924</v>
      </c>
      <c r="I32" s="206">
        <v>1.0003809287215493</v>
      </c>
      <c r="J32" s="206">
        <v>0.99956078082189792</v>
      </c>
      <c r="K32" s="206">
        <v>0.99807517180967009</v>
      </c>
      <c r="L32" s="210">
        <v>1.0254211806307338</v>
      </c>
      <c r="M32" s="383"/>
      <c r="N32" s="383"/>
      <c r="O32" s="383"/>
      <c r="P32" s="383"/>
      <c r="Q32" s="383"/>
      <c r="R32" s="383"/>
      <c r="S32" s="383"/>
      <c r="T32" s="383">
        <v>1</v>
      </c>
      <c r="U32" s="384"/>
      <c r="V32" s="18"/>
    </row>
    <row r="33" spans="2:22">
      <c r="B33" s="35" t="s">
        <v>84</v>
      </c>
      <c r="C33" s="98" t="s">
        <v>87</v>
      </c>
      <c r="D33" s="206"/>
      <c r="E33" s="206">
        <v>1</v>
      </c>
      <c r="F33" s="206">
        <v>1.0020163970704961</v>
      </c>
      <c r="G33" s="206">
        <v>0.99036228810336224</v>
      </c>
      <c r="H33" s="206">
        <v>0.99272888171975393</v>
      </c>
      <c r="I33" s="206">
        <v>0.99263515484351283</v>
      </c>
      <c r="J33" s="206">
        <v>0.9914205564597881</v>
      </c>
      <c r="K33" s="206">
        <v>0.98940757509144672</v>
      </c>
      <c r="L33" s="210">
        <v>1.0200138362991922</v>
      </c>
      <c r="M33" s="383">
        <v>2.473657994252812E-2</v>
      </c>
      <c r="N33" s="383">
        <v>0</v>
      </c>
      <c r="O33" s="383">
        <v>9.8946319770112479E-2</v>
      </c>
      <c r="P33" s="383">
        <v>4.9473159885056239E-2</v>
      </c>
      <c r="Q33" s="383">
        <v>0</v>
      </c>
      <c r="R33" s="383">
        <v>0</v>
      </c>
      <c r="S33" s="383">
        <v>0</v>
      </c>
      <c r="T33" s="383">
        <v>0.82684394040230313</v>
      </c>
      <c r="U33" s="384">
        <v>0</v>
      </c>
      <c r="V33" s="18"/>
    </row>
    <row r="34" spans="2:22">
      <c r="B34" s="35" t="s">
        <v>84</v>
      </c>
      <c r="C34" s="98" t="s">
        <v>88</v>
      </c>
      <c r="D34" s="206"/>
      <c r="E34" s="206">
        <v>1</v>
      </c>
      <c r="F34" s="206">
        <v>0.99468309972785174</v>
      </c>
      <c r="G34" s="206">
        <v>0.97771909196715201</v>
      </c>
      <c r="H34" s="206">
        <v>0.97935856979877955</v>
      </c>
      <c r="I34" s="206">
        <v>0.98050326600442295</v>
      </c>
      <c r="J34" s="206">
        <v>0.98116946666196547</v>
      </c>
      <c r="K34" s="206">
        <v>0.98052130404647453</v>
      </c>
      <c r="L34" s="210">
        <v>1.0459854936059401</v>
      </c>
      <c r="M34" s="383">
        <v>0.24810788077432788</v>
      </c>
      <c r="N34" s="383">
        <v>0</v>
      </c>
      <c r="O34" s="383">
        <v>0.58864728464596727</v>
      </c>
      <c r="P34" s="383">
        <v>4.9053940387163937E-2</v>
      </c>
      <c r="Q34" s="383">
        <v>0</v>
      </c>
      <c r="R34" s="383">
        <v>1.6083013418213041E-2</v>
      </c>
      <c r="S34" s="383">
        <v>0</v>
      </c>
      <c r="T34" s="383">
        <v>9.810788077432786E-2</v>
      </c>
      <c r="U34" s="384">
        <v>0</v>
      </c>
      <c r="V34" s="18"/>
    </row>
    <row r="35" spans="2:22">
      <c r="B35" s="36" t="s">
        <v>84</v>
      </c>
      <c r="C35" s="99" t="s">
        <v>89</v>
      </c>
      <c r="D35" s="207"/>
      <c r="E35" s="207">
        <v>1</v>
      </c>
      <c r="F35" s="207">
        <v>0.97321409715748453</v>
      </c>
      <c r="G35" s="207">
        <v>0.97030735593941675</v>
      </c>
      <c r="H35" s="207">
        <v>0.9742909537936929</v>
      </c>
      <c r="I35" s="207">
        <v>0.97650172044496653</v>
      </c>
      <c r="J35" s="207">
        <v>0.97789195981398402</v>
      </c>
      <c r="K35" s="207">
        <v>0.9791482601610676</v>
      </c>
      <c r="L35" s="211">
        <v>1.0026122111788258</v>
      </c>
      <c r="M35" s="385">
        <v>0</v>
      </c>
      <c r="N35" s="385">
        <v>1</v>
      </c>
      <c r="O35" s="385">
        <v>0</v>
      </c>
      <c r="P35" s="385">
        <v>0</v>
      </c>
      <c r="Q35" s="385">
        <v>0</v>
      </c>
      <c r="R35" s="385">
        <v>0</v>
      </c>
      <c r="S35" s="385">
        <v>0</v>
      </c>
      <c r="T35" s="385">
        <v>0</v>
      </c>
      <c r="U35" s="386">
        <v>0</v>
      </c>
      <c r="V35" s="18"/>
    </row>
    <row r="36" spans="2:22">
      <c r="D36" s="208"/>
      <c r="E36" s="208"/>
      <c r="F36" s="208"/>
      <c r="G36" s="208"/>
      <c r="K36" s="7"/>
      <c r="V36" s="18"/>
    </row>
    <row r="37" spans="2:22">
      <c r="C37" s="223" t="s">
        <v>98</v>
      </c>
      <c r="D37" s="208"/>
      <c r="E37" s="208"/>
      <c r="F37" s="208"/>
      <c r="G37" s="208"/>
      <c r="V37" s="18"/>
    </row>
    <row r="38" spans="2:22">
      <c r="C38" s="226" t="s">
        <v>99</v>
      </c>
      <c r="D38" s="240"/>
      <c r="E38" s="240">
        <v>1</v>
      </c>
      <c r="F38" s="240">
        <v>0.9976466185281444</v>
      </c>
      <c r="G38" s="240">
        <v>0.98780025752151357</v>
      </c>
      <c r="H38" s="240">
        <v>0.99026198312306712</v>
      </c>
      <c r="I38" s="240">
        <v>0.9902848995646657</v>
      </c>
      <c r="J38" s="240">
        <v>0.98883549153277761</v>
      </c>
      <c r="K38" s="240">
        <v>0.98647026721828657</v>
      </c>
      <c r="L38" s="240">
        <v>1.0114321203982575</v>
      </c>
    </row>
    <row r="39" spans="2:22">
      <c r="C39" s="226" t="s">
        <v>100</v>
      </c>
      <c r="D39" s="240"/>
      <c r="E39" s="240">
        <v>1</v>
      </c>
      <c r="F39" s="240">
        <v>0.99618279182212532</v>
      </c>
      <c r="G39" s="240">
        <v>0.99024210080182551</v>
      </c>
      <c r="H39" s="240">
        <v>0.99089991449489068</v>
      </c>
      <c r="I39" s="240">
        <v>0.99068250722671758</v>
      </c>
      <c r="J39" s="240">
        <v>0.98971430587556297</v>
      </c>
      <c r="K39" s="240">
        <v>0.98848475831835447</v>
      </c>
      <c r="L39" s="240">
        <v>0.99118564482603488</v>
      </c>
    </row>
    <row r="40" spans="2:22">
      <c r="C40" s="226" t="s">
        <v>101</v>
      </c>
      <c r="D40" s="240"/>
      <c r="E40" s="240">
        <v>1</v>
      </c>
      <c r="F40" s="240">
        <v>0.97900478889538634</v>
      </c>
      <c r="G40" s="240">
        <v>0.9732598027635847</v>
      </c>
      <c r="H40" s="240">
        <v>0.97324575088149679</v>
      </c>
      <c r="I40" s="240">
        <v>0.97325457036829877</v>
      </c>
      <c r="J40" s="240">
        <v>0.96937258961388839</v>
      </c>
      <c r="K40" s="240">
        <v>0.96565861985443557</v>
      </c>
      <c r="L40" s="240">
        <v>0.95487623248328379</v>
      </c>
    </row>
    <row r="41" spans="2:22">
      <c r="C41" s="226" t="s">
        <v>102</v>
      </c>
      <c r="D41" s="240"/>
      <c r="E41" s="240">
        <v>1</v>
      </c>
      <c r="F41" s="240">
        <v>0.99618279182212532</v>
      </c>
      <c r="G41" s="240">
        <v>0.99024210080182551</v>
      </c>
      <c r="H41" s="240">
        <v>0.99089991449489068</v>
      </c>
      <c r="I41" s="240">
        <v>0.99068250722671758</v>
      </c>
      <c r="J41" s="240">
        <v>0.98971430587556297</v>
      </c>
      <c r="K41" s="240">
        <v>0.98848475831835447</v>
      </c>
      <c r="L41" s="240">
        <v>0.99118564482603488</v>
      </c>
    </row>
    <row r="44" spans="2:22">
      <c r="C44" s="223" t="s">
        <v>105</v>
      </c>
    </row>
    <row r="45" spans="2:22">
      <c r="C45" s="114" t="s">
        <v>106</v>
      </c>
      <c r="D45" s="240"/>
      <c r="E45" s="240">
        <v>1</v>
      </c>
      <c r="F45" s="240">
        <v>1.0027903344442297</v>
      </c>
      <c r="G45" s="240">
        <v>0.99802360631938503</v>
      </c>
      <c r="H45" s="240">
        <v>1.0001413171774924</v>
      </c>
      <c r="I45" s="240">
        <v>1.0003809287215493</v>
      </c>
      <c r="J45" s="240">
        <v>0.99956078082189792</v>
      </c>
      <c r="K45" s="240">
        <v>0.99807517180967009</v>
      </c>
      <c r="L45" s="240">
        <v>1.0254211806307338</v>
      </c>
    </row>
    <row r="46" spans="2:22">
      <c r="C46" s="114" t="s">
        <v>107</v>
      </c>
      <c r="D46" s="240"/>
      <c r="E46" s="240">
        <v>1</v>
      </c>
      <c r="F46" s="240">
        <v>1.0027903344442297</v>
      </c>
      <c r="G46" s="240">
        <v>0.99802360631938503</v>
      </c>
      <c r="H46" s="240">
        <v>1.0001413171774924</v>
      </c>
      <c r="I46" s="240">
        <v>1.0003809287215493</v>
      </c>
      <c r="J46" s="240">
        <v>0.99956078082189792</v>
      </c>
      <c r="K46" s="240">
        <v>0.99807517180967009</v>
      </c>
      <c r="L46" s="240">
        <v>1.0254211806307338</v>
      </c>
    </row>
    <row r="47" spans="2:22" ht="45" customHeight="1">
      <c r="E47" s="474" t="s">
        <v>148</v>
      </c>
      <c r="F47" s="474"/>
      <c r="G47" s="474"/>
      <c r="H47" s="474"/>
      <c r="I47" s="474"/>
      <c r="J47" s="474"/>
      <c r="K47" s="474"/>
      <c r="L47" s="474"/>
    </row>
  </sheetData>
  <mergeCells count="5">
    <mergeCell ref="E17:L17"/>
    <mergeCell ref="M17:U17"/>
    <mergeCell ref="B17:C18"/>
    <mergeCell ref="B2:U2"/>
    <mergeCell ref="E47:L47"/>
  </mergeCells>
  <phoneticPr fontId="94" type="noConversion"/>
  <pageMargins left="0.70866141732283472" right="0.70866141732283472" top="0.74803149606299213" bottom="0.74803149606299213" header="0.31496062992125984" footer="0.31496062992125984"/>
  <pageSetup paperSize="9" scale="51" orientation="landscape" r:id="rId1"/>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fitToPage="1"/>
  </sheetPr>
  <dimension ref="A1:W29"/>
  <sheetViews>
    <sheetView showGridLines="0" zoomScale="80" zoomScaleNormal="80" zoomScaleSheetLayoutView="70" workbookViewId="0">
      <selection activeCell="B1" sqref="B1:U26"/>
    </sheetView>
  </sheetViews>
  <sheetFormatPr defaultColWidth="9.19921875" defaultRowHeight="14.25"/>
  <cols>
    <col min="1" max="1" width="2.73046875" customWidth="1"/>
    <col min="2" max="2" width="28.53125" customWidth="1"/>
    <col min="3" max="3" width="40" customWidth="1"/>
    <col min="4" max="12" width="11.46484375" customWidth="1"/>
    <col min="13" max="20" width="14.265625" customWidth="1"/>
    <col min="21" max="21" width="11.46484375" customWidth="1"/>
    <col min="22" max="22" width="2.796875" customWidth="1"/>
    <col min="23" max="23" width="3.46484375" customWidth="1"/>
  </cols>
  <sheetData>
    <row r="1" spans="1:23">
      <c r="A1" s="13"/>
      <c r="B1" s="13"/>
      <c r="C1" s="13"/>
      <c r="D1" s="13"/>
      <c r="E1" s="13"/>
      <c r="F1" s="13"/>
      <c r="G1" s="13"/>
      <c r="H1" s="13"/>
      <c r="I1" s="13"/>
      <c r="J1" s="13"/>
      <c r="K1" s="13"/>
      <c r="L1" s="13"/>
      <c r="M1" s="13"/>
      <c r="N1" s="13"/>
      <c r="O1" s="13"/>
      <c r="P1" s="13"/>
      <c r="Q1" s="13"/>
      <c r="R1" s="13"/>
      <c r="S1" s="13"/>
      <c r="T1" s="13"/>
      <c r="U1" s="13"/>
      <c r="V1" s="13"/>
      <c r="W1" s="13"/>
    </row>
    <row r="2" spans="1:23" s="69" customFormat="1" ht="45" customHeight="1">
      <c r="A2" s="126"/>
      <c r="B2" s="473" t="s">
        <v>4</v>
      </c>
      <c r="C2" s="473"/>
      <c r="D2" s="473"/>
      <c r="E2" s="473"/>
      <c r="F2" s="473"/>
      <c r="G2" s="473"/>
      <c r="H2" s="473"/>
      <c r="I2" s="473"/>
      <c r="J2" s="473"/>
      <c r="K2" s="473"/>
      <c r="L2" s="473"/>
      <c r="M2" s="473"/>
      <c r="N2" s="473"/>
      <c r="O2" s="473"/>
      <c r="P2" s="473"/>
      <c r="Q2" s="473"/>
      <c r="R2" s="473"/>
      <c r="S2" s="473"/>
      <c r="T2" s="473"/>
      <c r="U2" s="473"/>
      <c r="V2" s="126"/>
      <c r="W2" s="126"/>
    </row>
    <row r="3" spans="1:23">
      <c r="A3" s="13"/>
      <c r="B3" s="88"/>
      <c r="C3" s="88"/>
      <c r="D3" s="88"/>
      <c r="E3" s="88"/>
      <c r="F3" s="88"/>
      <c r="G3" s="88"/>
      <c r="H3" s="88"/>
      <c r="I3" s="88"/>
      <c r="J3" s="88"/>
      <c r="K3" s="88"/>
      <c r="L3" s="88"/>
      <c r="M3" s="88"/>
      <c r="N3" s="88"/>
      <c r="O3" s="88"/>
      <c r="P3" s="88"/>
      <c r="Q3" s="88"/>
      <c r="R3" s="88"/>
      <c r="S3" s="88"/>
      <c r="T3" s="88"/>
      <c r="U3" s="88"/>
      <c r="V3" s="13"/>
      <c r="W3" s="13"/>
    </row>
    <row r="4" spans="1:23" ht="17.649999999999999">
      <c r="A4" s="13"/>
      <c r="B4" s="33" t="s">
        <v>43</v>
      </c>
      <c r="C4" s="15"/>
      <c r="D4" s="15"/>
      <c r="E4" s="14"/>
      <c r="F4" s="14"/>
      <c r="G4" s="14"/>
      <c r="H4" s="14"/>
      <c r="I4" s="14"/>
      <c r="J4" s="14"/>
      <c r="K4" s="14"/>
      <c r="L4" s="14" t="s">
        <v>116</v>
      </c>
      <c r="M4" s="14"/>
      <c r="N4" s="14"/>
      <c r="O4" s="14"/>
      <c r="P4" s="14"/>
      <c r="Q4" s="14"/>
      <c r="R4" s="14"/>
      <c r="S4" s="13"/>
      <c r="T4" s="13"/>
      <c r="U4" s="13"/>
      <c r="V4" s="13"/>
    </row>
    <row r="5" spans="1:23">
      <c r="A5" s="13"/>
      <c r="B5" s="32" t="s">
        <v>3</v>
      </c>
      <c r="C5" s="32" t="s">
        <v>11</v>
      </c>
      <c r="L5" s="55"/>
      <c r="M5" s="136" t="s">
        <v>35</v>
      </c>
      <c r="N5" s="136" t="s">
        <v>30</v>
      </c>
      <c r="O5" s="136" t="s">
        <v>36</v>
      </c>
      <c r="P5" s="136" t="s">
        <v>37</v>
      </c>
      <c r="Q5" s="136" t="s">
        <v>33</v>
      </c>
      <c r="R5" s="136" t="s">
        <v>38</v>
      </c>
      <c r="S5" s="136" t="s">
        <v>63</v>
      </c>
      <c r="T5" s="136" t="s">
        <v>62</v>
      </c>
      <c r="U5" s="137" t="s">
        <v>13</v>
      </c>
      <c r="V5" s="13"/>
    </row>
    <row r="6" spans="1:23">
      <c r="A6" s="13"/>
      <c r="B6" s="15" t="s">
        <v>35</v>
      </c>
      <c r="C6" s="15" t="s">
        <v>29</v>
      </c>
      <c r="L6" s="103"/>
      <c r="M6" s="89"/>
      <c r="N6" s="89"/>
      <c r="O6" s="89"/>
      <c r="P6" s="89"/>
      <c r="Q6" s="89"/>
      <c r="R6" s="89"/>
      <c r="S6" s="89"/>
      <c r="T6" s="89"/>
      <c r="U6" s="149"/>
      <c r="V6" s="13"/>
    </row>
    <row r="7" spans="1:23">
      <c r="A7" s="13"/>
      <c r="B7" s="15" t="s">
        <v>30</v>
      </c>
      <c r="C7" s="15" t="s">
        <v>30</v>
      </c>
      <c r="L7" s="103">
        <v>2023</v>
      </c>
      <c r="M7" s="377">
        <v>-2.2741655509091796E-2</v>
      </c>
      <c r="N7" s="377">
        <v>-2.6785902842515474E-2</v>
      </c>
      <c r="O7" s="377">
        <v>3.1841396193166283E-4</v>
      </c>
      <c r="P7" s="377">
        <v>4.8565895927519254E-3</v>
      </c>
      <c r="Q7" s="377">
        <v>-5.5131188215477689E-2</v>
      </c>
      <c r="R7" s="377">
        <v>-2.3250523903150189E-2</v>
      </c>
      <c r="S7" s="377">
        <v>-1.440819442878527E-2</v>
      </c>
      <c r="T7" s="377">
        <v>2.790334444229714E-3</v>
      </c>
      <c r="U7" s="378">
        <v>0</v>
      </c>
      <c r="V7" s="13"/>
    </row>
    <row r="8" spans="1:23">
      <c r="A8" s="13"/>
      <c r="B8" s="15" t="s">
        <v>36</v>
      </c>
      <c r="C8" s="15" t="s">
        <v>31</v>
      </c>
      <c r="L8" s="103">
        <v>2024</v>
      </c>
      <c r="M8" s="377">
        <v>-4.0640251269321581E-3</v>
      </c>
      <c r="N8" s="377">
        <v>-2.9867438486121944E-3</v>
      </c>
      <c r="O8" s="377">
        <v>-1.6155534813320882E-2</v>
      </c>
      <c r="P8" s="377">
        <v>-0.12130260028916705</v>
      </c>
      <c r="Q8" s="377">
        <v>-2.437605853569691E-2</v>
      </c>
      <c r="R8" s="377">
        <v>-7.4447879104893033E-3</v>
      </c>
      <c r="S8" s="377">
        <v>2.1937917889334191E-3</v>
      </c>
      <c r="T8" s="377">
        <v>-4.7534643694850942E-3</v>
      </c>
      <c r="U8" s="378">
        <v>0</v>
      </c>
      <c r="V8" s="13"/>
    </row>
    <row r="9" spans="1:23">
      <c r="A9" s="13"/>
      <c r="B9" s="15" t="s">
        <v>37</v>
      </c>
      <c r="C9" s="15" t="s">
        <v>32</v>
      </c>
      <c r="L9" s="103">
        <v>2025</v>
      </c>
      <c r="M9" s="377">
        <v>4.2350679151506032E-3</v>
      </c>
      <c r="N9" s="377">
        <v>4.1055010352049059E-3</v>
      </c>
      <c r="O9" s="377">
        <v>-1.0032845934415668E-4</v>
      </c>
      <c r="P9" s="377">
        <v>1.0921198903759644E-2</v>
      </c>
      <c r="Q9" s="377">
        <v>-4.071024245286825E-3</v>
      </c>
      <c r="R9" s="377">
        <v>-3.6535265667154704E-3</v>
      </c>
      <c r="S9" s="377">
        <v>1.3886585526132755E-3</v>
      </c>
      <c r="T9" s="377">
        <v>2.1219045769040878E-3</v>
      </c>
      <c r="U9" s="378">
        <v>0</v>
      </c>
    </row>
    <row r="10" spans="1:23">
      <c r="A10" s="13"/>
      <c r="B10" s="15" t="s">
        <v>33</v>
      </c>
      <c r="C10" s="15" t="s">
        <v>33</v>
      </c>
      <c r="L10" s="103">
        <v>2026</v>
      </c>
      <c r="M10" s="377">
        <v>1.6268079709644834E-3</v>
      </c>
      <c r="N10" s="377">
        <v>2.2691031284498564E-3</v>
      </c>
      <c r="O10" s="377">
        <v>2.2267987267849954E-3</v>
      </c>
      <c r="P10" s="377">
        <v>-1.1179434098273378E-2</v>
      </c>
      <c r="Q10" s="377">
        <v>-5.1895214298078862E-3</v>
      </c>
      <c r="R10" s="377">
        <v>-1.2876751327897118E-3</v>
      </c>
      <c r="S10" s="377">
        <v>-4.7797452906750415E-4</v>
      </c>
      <c r="T10" s="377">
        <v>2.3957768761428966E-4</v>
      </c>
      <c r="U10" s="378">
        <v>0</v>
      </c>
    </row>
    <row r="11" spans="1:23">
      <c r="A11" s="13"/>
      <c r="B11" s="15" t="s">
        <v>38</v>
      </c>
      <c r="C11" s="15" t="s">
        <v>34</v>
      </c>
      <c r="L11" s="103">
        <v>2027</v>
      </c>
      <c r="M11" s="377">
        <v>-1.0105829611162243E-4</v>
      </c>
      <c r="N11" s="377">
        <v>1.4236937221001611E-3</v>
      </c>
      <c r="O11" s="377">
        <v>2.9442027359263268E-3</v>
      </c>
      <c r="P11" s="377">
        <v>-1.6868786522326484E-2</v>
      </c>
      <c r="Q11" s="377">
        <v>-4.68749115953071E-3</v>
      </c>
      <c r="R11" s="377">
        <v>-7.5025204108245536E-3</v>
      </c>
      <c r="S11" s="377">
        <v>-2.2820926197724134E-3</v>
      </c>
      <c r="T11" s="377">
        <v>-8.1983560072407258E-4</v>
      </c>
      <c r="U11" s="378">
        <v>0</v>
      </c>
    </row>
    <row r="12" spans="1:23">
      <c r="A12" s="13"/>
      <c r="B12" s="15" t="s">
        <v>62</v>
      </c>
      <c r="C12" s="15" t="s">
        <v>64</v>
      </c>
      <c r="L12" s="103">
        <v>2028</v>
      </c>
      <c r="M12" s="377">
        <v>-2.8123473114796127E-3</v>
      </c>
      <c r="N12" s="377">
        <v>1.2847026038771414E-3</v>
      </c>
      <c r="O12" s="377">
        <v>2.0158175068241135E-3</v>
      </c>
      <c r="P12" s="377">
        <v>-1.8826054017253124E-2</v>
      </c>
      <c r="Q12" s="377">
        <v>-5.5185028405406733E-3</v>
      </c>
      <c r="R12" s="377">
        <v>-4.9826451062484622E-3</v>
      </c>
      <c r="S12" s="377">
        <v>5.0256463510622851E-4</v>
      </c>
      <c r="T12" s="377">
        <v>-1.4862618069171329E-3</v>
      </c>
      <c r="U12" s="378">
        <v>0</v>
      </c>
    </row>
    <row r="13" spans="1:23">
      <c r="A13" s="13"/>
      <c r="B13" s="15" t="s">
        <v>63</v>
      </c>
      <c r="C13" s="15" t="s">
        <v>65</v>
      </c>
      <c r="L13" s="104">
        <v>2029</v>
      </c>
      <c r="M13" s="379">
        <v>3.5728431394146387E-2</v>
      </c>
      <c r="N13" s="379">
        <v>2.3963634489733376E-2</v>
      </c>
      <c r="O13" s="379">
        <v>9.9362613296793967E-2</v>
      </c>
      <c r="P13" s="379">
        <v>-4.9237309615961955E-2</v>
      </c>
      <c r="Q13" s="379">
        <v>4.4823118510209259E-2</v>
      </c>
      <c r="R13" s="379">
        <v>-5.3603661179171036E-2</v>
      </c>
      <c r="S13" s="379">
        <v>1.4002105747890514E-2</v>
      </c>
      <c r="T13" s="379">
        <v>2.7398746701093657E-2</v>
      </c>
      <c r="U13" s="380">
        <v>0</v>
      </c>
    </row>
    <row r="14" spans="1:23">
      <c r="A14" s="13"/>
      <c r="B14" s="15" t="s">
        <v>13</v>
      </c>
      <c r="C14" s="15" t="s">
        <v>12</v>
      </c>
      <c r="L14" s="15"/>
      <c r="M14" s="89"/>
      <c r="N14" s="89"/>
      <c r="O14" s="89"/>
      <c r="P14" s="89"/>
      <c r="Q14" s="89"/>
      <c r="R14" s="89"/>
      <c r="S14" s="89"/>
      <c r="T14" s="89"/>
      <c r="U14" s="89"/>
    </row>
    <row r="15" spans="1:23">
      <c r="A15" s="13"/>
      <c r="L15" s="110" t="s">
        <v>117</v>
      </c>
      <c r="M15" s="89">
        <v>1.1022985218185344E-2</v>
      </c>
      <c r="N15" s="89">
        <v>2.6122111788258184E-3</v>
      </c>
      <c r="O15" s="89">
        <v>8.9631024772797607E-2</v>
      </c>
      <c r="P15" s="89">
        <v>-0.19051679334856775</v>
      </c>
      <c r="Q15" s="89">
        <v>-5.54572357551949E-2</v>
      </c>
      <c r="R15" s="89">
        <v>-9.8383650532763878E-2</v>
      </c>
      <c r="S15" s="89">
        <v>7.1096730300168609E-4</v>
      </c>
      <c r="T15" s="89">
        <v>2.5421180630733842E-2</v>
      </c>
      <c r="U15" s="89">
        <v>0</v>
      </c>
    </row>
    <row r="16" spans="1:23">
      <c r="A16" s="13"/>
      <c r="B16" s="15"/>
      <c r="C16" s="15"/>
      <c r="D16" s="15"/>
      <c r="E16" s="16"/>
      <c r="F16" s="16"/>
      <c r="G16" s="16"/>
      <c r="H16" s="16"/>
      <c r="I16" s="16"/>
      <c r="J16" s="16"/>
      <c r="K16" s="16"/>
      <c r="L16" s="16"/>
      <c r="M16" s="14"/>
      <c r="N16" s="14"/>
      <c r="O16" s="14"/>
      <c r="P16" s="14"/>
      <c r="Q16" s="14"/>
      <c r="R16" s="14"/>
      <c r="S16" s="13"/>
      <c r="T16" s="13"/>
      <c r="U16" s="13"/>
      <c r="V16" s="13"/>
    </row>
    <row r="17" spans="2:23" ht="20.25" customHeight="1">
      <c r="B17" s="475" t="s">
        <v>1</v>
      </c>
      <c r="C17" s="475"/>
      <c r="D17" s="54"/>
      <c r="E17" s="466" t="s">
        <v>151</v>
      </c>
      <c r="F17" s="466"/>
      <c r="G17" s="466"/>
      <c r="H17" s="466"/>
      <c r="I17" s="466"/>
      <c r="J17" s="466"/>
      <c r="K17" s="466"/>
      <c r="L17" s="467"/>
      <c r="M17" s="466" t="s">
        <v>222</v>
      </c>
      <c r="N17" s="466"/>
      <c r="O17" s="466"/>
      <c r="P17" s="466"/>
      <c r="Q17" s="466"/>
      <c r="R17" s="466"/>
      <c r="S17" s="466"/>
      <c r="T17" s="466"/>
      <c r="U17" s="468"/>
      <c r="V17" s="4"/>
    </row>
    <row r="18" spans="2:23" ht="26.25" customHeight="1">
      <c r="B18" s="472"/>
      <c r="C18" s="472"/>
      <c r="D18" s="212"/>
      <c r="E18" s="31">
        <v>2022</v>
      </c>
      <c r="F18" s="31">
        <v>2023</v>
      </c>
      <c r="G18" s="31">
        <v>2024</v>
      </c>
      <c r="H18" s="31">
        <v>2025</v>
      </c>
      <c r="I18" s="31">
        <v>2026</v>
      </c>
      <c r="J18" s="31">
        <v>2027</v>
      </c>
      <c r="K18" s="31">
        <v>2028</v>
      </c>
      <c r="L18" s="141">
        <v>2029</v>
      </c>
      <c r="M18" s="56" t="s">
        <v>35</v>
      </c>
      <c r="N18" s="56" t="s">
        <v>30</v>
      </c>
      <c r="O18" s="56" t="s">
        <v>36</v>
      </c>
      <c r="P18" s="56" t="s">
        <v>37</v>
      </c>
      <c r="Q18" s="56" t="s">
        <v>33</v>
      </c>
      <c r="R18" s="56" t="s">
        <v>38</v>
      </c>
      <c r="S18" s="136" t="s">
        <v>63</v>
      </c>
      <c r="T18" s="136" t="s">
        <v>62</v>
      </c>
      <c r="U18" s="57" t="s">
        <v>13</v>
      </c>
      <c r="V18" s="5"/>
    </row>
    <row r="19" spans="2:23">
      <c r="B19" s="80" t="s">
        <v>164</v>
      </c>
      <c r="C19" s="97" t="s">
        <v>165</v>
      </c>
      <c r="D19" s="205"/>
      <c r="E19" s="205">
        <v>1</v>
      </c>
      <c r="F19" s="205">
        <v>0.97918689414799476</v>
      </c>
      <c r="G19" s="205">
        <v>0.97754431194604963</v>
      </c>
      <c r="H19" s="205">
        <v>0.98070348632896542</v>
      </c>
      <c r="I19" s="205">
        <v>0.98173640137407459</v>
      </c>
      <c r="J19" s="205">
        <v>0.98124607179777024</v>
      </c>
      <c r="K19" s="205">
        <v>0.9805161399530069</v>
      </c>
      <c r="L19" s="209">
        <v>1.005629645584007</v>
      </c>
      <c r="M19" s="381">
        <v>0.4298242775667348</v>
      </c>
      <c r="N19" s="381">
        <v>0.22807028897330608</v>
      </c>
      <c r="O19" s="381">
        <v>0</v>
      </c>
      <c r="P19" s="381">
        <v>0</v>
      </c>
      <c r="Q19" s="381">
        <v>0</v>
      </c>
      <c r="R19" s="381">
        <v>0</v>
      </c>
      <c r="S19" s="381">
        <v>0.34210543345995909</v>
      </c>
      <c r="T19" s="381">
        <v>0</v>
      </c>
      <c r="U19" s="382">
        <v>0</v>
      </c>
      <c r="V19" s="5"/>
    </row>
    <row r="20" spans="2:23">
      <c r="B20" s="81" t="s">
        <v>164</v>
      </c>
      <c r="C20" s="98" t="s">
        <v>166</v>
      </c>
      <c r="D20" s="206"/>
      <c r="E20" s="206">
        <v>1</v>
      </c>
      <c r="F20" s="206">
        <v>0.97902656577426417</v>
      </c>
      <c r="G20" s="206">
        <v>0.97719001158838636</v>
      </c>
      <c r="H20" s="206">
        <v>0.98042954875258648</v>
      </c>
      <c r="I20" s="206">
        <v>0.98150892528407307</v>
      </c>
      <c r="J20" s="206">
        <v>0.98105121697125486</v>
      </c>
      <c r="K20" s="206">
        <v>0.98015272841173096</v>
      </c>
      <c r="L20" s="210">
        <v>1.0060812115635982</v>
      </c>
      <c r="M20" s="383">
        <v>0.47722536261655246</v>
      </c>
      <c r="N20" s="383">
        <v>0.20910985495337903</v>
      </c>
      <c r="O20" s="383">
        <v>0</v>
      </c>
      <c r="P20" s="383">
        <v>0</v>
      </c>
      <c r="Q20" s="383">
        <v>0</v>
      </c>
      <c r="R20" s="383">
        <v>0</v>
      </c>
      <c r="S20" s="383">
        <v>0.31366478243006851</v>
      </c>
      <c r="T20" s="383">
        <v>0</v>
      </c>
      <c r="U20" s="384">
        <v>0</v>
      </c>
      <c r="V20" s="5"/>
    </row>
    <row r="21" spans="2:23">
      <c r="B21" s="81" t="s">
        <v>167</v>
      </c>
      <c r="C21" s="98" t="s">
        <v>168</v>
      </c>
      <c r="D21" s="206"/>
      <c r="E21" s="206">
        <v>1</v>
      </c>
      <c r="F21" s="206">
        <v>0.9994192216661717</v>
      </c>
      <c r="G21" s="206">
        <v>0.99942286687390125</v>
      </c>
      <c r="H21" s="206">
        <v>0.99949708588128772</v>
      </c>
      <c r="I21" s="206">
        <v>0.99951570221018038</v>
      </c>
      <c r="J21" s="206">
        <v>0.99949172048761237</v>
      </c>
      <c r="K21" s="206">
        <v>0.99951617064845499</v>
      </c>
      <c r="L21" s="210">
        <v>1.0000555110907416</v>
      </c>
      <c r="M21" s="383">
        <v>0</v>
      </c>
      <c r="N21" s="383">
        <v>1.2000000000000011E-2</v>
      </c>
      <c r="O21" s="383">
        <v>0</v>
      </c>
      <c r="P21" s="383">
        <v>0</v>
      </c>
      <c r="Q21" s="383">
        <v>0</v>
      </c>
      <c r="R21" s="383">
        <v>0</v>
      </c>
      <c r="S21" s="383">
        <v>1.8000000000000016E-2</v>
      </c>
      <c r="T21" s="383">
        <v>0</v>
      </c>
      <c r="U21" s="384">
        <v>0.97</v>
      </c>
      <c r="V21" s="5"/>
    </row>
    <row r="22" spans="2:23">
      <c r="B22" s="81" t="s">
        <v>167</v>
      </c>
      <c r="C22" s="98" t="s">
        <v>169</v>
      </c>
      <c r="D22" s="206"/>
      <c r="E22" s="206">
        <v>1</v>
      </c>
      <c r="F22" s="206">
        <v>0.98847602068048734</v>
      </c>
      <c r="G22" s="206">
        <v>0.98770812964946098</v>
      </c>
      <c r="H22" s="206">
        <v>0.98942816193035033</v>
      </c>
      <c r="I22" s="206">
        <v>0.98997308560092878</v>
      </c>
      <c r="J22" s="206">
        <v>0.9896693335047082</v>
      </c>
      <c r="K22" s="206">
        <v>0.98939649731139723</v>
      </c>
      <c r="L22" s="210">
        <v>1.0029057103472383</v>
      </c>
      <c r="M22" s="383">
        <v>0.2018650228585625</v>
      </c>
      <c r="N22" s="383">
        <v>0.14325399085657498</v>
      </c>
      <c r="O22" s="383">
        <v>0</v>
      </c>
      <c r="P22" s="383">
        <v>0</v>
      </c>
      <c r="Q22" s="383">
        <v>0</v>
      </c>
      <c r="R22" s="383">
        <v>0</v>
      </c>
      <c r="S22" s="383">
        <v>0.21488098628486246</v>
      </c>
      <c r="T22" s="383">
        <v>0</v>
      </c>
      <c r="U22" s="384">
        <v>0.44000000000000006</v>
      </c>
      <c r="V22" s="5"/>
    </row>
    <row r="23" spans="2:23">
      <c r="B23" s="81" t="s">
        <v>167</v>
      </c>
      <c r="C23" s="98" t="s">
        <v>170</v>
      </c>
      <c r="D23" s="206"/>
      <c r="E23" s="206">
        <v>1</v>
      </c>
      <c r="F23" s="206">
        <v>0.9603889177448216</v>
      </c>
      <c r="G23" s="206">
        <v>0.94787561328497694</v>
      </c>
      <c r="H23" s="206">
        <v>0.94773772096292486</v>
      </c>
      <c r="I23" s="206">
        <v>0.94619081572960151</v>
      </c>
      <c r="J23" s="206">
        <v>0.94439264777274412</v>
      </c>
      <c r="K23" s="206">
        <v>0.94238805289382255</v>
      </c>
      <c r="L23" s="210">
        <v>0.97379500782778072</v>
      </c>
      <c r="M23" s="383">
        <v>0</v>
      </c>
      <c r="N23" s="383">
        <v>0.42153971327116257</v>
      </c>
      <c r="O23" s="383">
        <v>0</v>
      </c>
      <c r="P23" s="383">
        <v>0</v>
      </c>
      <c r="Q23" s="383">
        <v>0.49075940426673786</v>
      </c>
      <c r="R23" s="383">
        <v>0</v>
      </c>
      <c r="S23" s="383">
        <v>8.7700882462099589E-2</v>
      </c>
      <c r="T23" s="383">
        <v>0</v>
      </c>
      <c r="U23" s="384">
        <v>0</v>
      </c>
      <c r="V23" s="5"/>
    </row>
    <row r="24" spans="2:23">
      <c r="B24" s="81" t="s">
        <v>171</v>
      </c>
      <c r="C24" s="98" t="s">
        <v>172</v>
      </c>
      <c r="D24" s="206"/>
      <c r="E24" s="206">
        <v>1</v>
      </c>
      <c r="F24" s="206">
        <v>0.97778415947526942</v>
      </c>
      <c r="G24" s="206">
        <v>0.97444664672203785</v>
      </c>
      <c r="H24" s="206">
        <v>0.97830693091861753</v>
      </c>
      <c r="I24" s="206">
        <v>0.9797454584477181</v>
      </c>
      <c r="J24" s="206">
        <v>0.97954002608527124</v>
      </c>
      <c r="K24" s="206">
        <v>0.97733764320513195</v>
      </c>
      <c r="L24" s="210">
        <v>1.0095608113847778</v>
      </c>
      <c r="M24" s="383">
        <v>0.84454279542519184</v>
      </c>
      <c r="N24" s="383">
        <v>6.2182881829923264E-2</v>
      </c>
      <c r="O24" s="383">
        <v>0</v>
      </c>
      <c r="P24" s="383">
        <v>0</v>
      </c>
      <c r="Q24" s="383">
        <v>0</v>
      </c>
      <c r="R24" s="383">
        <v>0</v>
      </c>
      <c r="S24" s="383">
        <v>9.3274322744884897E-2</v>
      </c>
      <c r="T24" s="383">
        <v>0</v>
      </c>
      <c r="U24" s="384">
        <v>0</v>
      </c>
      <c r="V24" s="5"/>
    </row>
    <row r="25" spans="2:23">
      <c r="B25" s="81" t="s">
        <v>171</v>
      </c>
      <c r="C25" s="98" t="s">
        <v>61</v>
      </c>
      <c r="D25" s="206"/>
      <c r="E25" s="206">
        <v>1</v>
      </c>
      <c r="F25" s="206">
        <v>0.9764600165149977</v>
      </c>
      <c r="G25" s="206">
        <v>0.97247792748634021</v>
      </c>
      <c r="H25" s="206">
        <v>0.97536114141600638</v>
      </c>
      <c r="I25" s="206">
        <v>0.97611007256665527</v>
      </c>
      <c r="J25" s="206">
        <v>0.97546639760832243</v>
      </c>
      <c r="K25" s="206">
        <v>0.97376359329671236</v>
      </c>
      <c r="L25" s="210">
        <v>1.0027744901840372</v>
      </c>
      <c r="M25" s="383">
        <v>0.57468377313168895</v>
      </c>
      <c r="N25" s="383">
        <v>0.13458682780781389</v>
      </c>
      <c r="O25" s="383">
        <v>0</v>
      </c>
      <c r="P25" s="383">
        <v>0</v>
      </c>
      <c r="Q25" s="383">
        <v>7.2808290876467299E-2</v>
      </c>
      <c r="R25" s="383">
        <v>0</v>
      </c>
      <c r="S25" s="383">
        <v>0.19792110818402986</v>
      </c>
      <c r="T25" s="383">
        <v>0</v>
      </c>
      <c r="U25" s="384">
        <v>1.9999999999999907E-2</v>
      </c>
      <c r="V25" s="5"/>
    </row>
    <row r="26" spans="2:23">
      <c r="B26" s="82" t="s">
        <v>171</v>
      </c>
      <c r="C26" s="135" t="s">
        <v>173</v>
      </c>
      <c r="D26" s="207"/>
      <c r="E26" s="207">
        <v>1</v>
      </c>
      <c r="F26" s="207">
        <v>0.98064072220572263</v>
      </c>
      <c r="G26" s="207">
        <v>0.98075994608638517</v>
      </c>
      <c r="H26" s="207">
        <v>0.98318771488827938</v>
      </c>
      <c r="I26" s="207">
        <v>0.98379813340515676</v>
      </c>
      <c r="J26" s="207">
        <v>0.98301131321994006</v>
      </c>
      <c r="K26" s="207">
        <v>0.98381288013059409</v>
      </c>
      <c r="L26" s="211">
        <v>1.001508444227126</v>
      </c>
      <c r="M26" s="385">
        <v>0</v>
      </c>
      <c r="N26" s="385">
        <v>0.4</v>
      </c>
      <c r="O26" s="385">
        <v>0</v>
      </c>
      <c r="P26" s="385">
        <v>0</v>
      </c>
      <c r="Q26" s="385">
        <v>0</v>
      </c>
      <c r="R26" s="385">
        <v>0</v>
      </c>
      <c r="S26" s="385">
        <v>0.6</v>
      </c>
      <c r="T26" s="385">
        <v>0</v>
      </c>
      <c r="U26" s="386">
        <v>0</v>
      </c>
      <c r="V26" s="5"/>
    </row>
    <row r="27" spans="2:23">
      <c r="B27" s="7"/>
      <c r="C27" s="7"/>
      <c r="D27" s="7"/>
      <c r="E27" s="7"/>
      <c r="F27" s="7"/>
      <c r="G27" s="7"/>
      <c r="H27" s="7"/>
      <c r="I27" s="7"/>
      <c r="J27" s="7"/>
      <c r="K27" s="7"/>
      <c r="L27" s="7"/>
      <c r="M27" s="7"/>
      <c r="N27" s="7"/>
      <c r="O27" s="7"/>
      <c r="P27" s="7"/>
      <c r="Q27" s="7"/>
      <c r="R27" s="7"/>
      <c r="S27" s="7"/>
      <c r="T27" s="7"/>
      <c r="U27" s="7"/>
      <c r="V27" s="6"/>
      <c r="W27" s="7"/>
    </row>
    <row r="28" spans="2:23">
      <c r="V28" s="6"/>
    </row>
    <row r="29" spans="2:23">
      <c r="V29" s="6"/>
    </row>
  </sheetData>
  <mergeCells count="4">
    <mergeCell ref="M17:U17"/>
    <mergeCell ref="E17:L17"/>
    <mergeCell ref="B17:C18"/>
    <mergeCell ref="B2:U2"/>
  </mergeCells>
  <phoneticPr fontId="94" type="noConversion"/>
  <pageMargins left="0.70866141732283472" right="0.70866141732283472" top="0.74803149606299213" bottom="0.74803149606299213" header="0.31496062992125984" footer="0.31496062992125984"/>
  <pageSetup paperSize="9" scale="50" orientation="landscape" r:id="rId1"/>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3A91E-BF58-4817-8999-22F5B1AB4C2A}">
  <sheetPr>
    <pageSetUpPr autoPageBreaks="0" fitToPage="1"/>
  </sheetPr>
  <dimension ref="B1:V76"/>
  <sheetViews>
    <sheetView showGridLines="0" zoomScale="80" zoomScaleNormal="80" zoomScaleSheetLayoutView="70" workbookViewId="0">
      <pane ySplit="18" topLeftCell="A19" activePane="bottomLeft" state="frozen"/>
      <selection pane="bottomLeft" activeCell="L10" sqref="L10"/>
    </sheetView>
  </sheetViews>
  <sheetFormatPr defaultColWidth="9.19921875" defaultRowHeight="14.25"/>
  <cols>
    <col min="1" max="1" width="1.73046875" customWidth="1"/>
    <col min="2" max="3" width="11.19921875" customWidth="1"/>
    <col min="4" max="6" width="13.73046875" customWidth="1"/>
    <col min="7" max="8" width="13.73046875" style="63" customWidth="1"/>
    <col min="9" max="16" width="13.73046875" customWidth="1"/>
    <col min="17" max="17" width="5.19921875" style="111" customWidth="1"/>
    <col min="18" max="20" width="4.796875" customWidth="1"/>
    <col min="21" max="21" width="9.19921875" customWidth="1"/>
    <col min="22" max="22" width="13.796875" style="150" customWidth="1"/>
  </cols>
  <sheetData>
    <row r="1" spans="2:22" ht="8.25" customHeight="1">
      <c r="B1" s="1"/>
      <c r="C1" s="1"/>
    </row>
    <row r="2" spans="2:22" ht="52.5" customHeight="1">
      <c r="B2" s="477" t="s">
        <v>66</v>
      </c>
      <c r="C2" s="477"/>
      <c r="D2" s="477"/>
      <c r="E2" s="477"/>
      <c r="F2" s="164"/>
      <c r="G2" s="164"/>
      <c r="H2" s="164"/>
      <c r="I2" s="164"/>
    </row>
    <row r="4" spans="2:22">
      <c r="B4" s="7"/>
      <c r="C4" s="219">
        <v>2016</v>
      </c>
      <c r="D4" s="213">
        <v>2017</v>
      </c>
      <c r="E4" s="213">
        <v>2018</v>
      </c>
      <c r="F4" s="213">
        <v>2019</v>
      </c>
      <c r="G4" s="213">
        <v>2020</v>
      </c>
      <c r="H4" s="213">
        <v>2021</v>
      </c>
      <c r="I4" s="213">
        <v>2022</v>
      </c>
      <c r="J4" s="213">
        <v>2023</v>
      </c>
      <c r="K4" s="213">
        <v>2024</v>
      </c>
      <c r="L4" s="213">
        <v>2025</v>
      </c>
      <c r="M4" s="213">
        <v>2026</v>
      </c>
      <c r="N4" s="213">
        <v>2027</v>
      </c>
      <c r="O4" s="213">
        <v>2028</v>
      </c>
      <c r="P4" s="214">
        <v>2029</v>
      </c>
      <c r="V4"/>
    </row>
    <row r="5" spans="2:22" s="2" customFormat="1" ht="18" customHeight="1">
      <c r="B5" s="65" t="s">
        <v>0</v>
      </c>
      <c r="C5" s="215">
        <v>0.839303023870418</v>
      </c>
      <c r="D5" s="216">
        <v>0.85483673572037522</v>
      </c>
      <c r="E5" s="216">
        <v>0.86849957374254061</v>
      </c>
      <c r="F5" s="216">
        <v>0.88256606990622344</v>
      </c>
      <c r="G5" s="216">
        <v>0.89769820971867009</v>
      </c>
      <c r="H5" s="216">
        <v>0.93307757885762999</v>
      </c>
      <c r="I5" s="216">
        <v>1</v>
      </c>
      <c r="J5" s="373">
        <v>1.0573316283034953</v>
      </c>
      <c r="K5" s="216">
        <v>1.0910915419902698</v>
      </c>
      <c r="L5" s="216">
        <v>1.1125517639119014</v>
      </c>
      <c r="M5" s="216">
        <v>1.1338748269373722</v>
      </c>
      <c r="N5" s="216">
        <v>1.1560462908062825</v>
      </c>
      <c r="O5" s="216">
        <v>1.1795942640186194</v>
      </c>
      <c r="P5" s="217">
        <v>1.1938717842828486</v>
      </c>
      <c r="Q5" s="111"/>
    </row>
    <row r="6" spans="2:22" s="2" customFormat="1" ht="18" customHeight="1">
      <c r="B6" s="65" t="s">
        <v>129</v>
      </c>
      <c r="C6" s="285"/>
      <c r="D6" s="286">
        <v>1.8507870707201723E-2</v>
      </c>
      <c r="E6" s="286">
        <v>1.5982979499180816E-2</v>
      </c>
      <c r="F6" s="286">
        <v>1.6196319018404903E-2</v>
      </c>
      <c r="G6" s="286">
        <v>1.7145617000724478E-2</v>
      </c>
      <c r="H6" s="286">
        <v>3.9411206077872629E-2</v>
      </c>
      <c r="I6" s="286">
        <v>7.1722247601644584E-2</v>
      </c>
      <c r="J6" s="286">
        <v>5.7331628303495252E-2</v>
      </c>
      <c r="K6" s="286">
        <v>3.1929351948870366E-2</v>
      </c>
      <c r="L6" s="286">
        <v>1.9668580587185014E-2</v>
      </c>
      <c r="M6" s="286">
        <v>1.9165906447800474E-2</v>
      </c>
      <c r="N6" s="286">
        <v>1.9553713815832818E-2</v>
      </c>
      <c r="O6" s="286">
        <v>2.0369403370442463E-2</v>
      </c>
      <c r="P6" s="287">
        <v>1.2103755248511261E-2</v>
      </c>
      <c r="Q6" s="111"/>
    </row>
    <row r="7" spans="2:22" s="2" customFormat="1" ht="18" customHeight="1">
      <c r="B7" s="151"/>
      <c r="C7" s="151"/>
      <c r="D7" s="152"/>
      <c r="E7" s="152"/>
      <c r="F7" s="152"/>
      <c r="G7" s="152"/>
      <c r="H7" s="152"/>
      <c r="I7" s="152"/>
      <c r="J7" s="152"/>
      <c r="Q7" s="111"/>
    </row>
    <row r="8" spans="2:22" s="2" customFormat="1" ht="28.5" customHeight="1">
      <c r="B8" s="67"/>
      <c r="C8" s="67"/>
      <c r="D8" s="66"/>
      <c r="E8" s="66"/>
      <c r="F8" s="66"/>
      <c r="G8" s="66"/>
      <c r="H8" s="66"/>
      <c r="J8" s="68" t="s">
        <v>27</v>
      </c>
      <c r="Q8" s="111"/>
    </row>
    <row r="9" spans="2:22" s="69" customFormat="1" ht="45" customHeight="1">
      <c r="C9" s="92" t="s">
        <v>20</v>
      </c>
      <c r="D9" s="478" t="s">
        <v>67</v>
      </c>
      <c r="E9" s="476"/>
      <c r="F9" s="476"/>
      <c r="G9" s="476"/>
      <c r="H9" s="476"/>
      <c r="I9" s="147"/>
      <c r="J9" s="256">
        <v>44852</v>
      </c>
    </row>
    <row r="10" spans="2:22" s="69" customFormat="1" ht="45" customHeight="1">
      <c r="C10" s="92" t="s">
        <v>21</v>
      </c>
      <c r="D10" s="478" t="s">
        <v>68</v>
      </c>
      <c r="E10" s="476"/>
      <c r="F10" s="476"/>
      <c r="G10" s="476"/>
      <c r="H10" s="476"/>
      <c r="I10" s="147"/>
      <c r="J10" s="256"/>
    </row>
    <row r="11" spans="2:22" s="69" customFormat="1" ht="22.5" customHeight="1">
      <c r="C11" s="92" t="s">
        <v>26</v>
      </c>
      <c r="D11" s="476" t="s">
        <v>143</v>
      </c>
      <c r="E11" s="476"/>
      <c r="F11" s="476"/>
      <c r="G11" s="476"/>
      <c r="H11" s="476"/>
      <c r="I11" s="147"/>
      <c r="J11" s="257"/>
    </row>
    <row r="12" spans="2:22" s="69" customFormat="1" ht="22.5" customHeight="1">
      <c r="C12" s="92"/>
      <c r="D12" s="476" t="s">
        <v>45</v>
      </c>
      <c r="E12" s="476"/>
      <c r="F12" s="476"/>
      <c r="G12" s="476"/>
      <c r="H12" s="476"/>
      <c r="I12" s="147"/>
      <c r="J12" s="257"/>
    </row>
    <row r="13" spans="2:22" s="69" customFormat="1" ht="26.25" customHeight="1">
      <c r="C13" s="92" t="s">
        <v>22</v>
      </c>
      <c r="D13" s="479" t="s">
        <v>224</v>
      </c>
      <c r="E13" s="479"/>
      <c r="F13" s="479"/>
      <c r="G13" s="479"/>
      <c r="H13" s="479"/>
      <c r="I13" s="70"/>
      <c r="J13" s="332">
        <v>45505</v>
      </c>
      <c r="K13" s="113"/>
      <c r="L13" s="113"/>
      <c r="M13" s="113"/>
      <c r="N13" s="113"/>
      <c r="O13" s="113"/>
      <c r="P13" s="113"/>
      <c r="U13" s="150"/>
    </row>
    <row r="14" spans="2:22" s="69" customFormat="1" ht="22.5" customHeight="1">
      <c r="C14" s="92" t="s">
        <v>23</v>
      </c>
      <c r="D14" s="476" t="s">
        <v>130</v>
      </c>
      <c r="E14" s="476"/>
      <c r="F14" s="476"/>
      <c r="G14" s="476"/>
      <c r="H14" s="476"/>
      <c r="I14" s="70"/>
      <c r="J14" s="70"/>
      <c r="K14" s="113"/>
      <c r="L14" s="113"/>
      <c r="M14" s="113"/>
      <c r="N14" s="113"/>
      <c r="O14" s="113"/>
      <c r="P14" s="113"/>
      <c r="U14" s="150"/>
    </row>
    <row r="15" spans="2:22" s="69" customFormat="1" ht="22.5" customHeight="1">
      <c r="C15" s="92" t="s">
        <v>141</v>
      </c>
      <c r="D15" s="476" t="s">
        <v>142</v>
      </c>
      <c r="E15" s="476"/>
      <c r="F15" s="476"/>
      <c r="G15" s="476"/>
      <c r="H15" s="476"/>
      <c r="I15" s="70"/>
      <c r="J15" s="70"/>
      <c r="K15" s="113"/>
      <c r="L15" s="113"/>
      <c r="M15" s="113"/>
      <c r="N15" s="113"/>
      <c r="O15" s="113"/>
      <c r="P15" s="113"/>
      <c r="U15" s="150"/>
    </row>
    <row r="16" spans="2:22" s="2" customFormat="1">
      <c r="B16" s="71"/>
      <c r="C16" s="71"/>
      <c r="D16"/>
      <c r="E16" s="66"/>
      <c r="F16" s="71"/>
      <c r="G16" s="72"/>
      <c r="H16" s="72"/>
      <c r="I16" s="71"/>
      <c r="J16" s="71"/>
      <c r="K16" s="71"/>
      <c r="L16" s="71"/>
      <c r="M16" s="71"/>
      <c r="N16" s="71"/>
      <c r="O16" s="71"/>
      <c r="P16" s="71"/>
      <c r="Q16" s="112"/>
      <c r="V16" s="150"/>
    </row>
    <row r="17" spans="2:22" ht="52.5">
      <c r="B17" s="317" t="s">
        <v>14</v>
      </c>
      <c r="C17" s="318"/>
      <c r="D17" s="318"/>
      <c r="E17" s="319" t="s">
        <v>15</v>
      </c>
      <c r="F17" s="319" t="s">
        <v>16</v>
      </c>
      <c r="G17" s="319" t="s">
        <v>44</v>
      </c>
      <c r="H17" s="319" t="s">
        <v>144</v>
      </c>
      <c r="I17" s="319" t="s">
        <v>39</v>
      </c>
      <c r="J17" s="320" t="s">
        <v>118</v>
      </c>
      <c r="K17" s="71"/>
      <c r="L17" s="71"/>
      <c r="M17" s="71"/>
      <c r="N17" s="71"/>
      <c r="O17" s="71"/>
      <c r="P17" s="71"/>
      <c r="Q17"/>
      <c r="V17"/>
    </row>
    <row r="18" spans="2:22">
      <c r="B18" s="321"/>
      <c r="C18" s="322"/>
      <c r="D18" s="322"/>
      <c r="E18" s="323" t="s">
        <v>17</v>
      </c>
      <c r="F18" s="323" t="s">
        <v>24</v>
      </c>
      <c r="G18" s="324" t="s">
        <v>25</v>
      </c>
      <c r="H18" s="324" t="s">
        <v>18</v>
      </c>
      <c r="I18" s="325" t="s">
        <v>19</v>
      </c>
      <c r="J18" s="326" t="s">
        <v>140</v>
      </c>
      <c r="K18" s="71"/>
      <c r="L18" s="71"/>
      <c r="M18" s="71"/>
      <c r="N18" s="71"/>
      <c r="O18" s="71"/>
      <c r="P18" s="71"/>
      <c r="Q18"/>
      <c r="V18"/>
    </row>
    <row r="19" spans="2:22">
      <c r="B19" s="94">
        <v>42430</v>
      </c>
      <c r="C19" s="94"/>
      <c r="D19" s="94"/>
      <c r="E19" s="263">
        <v>979</v>
      </c>
      <c r="F19" s="7"/>
      <c r="G19" s="73"/>
      <c r="H19" s="330">
        <v>978.792822</v>
      </c>
      <c r="I19" s="74"/>
      <c r="J19" s="7"/>
      <c r="K19" s="71"/>
      <c r="L19" s="71"/>
      <c r="M19" s="7"/>
      <c r="N19" s="7"/>
      <c r="O19" s="7"/>
      <c r="P19" s="7"/>
      <c r="Q19"/>
      <c r="V19"/>
    </row>
    <row r="20" spans="2:22">
      <c r="B20" s="94">
        <v>42522</v>
      </c>
      <c r="C20" s="94"/>
      <c r="D20" s="94"/>
      <c r="E20" s="263">
        <v>983</v>
      </c>
      <c r="F20" s="7"/>
      <c r="G20" s="73"/>
      <c r="H20" s="330">
        <v>982.871126</v>
      </c>
      <c r="I20" s="74"/>
      <c r="J20" s="7"/>
      <c r="K20" s="71"/>
      <c r="L20" s="71"/>
      <c r="M20" s="7"/>
      <c r="N20" s="7"/>
      <c r="O20" s="7"/>
      <c r="P20" s="7"/>
      <c r="Q20"/>
      <c r="V20"/>
    </row>
    <row r="21" spans="2:22">
      <c r="B21" s="94">
        <v>42614</v>
      </c>
      <c r="C21" s="94"/>
      <c r="D21" s="94"/>
      <c r="E21" s="263">
        <v>986</v>
      </c>
      <c r="F21" s="7"/>
      <c r="G21" s="73"/>
      <c r="H21" s="330">
        <v>986.13376800000003</v>
      </c>
      <c r="I21" s="74"/>
      <c r="J21" s="7"/>
      <c r="K21" s="71"/>
      <c r="L21" s="71"/>
      <c r="M21" s="7"/>
      <c r="N21" s="7"/>
      <c r="O21" s="7"/>
      <c r="P21" s="7"/>
      <c r="Q21"/>
      <c r="V21"/>
    </row>
    <row r="22" spans="2:22">
      <c r="B22" s="93">
        <v>42705</v>
      </c>
      <c r="C22" s="93"/>
      <c r="D22" s="93"/>
      <c r="E22" s="264">
        <v>990</v>
      </c>
      <c r="F22" s="58"/>
      <c r="G22" s="59"/>
      <c r="H22" s="331">
        <v>990.21207200000003</v>
      </c>
      <c r="I22" s="64"/>
      <c r="J22" s="62">
        <v>0.839303023870418</v>
      </c>
      <c r="K22" s="71"/>
      <c r="L22" s="71"/>
      <c r="M22" s="7"/>
      <c r="N22" s="7"/>
      <c r="O22" s="7"/>
      <c r="P22" s="7"/>
      <c r="Q22"/>
      <c r="V22"/>
    </row>
    <row r="23" spans="2:22">
      <c r="B23" s="94">
        <v>42795</v>
      </c>
      <c r="C23" s="94"/>
      <c r="D23" s="94"/>
      <c r="E23" s="263">
        <v>1000</v>
      </c>
      <c r="F23" s="7"/>
      <c r="G23" s="73"/>
      <c r="H23" s="330">
        <v>1000</v>
      </c>
      <c r="I23" s="74"/>
      <c r="J23" s="7"/>
      <c r="K23" s="71"/>
      <c r="L23" s="71"/>
      <c r="M23" s="7"/>
      <c r="N23" s="7"/>
      <c r="O23" s="7"/>
      <c r="P23" s="7"/>
      <c r="Q23"/>
      <c r="V23"/>
    </row>
    <row r="24" spans="2:22">
      <c r="B24" s="94">
        <v>42887</v>
      </c>
      <c r="C24" s="94"/>
      <c r="D24" s="94"/>
      <c r="E24" s="263">
        <v>1000</v>
      </c>
      <c r="F24" s="7"/>
      <c r="G24" s="73"/>
      <c r="H24" s="330">
        <v>1000</v>
      </c>
      <c r="I24" s="74"/>
      <c r="J24" s="7"/>
      <c r="K24" s="71"/>
      <c r="L24" s="71"/>
      <c r="M24" s="7"/>
      <c r="N24" s="7"/>
      <c r="O24" s="7"/>
      <c r="P24" s="7"/>
      <c r="Q24"/>
      <c r="V24"/>
    </row>
    <row r="25" spans="2:22">
      <c r="B25" s="94">
        <v>42979</v>
      </c>
      <c r="C25" s="94"/>
      <c r="D25" s="94"/>
      <c r="E25" s="263">
        <v>1005</v>
      </c>
      <c r="F25" s="7"/>
      <c r="G25" s="73"/>
      <c r="H25" s="330">
        <v>1004.893964</v>
      </c>
      <c r="I25" s="74"/>
      <c r="J25" s="7"/>
      <c r="K25" s="71"/>
      <c r="L25" s="71"/>
      <c r="M25" s="7"/>
      <c r="N25" s="7"/>
      <c r="O25" s="7"/>
      <c r="P25" s="7"/>
      <c r="Q25"/>
      <c r="V25"/>
    </row>
    <row r="26" spans="2:22">
      <c r="B26" s="93">
        <v>43070</v>
      </c>
      <c r="C26" s="93"/>
      <c r="D26" s="93"/>
      <c r="E26" s="264">
        <v>1006</v>
      </c>
      <c r="F26" s="58"/>
      <c r="G26" s="59"/>
      <c r="H26" s="331">
        <v>1006</v>
      </c>
      <c r="I26" s="64"/>
      <c r="J26" s="62">
        <v>0.85483673572037522</v>
      </c>
      <c r="K26" s="71"/>
      <c r="L26" s="71"/>
      <c r="M26" s="7"/>
      <c r="N26" s="7"/>
      <c r="O26" s="7"/>
      <c r="P26" s="7"/>
      <c r="Q26"/>
      <c r="V26"/>
    </row>
    <row r="27" spans="2:22">
      <c r="B27" s="94">
        <v>43160</v>
      </c>
      <c r="C27" s="94"/>
      <c r="D27" s="94"/>
      <c r="E27" s="263">
        <v>1011</v>
      </c>
      <c r="F27" s="7"/>
      <c r="G27" s="73"/>
      <c r="H27" s="330">
        <v>1011</v>
      </c>
      <c r="I27" s="74"/>
      <c r="J27" s="7"/>
      <c r="K27" s="71"/>
      <c r="L27" s="71"/>
      <c r="M27" s="7"/>
      <c r="N27" s="7"/>
      <c r="O27" s="7"/>
      <c r="P27" s="7"/>
      <c r="Q27"/>
      <c r="V27"/>
    </row>
    <row r="28" spans="2:22">
      <c r="B28" s="94">
        <v>43252</v>
      </c>
      <c r="C28" s="94"/>
      <c r="D28" s="94"/>
      <c r="E28" s="263">
        <v>1015</v>
      </c>
      <c r="F28" s="7"/>
      <c r="G28" s="73"/>
      <c r="H28" s="330">
        <v>1015</v>
      </c>
      <c r="I28" s="74"/>
      <c r="J28" s="7"/>
      <c r="K28" s="71"/>
      <c r="L28" s="71"/>
      <c r="M28" s="7"/>
      <c r="N28" s="7"/>
      <c r="O28" s="7"/>
      <c r="P28" s="7"/>
      <c r="Q28"/>
      <c r="V28"/>
    </row>
    <row r="29" spans="2:22">
      <c r="B29" s="94">
        <v>43344</v>
      </c>
      <c r="C29" s="94"/>
      <c r="D29" s="94"/>
      <c r="E29" s="263">
        <v>1024</v>
      </c>
      <c r="F29" s="7"/>
      <c r="G29" s="73"/>
      <c r="H29" s="330">
        <v>1024</v>
      </c>
      <c r="I29" s="74"/>
      <c r="J29" s="7"/>
      <c r="K29" s="71"/>
      <c r="L29" s="71"/>
      <c r="M29" s="7"/>
      <c r="N29" s="7"/>
      <c r="O29" s="7"/>
      <c r="P29" s="7"/>
      <c r="Q29"/>
      <c r="V29"/>
    </row>
    <row r="30" spans="2:22">
      <c r="B30" s="93">
        <v>43435</v>
      </c>
      <c r="C30" s="93"/>
      <c r="D30" s="93"/>
      <c r="E30" s="264">
        <v>1025</v>
      </c>
      <c r="F30" s="58"/>
      <c r="G30" s="59"/>
      <c r="H30" s="331">
        <v>1025</v>
      </c>
      <c r="I30" s="64"/>
      <c r="J30" s="62">
        <v>0.86849957374254061</v>
      </c>
      <c r="K30" s="71"/>
      <c r="L30" s="71"/>
      <c r="M30" s="7"/>
      <c r="N30" s="7"/>
      <c r="O30" s="7"/>
      <c r="P30" s="7"/>
      <c r="Q30"/>
      <c r="V30"/>
    </row>
    <row r="31" spans="2:22">
      <c r="B31" s="94">
        <v>43525</v>
      </c>
      <c r="C31" s="94"/>
      <c r="D31" s="94"/>
      <c r="E31" s="263">
        <v>1026</v>
      </c>
      <c r="F31" s="7"/>
      <c r="G31" s="73"/>
      <c r="H31" s="330">
        <v>1026</v>
      </c>
      <c r="I31" s="74"/>
      <c r="J31" s="7"/>
      <c r="K31" s="71"/>
      <c r="L31" s="71"/>
      <c r="M31" s="7"/>
      <c r="N31" s="7"/>
      <c r="O31" s="7"/>
      <c r="P31" s="7"/>
      <c r="Q31"/>
      <c r="V31"/>
    </row>
    <row r="32" spans="2:22">
      <c r="B32" s="94">
        <v>43617</v>
      </c>
      <c r="C32" s="94"/>
      <c r="D32" s="94"/>
      <c r="E32" s="263">
        <v>1032</v>
      </c>
      <c r="F32" s="7"/>
      <c r="G32" s="73"/>
      <c r="H32" s="330">
        <v>1032</v>
      </c>
      <c r="I32" s="74"/>
      <c r="J32" s="7"/>
      <c r="K32" s="71"/>
      <c r="L32" s="71"/>
      <c r="M32" s="7"/>
      <c r="N32" s="7"/>
      <c r="O32" s="7"/>
      <c r="P32" s="7"/>
      <c r="Q32"/>
      <c r="V32"/>
    </row>
    <row r="33" spans="2:22">
      <c r="B33" s="94">
        <v>43709</v>
      </c>
      <c r="C33" s="94"/>
      <c r="D33" s="94"/>
      <c r="E33" s="263">
        <v>1039</v>
      </c>
      <c r="F33" s="7"/>
      <c r="G33" s="73"/>
      <c r="H33" s="330">
        <v>1039</v>
      </c>
      <c r="I33" s="74"/>
      <c r="J33" s="7"/>
      <c r="K33" s="71"/>
      <c r="L33" s="71"/>
      <c r="M33" s="7"/>
      <c r="N33" s="7"/>
      <c r="O33" s="7"/>
      <c r="P33" s="7"/>
      <c r="Q33"/>
      <c r="V33"/>
    </row>
    <row r="34" spans="2:22">
      <c r="B34" s="93">
        <v>43800</v>
      </c>
      <c r="C34" s="93"/>
      <c r="D34" s="93"/>
      <c r="E34" s="264">
        <v>1044</v>
      </c>
      <c r="F34" s="58"/>
      <c r="G34" s="59"/>
      <c r="H34" s="331">
        <v>1044</v>
      </c>
      <c r="I34" s="159">
        <v>1.6196319018404903E-2</v>
      </c>
      <c r="J34" s="62">
        <v>0.88256606990622344</v>
      </c>
      <c r="K34" s="71"/>
      <c r="L34" s="71"/>
      <c r="M34" s="7"/>
      <c r="N34" s="7"/>
      <c r="O34" s="7"/>
      <c r="P34" s="7"/>
      <c r="Q34"/>
      <c r="V34"/>
    </row>
    <row r="35" spans="2:22">
      <c r="B35" s="94">
        <v>43891</v>
      </c>
      <c r="C35" s="94"/>
      <c r="D35" s="94"/>
      <c r="E35" s="263">
        <v>1052</v>
      </c>
      <c r="F35" s="7"/>
      <c r="G35" s="73"/>
      <c r="H35" s="330">
        <v>1052</v>
      </c>
      <c r="I35" s="74"/>
      <c r="J35" s="7"/>
      <c r="K35" s="71"/>
      <c r="L35" s="71"/>
      <c r="M35" s="7"/>
      <c r="N35" s="7"/>
      <c r="O35" s="7"/>
      <c r="P35" s="7"/>
      <c r="Q35"/>
      <c r="V35"/>
    </row>
    <row r="36" spans="2:22">
      <c r="B36" s="94">
        <v>43983</v>
      </c>
      <c r="C36" s="94"/>
      <c r="D36" s="94"/>
      <c r="E36" s="263">
        <v>1047</v>
      </c>
      <c r="F36" s="7"/>
      <c r="G36" s="73"/>
      <c r="H36" s="330">
        <v>1047</v>
      </c>
      <c r="I36" s="74"/>
      <c r="J36" s="7"/>
      <c r="K36" s="71"/>
      <c r="L36" s="71"/>
      <c r="M36" s="7"/>
      <c r="N36" s="7"/>
      <c r="O36" s="7"/>
      <c r="P36" s="7"/>
      <c r="Q36"/>
      <c r="V36"/>
    </row>
    <row r="37" spans="2:22">
      <c r="B37" s="94">
        <v>44075</v>
      </c>
      <c r="C37" s="94"/>
      <c r="D37" s="94"/>
      <c r="E37" s="263">
        <v>1054</v>
      </c>
      <c r="F37" s="7"/>
      <c r="G37" s="73"/>
      <c r="H37" s="330">
        <v>1054</v>
      </c>
      <c r="I37" s="74"/>
      <c r="J37" s="7"/>
      <c r="K37" s="71"/>
      <c r="L37" s="71"/>
      <c r="M37" s="7"/>
      <c r="N37" s="7"/>
      <c r="O37" s="7"/>
      <c r="P37" s="7"/>
      <c r="Q37"/>
      <c r="V37"/>
    </row>
    <row r="38" spans="2:22">
      <c r="B38" s="93">
        <v>44166</v>
      </c>
      <c r="C38" s="93"/>
      <c r="D38" s="93"/>
      <c r="E38" s="264">
        <v>1059</v>
      </c>
      <c r="F38" s="58"/>
      <c r="G38" s="59"/>
      <c r="H38" s="331">
        <v>1059</v>
      </c>
      <c r="I38" s="159">
        <v>1.7145617000724478E-2</v>
      </c>
      <c r="J38" s="62">
        <v>0.89769820971867009</v>
      </c>
      <c r="K38" s="71"/>
      <c r="L38" s="71"/>
      <c r="M38" s="7"/>
      <c r="N38" s="7"/>
      <c r="O38" s="7"/>
      <c r="P38" s="7"/>
      <c r="Q38"/>
      <c r="V38"/>
    </row>
    <row r="39" spans="2:22">
      <c r="B39" s="94">
        <v>44256</v>
      </c>
      <c r="C39" s="94"/>
      <c r="D39" s="94"/>
      <c r="E39" s="263">
        <v>1068</v>
      </c>
      <c r="F39" s="7"/>
      <c r="G39" s="73"/>
      <c r="H39" s="330">
        <v>1068</v>
      </c>
      <c r="I39" s="75"/>
      <c r="J39" s="71"/>
      <c r="K39" s="71"/>
      <c r="L39" s="71"/>
      <c r="M39" s="71"/>
      <c r="N39" s="71"/>
      <c r="O39" s="71"/>
      <c r="P39" s="71"/>
      <c r="Q39"/>
      <c r="V39"/>
    </row>
    <row r="40" spans="2:22">
      <c r="B40" s="94">
        <v>44348</v>
      </c>
      <c r="C40" s="94"/>
      <c r="D40" s="94"/>
      <c r="E40" s="263">
        <v>1082</v>
      </c>
      <c r="F40" s="7"/>
      <c r="G40" s="73"/>
      <c r="H40" s="330">
        <v>1082</v>
      </c>
      <c r="I40" s="95"/>
      <c r="J40" s="96"/>
      <c r="K40" s="71"/>
      <c r="L40" s="71"/>
      <c r="M40" s="96"/>
      <c r="N40" s="96"/>
      <c r="O40" s="96"/>
      <c r="P40" s="96"/>
      <c r="Q40"/>
      <c r="V40"/>
    </row>
    <row r="41" spans="2:22">
      <c r="B41" s="94">
        <v>44440</v>
      </c>
      <c r="C41" s="94"/>
      <c r="D41" s="94"/>
      <c r="E41" s="263">
        <v>1106</v>
      </c>
      <c r="F41" s="7"/>
      <c r="G41" s="73"/>
      <c r="H41" s="330">
        <v>1106</v>
      </c>
      <c r="I41" s="74"/>
      <c r="J41" s="7"/>
      <c r="K41" s="71"/>
      <c r="L41" s="71"/>
      <c r="M41" s="7"/>
      <c r="N41" s="7"/>
      <c r="O41" s="7"/>
      <c r="P41" s="7"/>
      <c r="Q41"/>
      <c r="V41"/>
    </row>
    <row r="42" spans="2:22">
      <c r="B42" s="93">
        <v>44531</v>
      </c>
      <c r="C42" s="93"/>
      <c r="D42" s="93"/>
      <c r="E42" s="264">
        <v>1122</v>
      </c>
      <c r="F42" s="58"/>
      <c r="G42" s="59"/>
      <c r="H42" s="331">
        <v>1122</v>
      </c>
      <c r="I42" s="159">
        <v>3.9411206077872851E-2</v>
      </c>
      <c r="J42" s="62">
        <v>0.93307757885762999</v>
      </c>
      <c r="K42" s="71"/>
      <c r="L42" s="71"/>
      <c r="M42" s="218"/>
      <c r="N42" s="218"/>
      <c r="O42" s="218"/>
      <c r="P42" s="218"/>
      <c r="Q42"/>
      <c r="V42"/>
    </row>
    <row r="43" spans="2:22">
      <c r="B43" s="94">
        <v>44621</v>
      </c>
      <c r="C43" s="94"/>
      <c r="D43" s="94"/>
      <c r="E43" s="263">
        <v>1142</v>
      </c>
      <c r="F43" s="7"/>
      <c r="G43" s="73"/>
      <c r="H43" s="330">
        <v>1142</v>
      </c>
      <c r="I43" s="75"/>
      <c r="J43" s="71"/>
      <c r="K43" s="71"/>
      <c r="L43" s="71"/>
      <c r="M43" s="71"/>
      <c r="N43" s="71"/>
      <c r="O43" s="71"/>
      <c r="P43" s="71"/>
      <c r="R43" s="111"/>
      <c r="V43"/>
    </row>
    <row r="44" spans="2:22" ht="15" customHeight="1">
      <c r="B44" s="94">
        <v>44713</v>
      </c>
      <c r="C44" s="94"/>
      <c r="D44" s="94"/>
      <c r="E44" s="263">
        <v>1161</v>
      </c>
      <c r="F44" s="153"/>
      <c r="G44" s="73"/>
      <c r="H44" s="330">
        <v>1161</v>
      </c>
      <c r="I44" s="267"/>
      <c r="J44" s="218"/>
      <c r="K44" s="71"/>
      <c r="L44" s="71"/>
      <c r="M44" s="218"/>
      <c r="N44" s="218"/>
      <c r="O44" s="218"/>
      <c r="P44" s="218"/>
      <c r="R44" s="111"/>
      <c r="V44"/>
    </row>
    <row r="45" spans="2:22">
      <c r="B45" s="94">
        <v>44805</v>
      </c>
      <c r="C45" s="94"/>
      <c r="D45" s="94"/>
      <c r="E45" s="263">
        <v>1186</v>
      </c>
      <c r="F45" s="153"/>
      <c r="G45" s="73"/>
      <c r="H45" s="330">
        <v>1186</v>
      </c>
      <c r="I45" s="74"/>
      <c r="J45" s="7"/>
      <c r="K45" s="71"/>
      <c r="L45" s="71"/>
      <c r="M45" s="7"/>
      <c r="N45" s="7"/>
      <c r="O45" s="7"/>
      <c r="P45" s="7"/>
      <c r="R45" s="111"/>
      <c r="V45"/>
    </row>
    <row r="46" spans="2:22">
      <c r="B46" s="93">
        <v>44896</v>
      </c>
      <c r="C46" s="93"/>
      <c r="D46" s="93"/>
      <c r="E46" s="221"/>
      <c r="F46" s="265"/>
      <c r="G46" s="59"/>
      <c r="H46" s="331">
        <v>1203</v>
      </c>
      <c r="I46" s="159">
        <v>7.1722247601644584E-2</v>
      </c>
      <c r="J46" s="62">
        <v>1</v>
      </c>
      <c r="K46" s="71"/>
      <c r="L46" s="71"/>
      <c r="M46" s="218"/>
      <c r="N46" s="218"/>
      <c r="O46" s="218"/>
      <c r="P46" s="218"/>
      <c r="R46" s="111"/>
      <c r="V46"/>
    </row>
    <row r="47" spans="2:22">
      <c r="B47" s="94">
        <v>44986</v>
      </c>
      <c r="C47" s="94"/>
      <c r="D47" s="94"/>
      <c r="E47" s="222"/>
      <c r="F47" s="266"/>
      <c r="G47" s="73"/>
      <c r="H47" s="330">
        <v>1218</v>
      </c>
      <c r="I47" s="75"/>
      <c r="J47" s="71"/>
      <c r="K47" s="71"/>
      <c r="L47" s="71"/>
      <c r="M47" s="71"/>
      <c r="N47" s="71"/>
      <c r="O47" s="71"/>
      <c r="P47" s="71"/>
      <c r="R47" s="111"/>
      <c r="V47"/>
    </row>
    <row r="48" spans="2:22">
      <c r="B48" s="94">
        <v>45078</v>
      </c>
      <c r="C48" s="94"/>
      <c r="D48" s="94"/>
      <c r="E48" s="76"/>
      <c r="F48" s="266"/>
      <c r="G48" s="73"/>
      <c r="H48" s="330">
        <v>1231</v>
      </c>
      <c r="I48" s="95"/>
      <c r="J48" s="96"/>
      <c r="K48" s="71"/>
      <c r="L48" s="71"/>
      <c r="M48" s="96"/>
      <c r="N48" s="96"/>
      <c r="O48" s="96"/>
      <c r="P48" s="96"/>
      <c r="R48" s="111"/>
      <c r="V48"/>
    </row>
    <row r="49" spans="2:22">
      <c r="B49" s="94">
        <v>45170</v>
      </c>
      <c r="C49" s="94"/>
      <c r="D49" s="94"/>
      <c r="E49" s="94"/>
      <c r="F49" s="266"/>
      <c r="G49" s="73"/>
      <c r="H49" s="330">
        <v>1253</v>
      </c>
      <c r="I49" s="74"/>
      <c r="J49" s="7"/>
      <c r="K49" s="71"/>
      <c r="L49" s="71"/>
      <c r="M49" s="7"/>
      <c r="N49" s="7"/>
      <c r="O49" s="7"/>
      <c r="P49" s="7"/>
      <c r="R49" s="111"/>
      <c r="V49"/>
    </row>
    <row r="50" spans="2:22">
      <c r="B50" s="93">
        <v>45261</v>
      </c>
      <c r="C50" s="93"/>
      <c r="D50" s="93"/>
      <c r="E50" s="60"/>
      <c r="F50" s="265"/>
      <c r="G50" s="59"/>
      <c r="H50" s="331">
        <v>1259</v>
      </c>
      <c r="I50" s="159">
        <v>5.7331628303495252E-2</v>
      </c>
      <c r="J50" s="62">
        <v>1.0573316283034953</v>
      </c>
      <c r="K50" s="71"/>
      <c r="L50" s="71"/>
      <c r="M50" s="218"/>
      <c r="N50" s="218"/>
      <c r="O50" s="218"/>
      <c r="P50" s="218"/>
      <c r="R50" s="111"/>
      <c r="V50"/>
    </row>
    <row r="51" spans="2:22">
      <c r="B51" s="94">
        <v>45352</v>
      </c>
      <c r="C51" s="94"/>
      <c r="D51" s="94"/>
      <c r="E51" s="76"/>
      <c r="F51" s="266"/>
      <c r="G51" s="73"/>
      <c r="H51" s="330">
        <v>1267</v>
      </c>
      <c r="I51" s="160"/>
      <c r="J51" s="71"/>
      <c r="K51" s="71"/>
      <c r="L51" s="71"/>
      <c r="M51" s="71"/>
      <c r="N51" s="71"/>
      <c r="O51" s="71"/>
      <c r="P51" s="71"/>
      <c r="R51" s="111"/>
      <c r="V51"/>
    </row>
    <row r="52" spans="2:22">
      <c r="B52" s="94">
        <v>45444</v>
      </c>
      <c r="C52" s="94"/>
      <c r="D52" s="94"/>
      <c r="E52" s="76"/>
      <c r="F52" s="266"/>
      <c r="G52" s="73"/>
      <c r="H52" s="330">
        <v>1275.2661475957398</v>
      </c>
      <c r="I52" s="161"/>
      <c r="J52" s="96"/>
      <c r="K52" s="71"/>
      <c r="L52" s="71"/>
      <c r="M52" s="96"/>
      <c r="N52" s="96"/>
      <c r="O52" s="96"/>
      <c r="P52" s="96"/>
      <c r="R52" s="111"/>
      <c r="V52"/>
    </row>
    <row r="53" spans="2:22">
      <c r="B53" s="94">
        <v>45536</v>
      </c>
      <c r="C53" s="94"/>
      <c r="D53" s="94"/>
      <c r="E53" s="7"/>
      <c r="F53" s="266"/>
      <c r="G53" s="73"/>
      <c r="H53" s="330">
        <v>1286.098246581357</v>
      </c>
      <c r="I53" s="162"/>
      <c r="J53" s="7"/>
      <c r="K53" s="71"/>
      <c r="L53" s="71"/>
      <c r="M53" s="7"/>
      <c r="N53" s="7"/>
      <c r="O53" s="7"/>
      <c r="P53" s="96"/>
      <c r="R53" s="111"/>
      <c r="V53"/>
    </row>
    <row r="54" spans="2:22">
      <c r="B54" s="93">
        <v>45627</v>
      </c>
      <c r="C54" s="93"/>
      <c r="D54" s="93"/>
      <c r="E54" s="58"/>
      <c r="F54" s="265"/>
      <c r="G54" s="59"/>
      <c r="H54" s="331">
        <v>1291.03712084125</v>
      </c>
      <c r="I54" s="159">
        <v>3.1929351948870588E-2</v>
      </c>
      <c r="J54" s="62">
        <v>1.0910915419902698</v>
      </c>
      <c r="K54" s="71"/>
      <c r="L54" s="71"/>
      <c r="M54" s="218"/>
      <c r="N54" s="218"/>
      <c r="O54" s="218"/>
      <c r="P54" s="96"/>
      <c r="R54" s="111"/>
      <c r="V54"/>
    </row>
    <row r="55" spans="2:22">
      <c r="B55" s="94">
        <v>45717</v>
      </c>
      <c r="C55" s="94"/>
      <c r="D55" s="94"/>
      <c r="E55" s="7"/>
      <c r="F55" s="266"/>
      <c r="G55" s="73"/>
      <c r="H55" s="330">
        <v>1295.3856222571726</v>
      </c>
      <c r="I55" s="160"/>
      <c r="J55" s="71"/>
      <c r="K55" s="71"/>
      <c r="L55" s="71"/>
      <c r="M55" s="71"/>
      <c r="N55" s="71"/>
      <c r="O55" s="71"/>
      <c r="P55" s="96"/>
      <c r="R55" s="111"/>
      <c r="V55"/>
    </row>
    <row r="56" spans="2:22">
      <c r="B56" s="94">
        <v>45809</v>
      </c>
      <c r="C56" s="94"/>
      <c r="D56" s="94"/>
      <c r="E56" s="7"/>
      <c r="F56" s="266"/>
      <c r="G56" s="77"/>
      <c r="H56" s="330">
        <v>1299.864994811531</v>
      </c>
      <c r="I56" s="161"/>
      <c r="J56" s="96"/>
      <c r="K56" s="71"/>
      <c r="L56" s="71"/>
      <c r="M56" s="96"/>
      <c r="N56" s="96"/>
      <c r="O56" s="96"/>
      <c r="P56" s="96"/>
      <c r="R56" s="111"/>
      <c r="V56"/>
    </row>
    <row r="57" spans="2:22">
      <c r="B57" s="94">
        <v>45901</v>
      </c>
      <c r="C57" s="94"/>
      <c r="D57" s="94"/>
      <c r="E57" s="7"/>
      <c r="F57" s="266"/>
      <c r="G57" s="77"/>
      <c r="H57" s="330">
        <v>1310.0062355121611</v>
      </c>
      <c r="I57" s="162"/>
      <c r="J57" s="7"/>
      <c r="K57" s="71"/>
      <c r="L57" s="71"/>
      <c r="M57" s="7"/>
      <c r="N57" s="7"/>
      <c r="O57" s="7"/>
      <c r="P57" s="96"/>
      <c r="R57" s="111"/>
      <c r="V57"/>
    </row>
    <row r="58" spans="2:22">
      <c r="B58" s="93">
        <v>45992</v>
      </c>
      <c r="C58" s="93"/>
      <c r="D58" s="93"/>
      <c r="E58" s="58"/>
      <c r="F58" s="265"/>
      <c r="G58" s="61"/>
      <c r="H58" s="331">
        <v>1314.8360236937774</v>
      </c>
      <c r="I58" s="159">
        <v>1.9668580587185014E-2</v>
      </c>
      <c r="J58" s="62">
        <v>1.1125517639119014</v>
      </c>
      <c r="K58" s="71"/>
      <c r="L58" s="71"/>
      <c r="M58" s="218"/>
      <c r="N58" s="218"/>
      <c r="O58" s="218"/>
      <c r="P58" s="96"/>
      <c r="R58" s="111"/>
      <c r="V58"/>
    </row>
    <row r="59" spans="2:22">
      <c r="B59" s="94">
        <v>46082</v>
      </c>
      <c r="C59" s="94"/>
      <c r="D59" s="94"/>
      <c r="E59" s="7"/>
      <c r="F59" s="7"/>
      <c r="G59" s="77"/>
      <c r="H59" s="330">
        <v>1320.8142433633882</v>
      </c>
      <c r="I59" s="160"/>
      <c r="J59" s="71"/>
      <c r="K59" s="71"/>
      <c r="L59" s="71"/>
      <c r="M59" s="71"/>
      <c r="N59" s="71"/>
      <c r="O59" s="71"/>
      <c r="P59" s="96"/>
      <c r="R59" s="111"/>
      <c r="V59"/>
    </row>
    <row r="60" spans="2:22" ht="15" customHeight="1">
      <c r="B60" s="94">
        <v>46174</v>
      </c>
      <c r="C60" s="94"/>
      <c r="D60" s="94"/>
      <c r="E60" s="7"/>
      <c r="F60" s="7"/>
      <c r="G60" s="154"/>
      <c r="H60" s="330">
        <v>1326.5456545209327</v>
      </c>
      <c r="I60" s="163"/>
      <c r="J60" s="155"/>
      <c r="K60" s="71"/>
      <c r="L60" s="71"/>
      <c r="M60" s="155"/>
      <c r="N60" s="155"/>
      <c r="O60" s="155"/>
      <c r="P60" s="96"/>
      <c r="R60" s="111"/>
      <c r="V60"/>
    </row>
    <row r="61" spans="2:22">
      <c r="B61" s="94">
        <v>46266</v>
      </c>
      <c r="C61" s="94"/>
      <c r="D61" s="94"/>
      <c r="E61" s="7"/>
      <c r="F61" s="7"/>
      <c r="G61" s="77"/>
      <c r="H61" s="330">
        <v>1334.3967772910789</v>
      </c>
      <c r="I61" s="162"/>
      <c r="J61" s="7"/>
      <c r="K61" s="71"/>
      <c r="L61" s="71"/>
      <c r="M61" s="7"/>
      <c r="N61" s="7"/>
      <c r="O61" s="7"/>
      <c r="P61" s="96"/>
      <c r="R61" s="111"/>
      <c r="V61"/>
    </row>
    <row r="62" spans="2:22">
      <c r="B62" s="93">
        <v>46357</v>
      </c>
      <c r="C62" s="93"/>
      <c r="D62" s="93"/>
      <c r="E62" s="58"/>
      <c r="F62" s="61"/>
      <c r="G62" s="61"/>
      <c r="H62" s="331">
        <v>1338.3840128147519</v>
      </c>
      <c r="I62" s="159">
        <v>1.9165906447800474E-2</v>
      </c>
      <c r="J62" s="62">
        <v>1.1338748269373722</v>
      </c>
      <c r="K62" s="71"/>
      <c r="L62" s="71"/>
      <c r="M62" s="218"/>
      <c r="N62" s="218"/>
      <c r="O62" s="218"/>
      <c r="P62" s="96"/>
      <c r="R62" s="111"/>
      <c r="V62"/>
    </row>
    <row r="63" spans="2:22">
      <c r="B63" s="94">
        <v>46447</v>
      </c>
      <c r="C63" s="94"/>
      <c r="D63" s="94"/>
      <c r="E63" s="7"/>
      <c r="F63" s="7"/>
      <c r="G63" s="77"/>
      <c r="H63" s="330">
        <v>1344.6289562808211</v>
      </c>
      <c r="I63" s="160"/>
      <c r="J63" s="71"/>
      <c r="K63" s="71"/>
      <c r="L63" s="71"/>
      <c r="M63" s="71"/>
      <c r="N63" s="71"/>
      <c r="O63" s="71"/>
      <c r="P63" s="96"/>
      <c r="R63" s="111"/>
      <c r="V63"/>
    </row>
    <row r="64" spans="2:22">
      <c r="B64" s="94">
        <v>46539</v>
      </c>
      <c r="C64" s="94"/>
      <c r="D64" s="94"/>
      <c r="E64" s="7"/>
      <c r="F64" s="7"/>
      <c r="G64" s="77"/>
      <c r="H64" s="330">
        <v>1351.1470237059109</v>
      </c>
      <c r="I64" s="161"/>
      <c r="J64" s="96"/>
      <c r="K64" s="71"/>
      <c r="L64" s="71"/>
      <c r="M64" s="96"/>
      <c r="N64" s="96"/>
      <c r="O64" s="96"/>
      <c r="P64" s="96"/>
      <c r="R64" s="111"/>
      <c r="V64"/>
    </row>
    <row r="65" spans="2:22">
      <c r="B65" s="94">
        <v>46631</v>
      </c>
      <c r="C65" s="94"/>
      <c r="D65" s="94"/>
      <c r="E65" s="7"/>
      <c r="F65" s="77"/>
      <c r="G65" s="77"/>
      <c r="H65" s="330">
        <v>1361.5233210528856</v>
      </c>
      <c r="I65" s="162"/>
      <c r="J65" s="7"/>
      <c r="K65" s="71"/>
      <c r="L65" s="71"/>
      <c r="M65" s="7"/>
      <c r="N65" s="7"/>
      <c r="O65" s="7"/>
      <c r="P65" s="96"/>
      <c r="R65" s="111"/>
      <c r="V65"/>
    </row>
    <row r="66" spans="2:22">
      <c r="B66" s="93">
        <v>46722</v>
      </c>
      <c r="C66" s="93"/>
      <c r="D66" s="93"/>
      <c r="E66" s="58"/>
      <c r="F66" s="61"/>
      <c r="G66" s="61"/>
      <c r="H66" s="331">
        <v>1366.8698954234615</v>
      </c>
      <c r="I66" s="159">
        <v>1.9553713815832596E-2</v>
      </c>
      <c r="J66" s="62">
        <v>1.1560462908062825</v>
      </c>
      <c r="K66" s="71"/>
      <c r="L66" s="71"/>
      <c r="M66" s="218"/>
      <c r="N66" s="218"/>
      <c r="O66" s="218"/>
      <c r="P66" s="96"/>
      <c r="R66" s="111"/>
      <c r="V66"/>
    </row>
    <row r="67" spans="2:22">
      <c r="B67" s="94">
        <v>46813</v>
      </c>
      <c r="C67" s="94"/>
      <c r="D67" s="94"/>
      <c r="E67" s="7"/>
      <c r="F67" s="7"/>
      <c r="G67" s="77"/>
      <c r="H67" s="330">
        <v>1372.8310745476774</v>
      </c>
      <c r="I67" s="160"/>
      <c r="J67" s="71"/>
      <c r="K67" s="71"/>
      <c r="L67" s="71"/>
      <c r="M67" s="71"/>
      <c r="N67" s="71"/>
      <c r="O67" s="71"/>
      <c r="P67" s="96"/>
      <c r="R67" s="111"/>
      <c r="V67"/>
    </row>
    <row r="68" spans="2:22">
      <c r="B68" s="94">
        <v>46905</v>
      </c>
      <c r="C68" s="94"/>
      <c r="D68" s="94"/>
      <c r="E68" s="7"/>
      <c r="F68" s="7"/>
      <c r="G68" s="77"/>
      <c r="H68" s="330">
        <v>1378.8885453656476</v>
      </c>
      <c r="I68" s="161"/>
      <c r="J68" s="96"/>
      <c r="K68" s="71"/>
      <c r="L68" s="71"/>
      <c r="M68" s="96"/>
      <c r="N68" s="96"/>
      <c r="O68" s="96"/>
      <c r="P68" s="96"/>
      <c r="R68" s="111"/>
      <c r="V68"/>
    </row>
    <row r="69" spans="2:22">
      <c r="B69" s="94">
        <v>46997</v>
      </c>
      <c r="C69" s="94"/>
      <c r="D69" s="94"/>
      <c r="E69" s="7"/>
      <c r="F69" s="77"/>
      <c r="G69" s="77"/>
      <c r="H69" s="330">
        <v>1388.9312996201552</v>
      </c>
      <c r="I69" s="162"/>
      <c r="J69" s="7"/>
      <c r="K69" s="71"/>
      <c r="L69" s="71"/>
      <c r="M69" s="7"/>
      <c r="N69" s="7"/>
      <c r="O69" s="7"/>
      <c r="P69" s="96"/>
      <c r="R69" s="111"/>
      <c r="V69"/>
    </row>
    <row r="70" spans="2:22">
      <c r="B70" s="93">
        <v>47088</v>
      </c>
      <c r="C70" s="93"/>
      <c r="D70" s="93"/>
      <c r="E70" s="58"/>
      <c r="F70" s="61"/>
      <c r="G70" s="61"/>
      <c r="H70" s="331">
        <v>1394.005367241884</v>
      </c>
      <c r="I70" s="159">
        <v>2.0369403370442463E-2</v>
      </c>
      <c r="J70" s="62">
        <v>1.1795942640186194</v>
      </c>
      <c r="K70" s="71"/>
      <c r="L70" s="71"/>
      <c r="M70" s="218"/>
      <c r="N70" s="218"/>
      <c r="O70" s="218"/>
      <c r="P70" s="96"/>
      <c r="R70" s="111"/>
      <c r="V70"/>
    </row>
    <row r="71" spans="2:22">
      <c r="B71" s="94">
        <v>47178</v>
      </c>
      <c r="C71" s="94"/>
      <c r="D71" s="94"/>
      <c r="E71" s="7"/>
      <c r="F71" s="7"/>
      <c r="G71" s="77"/>
      <c r="H71" s="330">
        <v>1390.089538935001</v>
      </c>
      <c r="I71" s="75"/>
      <c r="J71" s="71"/>
      <c r="K71" s="71"/>
      <c r="L71" s="71"/>
      <c r="M71" s="71"/>
      <c r="N71" s="71"/>
      <c r="O71" s="71"/>
      <c r="P71" s="96"/>
      <c r="R71" s="111"/>
      <c r="V71"/>
    </row>
    <row r="72" spans="2:22">
      <c r="B72" s="94">
        <v>47270</v>
      </c>
      <c r="C72" s="94"/>
      <c r="D72" s="94"/>
      <c r="E72" s="7"/>
      <c r="F72" s="7"/>
      <c r="G72" s="77"/>
      <c r="H72" s="330">
        <v>1392.3945919069988</v>
      </c>
      <c r="I72" s="95"/>
      <c r="J72" s="96"/>
      <c r="K72" s="71"/>
      <c r="L72" s="71"/>
      <c r="M72" s="96"/>
      <c r="N72" s="96"/>
      <c r="O72" s="96"/>
      <c r="P72" s="96"/>
      <c r="R72" s="111"/>
      <c r="V72"/>
    </row>
    <row r="73" spans="2:22">
      <c r="B73" s="94">
        <v>47362</v>
      </c>
      <c r="G73" s="77"/>
      <c r="H73" s="330">
        <v>1406.3740009401436</v>
      </c>
      <c r="K73" s="71"/>
      <c r="L73" s="71"/>
      <c r="P73" s="96"/>
      <c r="R73" s="111"/>
      <c r="U73" s="150"/>
      <c r="V73"/>
    </row>
    <row r="74" spans="2:22">
      <c r="B74" s="93">
        <v>47453</v>
      </c>
      <c r="C74" s="220"/>
      <c r="D74" s="220"/>
      <c r="E74" s="220"/>
      <c r="F74" s="220"/>
      <c r="G74" s="61"/>
      <c r="H74" s="331">
        <v>1412.7882800729831</v>
      </c>
      <c r="I74" s="159">
        <v>1.2103755248511261E-2</v>
      </c>
      <c r="J74" s="62">
        <v>1.1938717842828486</v>
      </c>
      <c r="K74" s="71"/>
      <c r="L74" s="71"/>
      <c r="P74" s="96"/>
      <c r="R74" s="111"/>
      <c r="U74" s="150"/>
      <c r="V74"/>
    </row>
    <row r="75" spans="2:22">
      <c r="P75" s="96"/>
      <c r="R75" s="111"/>
      <c r="U75" s="150"/>
      <c r="V75"/>
    </row>
    <row r="76" spans="2:22">
      <c r="Q76"/>
      <c r="U76" s="150"/>
      <c r="V76"/>
    </row>
  </sheetData>
  <mergeCells count="8">
    <mergeCell ref="D15:H15"/>
    <mergeCell ref="B2:E2"/>
    <mergeCell ref="D14:H14"/>
    <mergeCell ref="D9:H9"/>
    <mergeCell ref="D10:H10"/>
    <mergeCell ref="D11:H11"/>
    <mergeCell ref="D12:H12"/>
    <mergeCell ref="D13:H13"/>
  </mergeCells>
  <conditionalFormatting sqref="G57:G74">
    <cfRule type="expression" dxfId="1" priority="2">
      <formula>F57&lt;&gt;""</formula>
    </cfRule>
  </conditionalFormatting>
  <hyperlinks>
    <hyperlink ref="D9:H9" r:id="rId1" display="https://www.stats.govt.nz/information-releases/" xr:uid="{21380F27-BC3E-4C0E-B87F-F39BF9DB4C7C}"/>
    <hyperlink ref="D10:H10" r:id="rId2" display="https://www.rbnz.govt.nz/monetary-policy/monetary-policy-statement" xr:uid="{F4570938-8F6E-4ACC-965A-3E741B04FDEC}"/>
  </hyperlinks>
  <pageMargins left="0.70866141732283472" right="0.70866141732283472" top="0.74803149606299213" bottom="0.74803149606299213" header="0.31496062992125984" footer="0.31496062992125984"/>
  <pageSetup paperSize="9" orientation="portrait" r:id="rId3"/>
  <customProperties>
    <customPr name="_pios_id" r:id="rId4"/>
    <customPr name="EpmWorksheetKeyString_GUID" r:id="rId5"/>
  </customPropertie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ED54B-9760-472F-9C6A-210370835AFE}">
  <sheetPr codeName="Sheet11">
    <pageSetUpPr autoPageBreaks="0" fitToPage="1"/>
  </sheetPr>
  <dimension ref="A1:AN48"/>
  <sheetViews>
    <sheetView showGridLines="0" showRuler="0" zoomScale="70" zoomScaleNormal="70" zoomScaleSheetLayoutView="70" workbookViewId="0">
      <pane ySplit="2" topLeftCell="A7" activePane="bottomLeft" state="frozen"/>
      <selection pane="bottomLeft" activeCell="W34" sqref="W34"/>
    </sheetView>
  </sheetViews>
  <sheetFormatPr defaultColWidth="9.19921875" defaultRowHeight="14.25"/>
  <cols>
    <col min="1" max="1" width="2.19921875" customWidth="1"/>
    <col min="2" max="2" width="28.53125" customWidth="1"/>
    <col min="3" max="3" width="34.796875" customWidth="1"/>
    <col min="4" max="4" width="2.796875" style="41" customWidth="1"/>
    <col min="5" max="12" width="8.73046875" style="29" customWidth="1"/>
    <col min="13" max="13" width="2.796875" style="41" customWidth="1"/>
    <col min="14" max="21" width="8.73046875" style="29" customWidth="1"/>
    <col min="22" max="22" width="2.796875" style="41" customWidth="1"/>
    <col min="23" max="30" width="8.73046875" style="29" customWidth="1"/>
    <col min="31" max="31" width="2.796875" style="41" customWidth="1"/>
    <col min="32" max="39" width="8.73046875" style="29" customWidth="1"/>
    <col min="40" max="40" width="3.265625" style="29" customWidth="1"/>
  </cols>
  <sheetData>
    <row r="1" spans="1:40" ht="9.75" customHeight="1">
      <c r="A1" s="13"/>
      <c r="B1" s="13"/>
      <c r="C1" s="13"/>
      <c r="E1" s="19"/>
      <c r="F1" s="19"/>
      <c r="G1" s="19"/>
      <c r="H1" s="19"/>
      <c r="I1" s="19"/>
      <c r="J1" s="19"/>
      <c r="K1" s="19"/>
      <c r="L1" s="19"/>
      <c r="N1" s="19"/>
      <c r="O1" s="19"/>
      <c r="P1" s="19"/>
      <c r="Q1" s="19"/>
      <c r="R1" s="19"/>
      <c r="S1" s="19"/>
      <c r="T1" s="19"/>
      <c r="U1" s="19"/>
      <c r="W1" s="19"/>
      <c r="X1" s="19"/>
      <c r="Y1" s="19"/>
      <c r="Z1" s="19"/>
      <c r="AA1" s="19"/>
      <c r="AB1" s="19"/>
      <c r="AC1" s="19"/>
      <c r="AD1" s="19"/>
      <c r="AF1" s="19"/>
      <c r="AG1" s="19"/>
      <c r="AH1" s="19"/>
      <c r="AI1" s="19"/>
      <c r="AJ1" s="19"/>
      <c r="AK1" s="19"/>
      <c r="AL1" s="19"/>
      <c r="AM1" s="19"/>
      <c r="AN1" s="19"/>
    </row>
    <row r="2" spans="1:40" s="28" customFormat="1" ht="60" customHeight="1">
      <c r="A2" s="20"/>
      <c r="B2" s="461" t="s">
        <v>131</v>
      </c>
      <c r="C2" s="461"/>
      <c r="D2" s="42"/>
      <c r="E2" s="21"/>
      <c r="F2" s="21"/>
      <c r="G2" s="21"/>
      <c r="H2" s="21"/>
      <c r="I2" s="21"/>
      <c r="J2" s="21"/>
      <c r="K2" s="21"/>
      <c r="L2" s="21"/>
      <c r="M2" s="42"/>
      <c r="N2" s="21"/>
      <c r="O2" s="21"/>
      <c r="P2" s="21"/>
      <c r="Q2" s="21"/>
      <c r="R2" s="21"/>
      <c r="S2" s="21"/>
      <c r="T2" s="21"/>
      <c r="U2" s="21"/>
      <c r="V2" s="42"/>
      <c r="W2" s="21"/>
      <c r="X2" s="21"/>
      <c r="Y2" s="21"/>
      <c r="Z2" s="21"/>
      <c r="AA2" s="21"/>
      <c r="AB2" s="21"/>
      <c r="AC2" s="21"/>
      <c r="AD2" s="21"/>
      <c r="AE2" s="42"/>
      <c r="AF2" s="21"/>
      <c r="AG2" s="21"/>
      <c r="AH2" s="21"/>
      <c r="AI2" s="21"/>
      <c r="AJ2" s="21"/>
      <c r="AK2" s="21"/>
      <c r="AL2" s="21"/>
      <c r="AM2" s="21"/>
      <c r="AN2" s="21"/>
    </row>
    <row r="3" spans="1:40" s="28" customFormat="1" ht="61.5" customHeight="1">
      <c r="A3" s="20"/>
      <c r="B3" s="83"/>
      <c r="C3" s="84"/>
      <c r="D3" s="85"/>
      <c r="E3" s="459" t="s">
        <v>51</v>
      </c>
      <c r="F3" s="459"/>
      <c r="G3" s="459"/>
      <c r="H3" s="459"/>
      <c r="I3" s="459"/>
      <c r="J3" s="459"/>
      <c r="K3" s="459"/>
      <c r="L3" s="459"/>
      <c r="M3" s="86"/>
      <c r="N3" s="459" t="s">
        <v>119</v>
      </c>
      <c r="O3" s="459"/>
      <c r="P3" s="459"/>
      <c r="Q3" s="459"/>
      <c r="R3" s="459"/>
      <c r="S3" s="459"/>
      <c r="T3" s="459"/>
      <c r="U3" s="459"/>
      <c r="V3" s="86"/>
      <c r="W3" s="459" t="s">
        <v>50</v>
      </c>
      <c r="X3" s="459"/>
      <c r="Y3" s="459"/>
      <c r="Z3" s="459"/>
      <c r="AA3" s="459"/>
      <c r="AB3" s="459"/>
      <c r="AC3" s="459"/>
      <c r="AD3" s="459"/>
      <c r="AE3" s="86"/>
      <c r="AF3" s="459" t="s">
        <v>145</v>
      </c>
      <c r="AG3" s="459"/>
      <c r="AH3" s="459"/>
      <c r="AI3" s="459"/>
      <c r="AJ3" s="459"/>
      <c r="AK3" s="459"/>
      <c r="AL3" s="459"/>
      <c r="AM3" s="459"/>
      <c r="AN3" s="87"/>
    </row>
    <row r="4" spans="1:40">
      <c r="A4" s="13"/>
      <c r="B4" s="13"/>
      <c r="C4" s="13"/>
      <c r="F4" s="19"/>
      <c r="G4" s="19"/>
      <c r="H4" s="19"/>
      <c r="I4" s="19"/>
      <c r="J4" s="19"/>
      <c r="K4" s="19"/>
      <c r="L4" s="19"/>
      <c r="N4" s="19"/>
      <c r="O4" s="19"/>
      <c r="P4" s="19"/>
      <c r="Q4" s="19"/>
      <c r="R4" s="19"/>
      <c r="S4" s="19"/>
      <c r="T4" s="19"/>
      <c r="U4" s="19"/>
      <c r="W4" s="19"/>
      <c r="X4" s="19"/>
      <c r="Y4" s="19"/>
      <c r="Z4" s="19"/>
      <c r="AA4" s="19"/>
      <c r="AB4" s="19"/>
      <c r="AC4" s="19"/>
      <c r="AD4" s="19"/>
      <c r="AF4" s="19"/>
      <c r="AG4" s="19"/>
      <c r="AH4" s="19"/>
      <c r="AI4" s="19"/>
      <c r="AJ4" s="19"/>
      <c r="AK4" s="19"/>
      <c r="AL4" s="19"/>
      <c r="AM4" s="19"/>
      <c r="AN4" s="19"/>
    </row>
    <row r="5" spans="1:40" ht="22.5" customHeight="1">
      <c r="A5" s="13"/>
      <c r="B5" s="458" t="s">
        <v>174</v>
      </c>
      <c r="C5" s="458"/>
      <c r="D5" s="37"/>
      <c r="E5" s="488" t="s">
        <v>184</v>
      </c>
      <c r="F5" s="454"/>
      <c r="G5" s="454"/>
      <c r="H5" s="454"/>
      <c r="I5" s="454"/>
      <c r="J5" s="454"/>
      <c r="K5" s="454"/>
      <c r="L5" s="454"/>
      <c r="M5" s="78"/>
      <c r="N5" s="488" t="s">
        <v>48</v>
      </c>
      <c r="O5" s="454"/>
      <c r="P5" s="454"/>
      <c r="Q5" s="454"/>
      <c r="R5" s="454"/>
      <c r="S5" s="454"/>
      <c r="T5" s="454"/>
      <c r="U5" s="454"/>
      <c r="V5" s="78"/>
      <c r="W5" s="488" t="s">
        <v>46</v>
      </c>
      <c r="X5" s="454"/>
      <c r="Y5" s="454"/>
      <c r="Z5" s="454"/>
      <c r="AA5" s="454"/>
      <c r="AB5" s="454"/>
      <c r="AC5" s="454"/>
      <c r="AD5" s="454"/>
      <c r="AE5" s="78"/>
      <c r="AF5" s="488" t="s">
        <v>41</v>
      </c>
      <c r="AG5" s="454"/>
      <c r="AH5" s="454"/>
      <c r="AI5" s="454"/>
      <c r="AJ5" s="454"/>
      <c r="AK5" s="454"/>
      <c r="AL5" s="454"/>
      <c r="AM5" s="454"/>
      <c r="AN5" s="19"/>
    </row>
    <row r="6" spans="1:40" s="312" customFormat="1" ht="17.25" customHeight="1">
      <c r="A6" s="311"/>
      <c r="B6" s="458"/>
      <c r="C6" s="458"/>
      <c r="D6" s="39"/>
      <c r="E6" s="31" t="s">
        <v>91</v>
      </c>
      <c r="F6" s="31" t="s">
        <v>91</v>
      </c>
      <c r="G6" s="31" t="s">
        <v>91</v>
      </c>
      <c r="H6" s="31" t="s">
        <v>92</v>
      </c>
      <c r="I6" s="31" t="s">
        <v>92</v>
      </c>
      <c r="J6" s="31" t="s">
        <v>92</v>
      </c>
      <c r="K6" s="31" t="s">
        <v>92</v>
      </c>
      <c r="L6" s="31" t="s">
        <v>177</v>
      </c>
      <c r="M6" s="39"/>
      <c r="N6" s="31" t="s">
        <v>91</v>
      </c>
      <c r="O6" s="31" t="s">
        <v>91</v>
      </c>
      <c r="P6" s="31" t="s">
        <v>91</v>
      </c>
      <c r="Q6" s="31" t="s">
        <v>92</v>
      </c>
      <c r="R6" s="31" t="s">
        <v>92</v>
      </c>
      <c r="S6" s="31" t="s">
        <v>92</v>
      </c>
      <c r="T6" s="31" t="s">
        <v>92</v>
      </c>
      <c r="U6" s="31" t="s">
        <v>177</v>
      </c>
      <c r="V6" s="39"/>
      <c r="W6" s="31" t="s">
        <v>91</v>
      </c>
      <c r="X6" s="31" t="s">
        <v>91</v>
      </c>
      <c r="Y6" s="31" t="s">
        <v>91</v>
      </c>
      <c r="Z6" s="31" t="s">
        <v>92</v>
      </c>
      <c r="AA6" s="31" t="s">
        <v>92</v>
      </c>
      <c r="AB6" s="31" t="s">
        <v>92</v>
      </c>
      <c r="AC6" s="31" t="s">
        <v>92</v>
      </c>
      <c r="AD6" s="31" t="s">
        <v>177</v>
      </c>
      <c r="AE6" s="39"/>
      <c r="AF6" s="31" t="s">
        <v>91</v>
      </c>
      <c r="AG6" s="31" t="s">
        <v>91</v>
      </c>
      <c r="AH6" s="31" t="s">
        <v>91</v>
      </c>
      <c r="AI6" s="31" t="s">
        <v>92</v>
      </c>
      <c r="AJ6" s="31" t="s">
        <v>92</v>
      </c>
      <c r="AK6" s="31" t="s">
        <v>92</v>
      </c>
      <c r="AL6" s="31" t="s">
        <v>92</v>
      </c>
      <c r="AM6" s="31" t="s">
        <v>177</v>
      </c>
      <c r="AN6" s="316"/>
    </row>
    <row r="7" spans="1:40" ht="30.75" customHeight="1">
      <c r="A7" s="13"/>
      <c r="B7" s="458"/>
      <c r="C7" s="458"/>
      <c r="D7" s="38"/>
      <c r="E7" s="289" t="s">
        <v>149</v>
      </c>
      <c r="F7" s="291" t="s">
        <v>150</v>
      </c>
      <c r="G7" s="291" t="s">
        <v>150</v>
      </c>
      <c r="H7" s="291" t="s">
        <v>150</v>
      </c>
      <c r="I7" s="291" t="s">
        <v>150</v>
      </c>
      <c r="J7" s="291" t="s">
        <v>150</v>
      </c>
      <c r="K7" s="291" t="s">
        <v>150</v>
      </c>
      <c r="L7" s="291" t="s">
        <v>150</v>
      </c>
      <c r="M7" s="38"/>
      <c r="N7" s="289" t="s">
        <v>149</v>
      </c>
      <c r="O7" s="291" t="s">
        <v>150</v>
      </c>
      <c r="P7" s="291" t="s">
        <v>150</v>
      </c>
      <c r="Q7" s="291" t="s">
        <v>150</v>
      </c>
      <c r="R7" s="291" t="s">
        <v>150</v>
      </c>
      <c r="S7" s="291" t="s">
        <v>150</v>
      </c>
      <c r="T7" s="291" t="s">
        <v>150</v>
      </c>
      <c r="U7" s="291" t="s">
        <v>150</v>
      </c>
      <c r="V7" s="38"/>
      <c r="W7" s="289" t="s">
        <v>149</v>
      </c>
      <c r="X7" s="291" t="s">
        <v>150</v>
      </c>
      <c r="Y7" s="291" t="s">
        <v>150</v>
      </c>
      <c r="Z7" s="291" t="s">
        <v>150</v>
      </c>
      <c r="AA7" s="291" t="s">
        <v>150</v>
      </c>
      <c r="AB7" s="291" t="s">
        <v>150</v>
      </c>
      <c r="AC7" s="291" t="s">
        <v>150</v>
      </c>
      <c r="AD7" s="291" t="s">
        <v>150</v>
      </c>
      <c r="AE7" s="38"/>
      <c r="AF7" s="289" t="s">
        <v>149</v>
      </c>
      <c r="AG7" s="291" t="s">
        <v>150</v>
      </c>
      <c r="AH7" s="291" t="s">
        <v>150</v>
      </c>
      <c r="AI7" s="291" t="s">
        <v>150</v>
      </c>
      <c r="AJ7" s="291" t="s">
        <v>150</v>
      </c>
      <c r="AK7" s="291" t="s">
        <v>150</v>
      </c>
      <c r="AL7" s="291" t="s">
        <v>150</v>
      </c>
      <c r="AM7" s="291" t="s">
        <v>150</v>
      </c>
      <c r="AN7" s="19"/>
    </row>
    <row r="8" spans="1:40" ht="18.75" customHeight="1">
      <c r="A8" s="13"/>
      <c r="B8" s="30" t="s">
        <v>6</v>
      </c>
      <c r="C8" s="30"/>
      <c r="D8" s="39"/>
      <c r="E8" s="31">
        <v>2022</v>
      </c>
      <c r="F8" s="31">
        <v>2023</v>
      </c>
      <c r="G8" s="31">
        <v>2024</v>
      </c>
      <c r="H8" s="31">
        <v>2025</v>
      </c>
      <c r="I8" s="31">
        <v>2026</v>
      </c>
      <c r="J8" s="31">
        <v>2027</v>
      </c>
      <c r="K8" s="31">
        <v>2028</v>
      </c>
      <c r="L8" s="31">
        <v>2029</v>
      </c>
      <c r="M8" s="39"/>
      <c r="N8" s="31">
        <v>2022</v>
      </c>
      <c r="O8" s="31">
        <v>2023</v>
      </c>
      <c r="P8" s="31">
        <v>2024</v>
      </c>
      <c r="Q8" s="31">
        <v>2025</v>
      </c>
      <c r="R8" s="31">
        <v>2026</v>
      </c>
      <c r="S8" s="31">
        <v>2027</v>
      </c>
      <c r="T8" s="31">
        <v>2028</v>
      </c>
      <c r="U8" s="31">
        <v>2029</v>
      </c>
      <c r="V8" s="39"/>
      <c r="W8" s="31">
        <v>2022</v>
      </c>
      <c r="X8" s="31">
        <v>2023</v>
      </c>
      <c r="Y8" s="31">
        <v>2024</v>
      </c>
      <c r="Z8" s="31">
        <v>2025</v>
      </c>
      <c r="AA8" s="31">
        <v>2026</v>
      </c>
      <c r="AB8" s="31">
        <v>2027</v>
      </c>
      <c r="AC8" s="31">
        <v>2028</v>
      </c>
      <c r="AD8" s="31">
        <v>2029</v>
      </c>
      <c r="AE8" s="39"/>
      <c r="AF8" s="31">
        <v>2022</v>
      </c>
      <c r="AG8" s="31">
        <v>2023</v>
      </c>
      <c r="AH8" s="31">
        <v>2024</v>
      </c>
      <c r="AI8" s="31">
        <v>2025</v>
      </c>
      <c r="AJ8" s="31">
        <v>2026</v>
      </c>
      <c r="AK8" s="31">
        <v>2027</v>
      </c>
      <c r="AL8" s="31">
        <v>2028</v>
      </c>
      <c r="AM8" s="31">
        <v>2029</v>
      </c>
      <c r="AN8" s="19"/>
    </row>
    <row r="9" spans="1:40">
      <c r="A9" s="13"/>
      <c r="B9" s="45" t="s">
        <v>69</v>
      </c>
      <c r="C9" s="100" t="s">
        <v>70</v>
      </c>
      <c r="D9" s="43"/>
      <c r="E9" s="258"/>
      <c r="F9" s="259"/>
      <c r="G9" s="334">
        <v>0</v>
      </c>
      <c r="H9" s="334">
        <v>0</v>
      </c>
      <c r="I9" s="334">
        <v>0</v>
      </c>
      <c r="J9" s="334">
        <v>0</v>
      </c>
      <c r="K9" s="334">
        <v>0</v>
      </c>
      <c r="L9" s="335">
        <v>0</v>
      </c>
      <c r="M9" s="43"/>
      <c r="N9" s="178">
        <v>0</v>
      </c>
      <c r="O9" s="105">
        <v>0</v>
      </c>
      <c r="P9" s="105">
        <v>0</v>
      </c>
      <c r="Q9" s="105">
        <v>0</v>
      </c>
      <c r="R9" s="105">
        <v>0</v>
      </c>
      <c r="S9" s="105">
        <v>0</v>
      </c>
      <c r="T9" s="105">
        <v>0</v>
      </c>
      <c r="U9" s="179">
        <v>0</v>
      </c>
      <c r="V9" s="180"/>
      <c r="W9" s="178">
        <v>0</v>
      </c>
      <c r="X9" s="105">
        <v>0</v>
      </c>
      <c r="Y9" s="105">
        <v>0</v>
      </c>
      <c r="Z9" s="105">
        <v>0</v>
      </c>
      <c r="AA9" s="105">
        <v>0</v>
      </c>
      <c r="AB9" s="105">
        <v>0</v>
      </c>
      <c r="AC9" s="105">
        <v>0</v>
      </c>
      <c r="AD9" s="179">
        <v>0</v>
      </c>
      <c r="AE9" s="180"/>
      <c r="AF9" s="178">
        <v>0</v>
      </c>
      <c r="AG9" s="105">
        <v>0</v>
      </c>
      <c r="AH9" s="105">
        <v>0</v>
      </c>
      <c r="AI9" s="105">
        <v>0</v>
      </c>
      <c r="AJ9" s="105">
        <v>0</v>
      </c>
      <c r="AK9" s="105">
        <v>0</v>
      </c>
      <c r="AL9" s="105">
        <v>0</v>
      </c>
      <c r="AM9" s="179">
        <v>0</v>
      </c>
      <c r="AN9" s="23"/>
    </row>
    <row r="10" spans="1:40">
      <c r="A10" s="13"/>
      <c r="B10" s="46" t="s">
        <v>69</v>
      </c>
      <c r="C10" s="101" t="s">
        <v>71</v>
      </c>
      <c r="D10" s="43"/>
      <c r="E10" s="260"/>
      <c r="F10" s="261"/>
      <c r="G10" s="336">
        <v>0</v>
      </c>
      <c r="H10" s="336">
        <v>0</v>
      </c>
      <c r="I10" s="336">
        <v>0</v>
      </c>
      <c r="J10" s="336">
        <v>0</v>
      </c>
      <c r="K10" s="336">
        <v>0</v>
      </c>
      <c r="L10" s="337">
        <v>0</v>
      </c>
      <c r="M10" s="43"/>
      <c r="N10" s="181">
        <v>0</v>
      </c>
      <c r="O10" s="170">
        <v>0</v>
      </c>
      <c r="P10" s="170">
        <v>0</v>
      </c>
      <c r="Q10" s="170">
        <v>0</v>
      </c>
      <c r="R10" s="170">
        <v>0</v>
      </c>
      <c r="S10" s="170">
        <v>0</v>
      </c>
      <c r="T10" s="170">
        <v>0</v>
      </c>
      <c r="U10" s="182">
        <v>0</v>
      </c>
      <c r="V10" s="180"/>
      <c r="W10" s="181">
        <v>0</v>
      </c>
      <c r="X10" s="170">
        <v>0</v>
      </c>
      <c r="Y10" s="170">
        <v>0</v>
      </c>
      <c r="Z10" s="170">
        <v>0</v>
      </c>
      <c r="AA10" s="170">
        <v>0</v>
      </c>
      <c r="AB10" s="170">
        <v>0</v>
      </c>
      <c r="AC10" s="170">
        <v>0</v>
      </c>
      <c r="AD10" s="182">
        <v>0</v>
      </c>
      <c r="AE10" s="180"/>
      <c r="AF10" s="181">
        <v>0</v>
      </c>
      <c r="AG10" s="170">
        <v>0</v>
      </c>
      <c r="AH10" s="170">
        <v>0</v>
      </c>
      <c r="AI10" s="170">
        <v>0</v>
      </c>
      <c r="AJ10" s="170">
        <v>0</v>
      </c>
      <c r="AK10" s="170">
        <v>0</v>
      </c>
      <c r="AL10" s="170">
        <v>0</v>
      </c>
      <c r="AM10" s="182">
        <v>0</v>
      </c>
      <c r="AN10" s="23"/>
    </row>
    <row r="11" spans="1:40">
      <c r="A11" s="13"/>
      <c r="B11" s="46" t="s">
        <v>69</v>
      </c>
      <c r="C11" s="101" t="s">
        <v>72</v>
      </c>
      <c r="D11" s="43"/>
      <c r="E11" s="260"/>
      <c r="F11" s="261"/>
      <c r="G11" s="336">
        <v>0</v>
      </c>
      <c r="H11" s="336">
        <v>0</v>
      </c>
      <c r="I11" s="336">
        <v>0</v>
      </c>
      <c r="J11" s="336">
        <v>0</v>
      </c>
      <c r="K11" s="336">
        <v>0</v>
      </c>
      <c r="L11" s="337">
        <v>0</v>
      </c>
      <c r="M11" s="43"/>
      <c r="N11" s="181">
        <v>0</v>
      </c>
      <c r="O11" s="170">
        <v>0</v>
      </c>
      <c r="P11" s="170">
        <v>0</v>
      </c>
      <c r="Q11" s="170">
        <v>0</v>
      </c>
      <c r="R11" s="170">
        <v>0</v>
      </c>
      <c r="S11" s="170">
        <v>0</v>
      </c>
      <c r="T11" s="170">
        <v>0</v>
      </c>
      <c r="U11" s="182">
        <v>0</v>
      </c>
      <c r="V11" s="180"/>
      <c r="W11" s="181">
        <v>0</v>
      </c>
      <c r="X11" s="170">
        <v>0</v>
      </c>
      <c r="Y11" s="170">
        <v>0</v>
      </c>
      <c r="Z11" s="170">
        <v>0</v>
      </c>
      <c r="AA11" s="170">
        <v>0</v>
      </c>
      <c r="AB11" s="170">
        <v>0</v>
      </c>
      <c r="AC11" s="170">
        <v>0</v>
      </c>
      <c r="AD11" s="182">
        <v>0</v>
      </c>
      <c r="AE11" s="180"/>
      <c r="AF11" s="181">
        <v>0</v>
      </c>
      <c r="AG11" s="170">
        <v>0</v>
      </c>
      <c r="AH11" s="170">
        <v>0</v>
      </c>
      <c r="AI11" s="170">
        <v>0</v>
      </c>
      <c r="AJ11" s="170">
        <v>0</v>
      </c>
      <c r="AK11" s="170">
        <v>0</v>
      </c>
      <c r="AL11" s="170">
        <v>0</v>
      </c>
      <c r="AM11" s="182">
        <v>0</v>
      </c>
      <c r="AN11" s="23"/>
    </row>
    <row r="12" spans="1:40">
      <c r="A12" s="13"/>
      <c r="B12" s="46" t="s">
        <v>73</v>
      </c>
      <c r="C12" s="101" t="s">
        <v>74</v>
      </c>
      <c r="D12" s="43"/>
      <c r="E12" s="260"/>
      <c r="F12" s="261"/>
      <c r="G12" s="336">
        <v>0</v>
      </c>
      <c r="H12" s="336">
        <v>0</v>
      </c>
      <c r="I12" s="336">
        <v>0</v>
      </c>
      <c r="J12" s="336">
        <v>0</v>
      </c>
      <c r="K12" s="336">
        <v>0</v>
      </c>
      <c r="L12" s="337">
        <v>0</v>
      </c>
      <c r="M12" s="43"/>
      <c r="N12" s="181">
        <v>0</v>
      </c>
      <c r="O12" s="170">
        <v>0</v>
      </c>
      <c r="P12" s="170">
        <v>0</v>
      </c>
      <c r="Q12" s="170">
        <v>0</v>
      </c>
      <c r="R12" s="170">
        <v>0</v>
      </c>
      <c r="S12" s="170">
        <v>0</v>
      </c>
      <c r="T12" s="170">
        <v>0</v>
      </c>
      <c r="U12" s="182">
        <v>0</v>
      </c>
      <c r="V12" s="180"/>
      <c r="W12" s="181">
        <v>0</v>
      </c>
      <c r="X12" s="170">
        <v>0</v>
      </c>
      <c r="Y12" s="170">
        <v>0</v>
      </c>
      <c r="Z12" s="170">
        <v>0</v>
      </c>
      <c r="AA12" s="170">
        <v>0</v>
      </c>
      <c r="AB12" s="170">
        <v>0</v>
      </c>
      <c r="AC12" s="170">
        <v>0</v>
      </c>
      <c r="AD12" s="182">
        <v>0</v>
      </c>
      <c r="AE12" s="180"/>
      <c r="AF12" s="181">
        <v>0</v>
      </c>
      <c r="AG12" s="170">
        <v>0</v>
      </c>
      <c r="AH12" s="170">
        <v>0</v>
      </c>
      <c r="AI12" s="170">
        <v>0</v>
      </c>
      <c r="AJ12" s="170">
        <v>0</v>
      </c>
      <c r="AK12" s="170">
        <v>0</v>
      </c>
      <c r="AL12" s="170">
        <v>0</v>
      </c>
      <c r="AM12" s="182">
        <v>0</v>
      </c>
      <c r="AN12" s="23"/>
    </row>
    <row r="13" spans="1:40">
      <c r="A13" s="13"/>
      <c r="B13" s="46" t="s">
        <v>73</v>
      </c>
      <c r="C13" s="101" t="s">
        <v>75</v>
      </c>
      <c r="D13" s="43"/>
      <c r="E13" s="260"/>
      <c r="F13" s="261"/>
      <c r="G13" s="336">
        <v>4844726.7887090417</v>
      </c>
      <c r="H13" s="336">
        <v>3027608.5377454059</v>
      </c>
      <c r="I13" s="336">
        <v>2801005.3525174307</v>
      </c>
      <c r="J13" s="336">
        <v>2967826.011179199</v>
      </c>
      <c r="K13" s="336">
        <v>2386216.4617672851</v>
      </c>
      <c r="L13" s="337">
        <v>2420707.3574313344</v>
      </c>
      <c r="M13" s="43"/>
      <c r="N13" s="181">
        <v>0</v>
      </c>
      <c r="O13" s="170">
        <v>0</v>
      </c>
      <c r="P13" s="339">
        <v>5238766.066767198</v>
      </c>
      <c r="Q13" s="170">
        <v>3340819.7225339017</v>
      </c>
      <c r="R13" s="170">
        <v>3149891.1122063482</v>
      </c>
      <c r="S13" s="170">
        <v>3400418.1014165808</v>
      </c>
      <c r="T13" s="170">
        <v>2787289.3917455235</v>
      </c>
      <c r="U13" s="182">
        <v>2868677.2376225363</v>
      </c>
      <c r="V13" s="180"/>
      <c r="W13" s="181">
        <v>0</v>
      </c>
      <c r="X13" s="170">
        <v>0</v>
      </c>
      <c r="Y13" s="170">
        <v>5294349.2281659869</v>
      </c>
      <c r="Z13" s="170">
        <v>3292402.6887110104</v>
      </c>
      <c r="AA13" s="170">
        <v>3017238.0937438118</v>
      </c>
      <c r="AB13" s="170">
        <v>3218143.8813970541</v>
      </c>
      <c r="AC13" s="170">
        <v>2599537.1730930111</v>
      </c>
      <c r="AD13" s="182">
        <v>2631114.90388192</v>
      </c>
      <c r="AE13" s="180"/>
      <c r="AF13" s="181">
        <v>0</v>
      </c>
      <c r="AG13" s="170">
        <v>0</v>
      </c>
      <c r="AH13" s="170">
        <v>55583.161398788914</v>
      </c>
      <c r="AI13" s="170">
        <v>-48417.033822891302</v>
      </c>
      <c r="AJ13" s="170">
        <v>-132653.01846253639</v>
      </c>
      <c r="AK13" s="170">
        <v>-182274.22001952678</v>
      </c>
      <c r="AL13" s="170">
        <v>-187752.21865251241</v>
      </c>
      <c r="AM13" s="182">
        <v>-237562.33374061622</v>
      </c>
      <c r="AN13" s="23"/>
    </row>
    <row r="14" spans="1:40">
      <c r="A14" s="13"/>
      <c r="B14" s="46" t="s">
        <v>76</v>
      </c>
      <c r="C14" s="101" t="s">
        <v>77</v>
      </c>
      <c r="D14" s="43"/>
      <c r="E14" s="260"/>
      <c r="F14" s="261"/>
      <c r="G14" s="336">
        <v>0</v>
      </c>
      <c r="H14" s="336">
        <v>0</v>
      </c>
      <c r="I14" s="336">
        <v>0</v>
      </c>
      <c r="J14" s="336">
        <v>0</v>
      </c>
      <c r="K14" s="336">
        <v>0</v>
      </c>
      <c r="L14" s="337">
        <v>0</v>
      </c>
      <c r="M14" s="43"/>
      <c r="N14" s="181">
        <v>0</v>
      </c>
      <c r="O14" s="170">
        <v>0</v>
      </c>
      <c r="P14" s="170">
        <v>0</v>
      </c>
      <c r="Q14" s="170">
        <v>0</v>
      </c>
      <c r="R14" s="170">
        <v>0</v>
      </c>
      <c r="S14" s="170">
        <v>0</v>
      </c>
      <c r="T14" s="170">
        <v>0</v>
      </c>
      <c r="U14" s="182">
        <v>0</v>
      </c>
      <c r="V14" s="180"/>
      <c r="W14" s="181">
        <v>0</v>
      </c>
      <c r="X14" s="170">
        <v>0</v>
      </c>
      <c r="Y14" s="170">
        <v>0</v>
      </c>
      <c r="Z14" s="170">
        <v>0</v>
      </c>
      <c r="AA14" s="170">
        <v>0</v>
      </c>
      <c r="AB14" s="170">
        <v>0</v>
      </c>
      <c r="AC14" s="170">
        <v>0</v>
      </c>
      <c r="AD14" s="182">
        <v>0</v>
      </c>
      <c r="AE14" s="180"/>
      <c r="AF14" s="181">
        <v>0</v>
      </c>
      <c r="AG14" s="170">
        <v>0</v>
      </c>
      <c r="AH14" s="170">
        <v>0</v>
      </c>
      <c r="AI14" s="170">
        <v>0</v>
      </c>
      <c r="AJ14" s="170">
        <v>0</v>
      </c>
      <c r="AK14" s="170">
        <v>0</v>
      </c>
      <c r="AL14" s="170">
        <v>0</v>
      </c>
      <c r="AM14" s="182">
        <v>0</v>
      </c>
      <c r="AN14" s="23"/>
    </row>
    <row r="15" spans="1:40">
      <c r="A15" s="13"/>
      <c r="B15" s="46" t="s">
        <v>76</v>
      </c>
      <c r="C15" s="101" t="s">
        <v>61</v>
      </c>
      <c r="D15" s="43"/>
      <c r="E15" s="260"/>
      <c r="F15" s="261"/>
      <c r="G15" s="336">
        <v>0</v>
      </c>
      <c r="H15" s="336">
        <v>0</v>
      </c>
      <c r="I15" s="336">
        <v>0</v>
      </c>
      <c r="J15" s="336">
        <v>0</v>
      </c>
      <c r="K15" s="336">
        <v>0</v>
      </c>
      <c r="L15" s="337">
        <v>0</v>
      </c>
      <c r="M15" s="43"/>
      <c r="N15" s="181">
        <v>0</v>
      </c>
      <c r="O15" s="170">
        <v>0</v>
      </c>
      <c r="P15" s="170">
        <v>0</v>
      </c>
      <c r="Q15" s="170">
        <v>0</v>
      </c>
      <c r="R15" s="170">
        <v>0</v>
      </c>
      <c r="S15" s="170">
        <v>0</v>
      </c>
      <c r="T15" s="170">
        <v>0</v>
      </c>
      <c r="U15" s="182">
        <v>0</v>
      </c>
      <c r="V15" s="180"/>
      <c r="W15" s="181">
        <v>0</v>
      </c>
      <c r="X15" s="170">
        <v>0</v>
      </c>
      <c r="Y15" s="170">
        <v>0</v>
      </c>
      <c r="Z15" s="170">
        <v>0</v>
      </c>
      <c r="AA15" s="170">
        <v>0</v>
      </c>
      <c r="AB15" s="170">
        <v>0</v>
      </c>
      <c r="AC15" s="170">
        <v>0</v>
      </c>
      <c r="AD15" s="182">
        <v>0</v>
      </c>
      <c r="AE15" s="180"/>
      <c r="AF15" s="181">
        <v>0</v>
      </c>
      <c r="AG15" s="170">
        <v>0</v>
      </c>
      <c r="AH15" s="170">
        <v>0</v>
      </c>
      <c r="AI15" s="170">
        <v>0</v>
      </c>
      <c r="AJ15" s="170">
        <v>0</v>
      </c>
      <c r="AK15" s="170">
        <v>0</v>
      </c>
      <c r="AL15" s="170">
        <v>0</v>
      </c>
      <c r="AM15" s="182">
        <v>0</v>
      </c>
      <c r="AN15" s="23"/>
    </row>
    <row r="16" spans="1:40">
      <c r="A16" s="13"/>
      <c r="B16" s="46" t="s">
        <v>76</v>
      </c>
      <c r="C16" s="101" t="s">
        <v>79</v>
      </c>
      <c r="D16" s="43"/>
      <c r="E16" s="260"/>
      <c r="F16" s="261"/>
      <c r="G16" s="336">
        <v>0</v>
      </c>
      <c r="H16" s="336">
        <v>0</v>
      </c>
      <c r="I16" s="336">
        <v>0</v>
      </c>
      <c r="J16" s="336">
        <v>0</v>
      </c>
      <c r="K16" s="336">
        <v>0</v>
      </c>
      <c r="L16" s="337">
        <v>0</v>
      </c>
      <c r="M16" s="43"/>
      <c r="N16" s="181">
        <v>0</v>
      </c>
      <c r="O16" s="170">
        <v>0</v>
      </c>
      <c r="P16" s="170">
        <v>0</v>
      </c>
      <c r="Q16" s="170">
        <v>0</v>
      </c>
      <c r="R16" s="170">
        <v>0</v>
      </c>
      <c r="S16" s="170">
        <v>0</v>
      </c>
      <c r="T16" s="170">
        <v>0</v>
      </c>
      <c r="U16" s="182">
        <v>0</v>
      </c>
      <c r="V16" s="180"/>
      <c r="W16" s="181">
        <v>0</v>
      </c>
      <c r="X16" s="170">
        <v>0</v>
      </c>
      <c r="Y16" s="170">
        <v>0</v>
      </c>
      <c r="Z16" s="170">
        <v>0</v>
      </c>
      <c r="AA16" s="170">
        <v>0</v>
      </c>
      <c r="AB16" s="170">
        <v>0</v>
      </c>
      <c r="AC16" s="170">
        <v>0</v>
      </c>
      <c r="AD16" s="182">
        <v>0</v>
      </c>
      <c r="AE16" s="180"/>
      <c r="AF16" s="181">
        <v>0</v>
      </c>
      <c r="AG16" s="170">
        <v>0</v>
      </c>
      <c r="AH16" s="170">
        <v>0</v>
      </c>
      <c r="AI16" s="170">
        <v>0</v>
      </c>
      <c r="AJ16" s="170">
        <v>0</v>
      </c>
      <c r="AK16" s="170">
        <v>0</v>
      </c>
      <c r="AL16" s="170">
        <v>0</v>
      </c>
      <c r="AM16" s="182">
        <v>0</v>
      </c>
      <c r="AN16" s="23"/>
    </row>
    <row r="17" spans="1:40">
      <c r="A17" s="13"/>
      <c r="B17" s="46" t="s">
        <v>80</v>
      </c>
      <c r="C17" s="101" t="s">
        <v>81</v>
      </c>
      <c r="D17" s="43"/>
      <c r="E17" s="260"/>
      <c r="F17" s="261"/>
      <c r="G17" s="336"/>
      <c r="H17" s="336"/>
      <c r="I17" s="336"/>
      <c r="J17" s="336"/>
      <c r="K17" s="336"/>
      <c r="L17" s="336"/>
      <c r="M17" s="43"/>
      <c r="N17" s="181">
        <v>0</v>
      </c>
      <c r="O17" s="170">
        <v>0</v>
      </c>
      <c r="P17" s="170"/>
      <c r="Q17" s="170"/>
      <c r="R17" s="170"/>
      <c r="S17" s="170"/>
      <c r="T17" s="170"/>
      <c r="U17" s="170"/>
      <c r="V17" s="180"/>
      <c r="W17" s="181">
        <v>0</v>
      </c>
      <c r="X17" s="170">
        <v>0</v>
      </c>
      <c r="Y17" s="170"/>
      <c r="Z17" s="170"/>
      <c r="AA17" s="170"/>
      <c r="AB17" s="170"/>
      <c r="AC17" s="170"/>
      <c r="AD17" s="170"/>
      <c r="AE17" s="180"/>
      <c r="AF17" s="181">
        <v>0</v>
      </c>
      <c r="AG17" s="170">
        <v>0</v>
      </c>
      <c r="AH17" s="170"/>
      <c r="AI17" s="170"/>
      <c r="AJ17" s="170"/>
      <c r="AK17" s="170"/>
      <c r="AL17" s="170"/>
      <c r="AM17" s="170"/>
      <c r="AN17" s="23"/>
    </row>
    <row r="18" spans="1:40">
      <c r="A18" s="13"/>
      <c r="B18" s="46" t="s">
        <v>80</v>
      </c>
      <c r="C18" s="101" t="s">
        <v>82</v>
      </c>
      <c r="D18" s="43"/>
      <c r="E18" s="260"/>
      <c r="F18" s="261"/>
      <c r="G18" s="336"/>
      <c r="H18" s="336"/>
      <c r="I18" s="336"/>
      <c r="J18" s="336"/>
      <c r="K18" s="336"/>
      <c r="L18" s="336"/>
      <c r="M18" s="43"/>
      <c r="N18" s="181">
        <v>0</v>
      </c>
      <c r="O18" s="170">
        <v>0</v>
      </c>
      <c r="P18" s="170"/>
      <c r="Q18" s="170"/>
      <c r="R18" s="170"/>
      <c r="S18" s="170"/>
      <c r="T18" s="170"/>
      <c r="U18" s="170"/>
      <c r="V18" s="180"/>
      <c r="W18" s="181">
        <v>0</v>
      </c>
      <c r="X18" s="170">
        <v>0</v>
      </c>
      <c r="Y18" s="170"/>
      <c r="Z18" s="170"/>
      <c r="AA18" s="170"/>
      <c r="AB18" s="170"/>
      <c r="AC18" s="170"/>
      <c r="AD18" s="170"/>
      <c r="AE18" s="180"/>
      <c r="AF18" s="181">
        <v>0</v>
      </c>
      <c r="AG18" s="170">
        <v>0</v>
      </c>
      <c r="AH18" s="170"/>
      <c r="AI18" s="170"/>
      <c r="AJ18" s="170"/>
      <c r="AK18" s="170"/>
      <c r="AL18" s="170"/>
      <c r="AM18" s="170"/>
      <c r="AN18" s="23"/>
    </row>
    <row r="19" spans="1:40">
      <c r="A19" s="13"/>
      <c r="B19" s="46" t="s">
        <v>80</v>
      </c>
      <c r="C19" s="101" t="s">
        <v>83</v>
      </c>
      <c r="D19" s="43"/>
      <c r="E19" s="260"/>
      <c r="F19" s="261"/>
      <c r="G19" s="336"/>
      <c r="H19" s="336"/>
      <c r="I19" s="336"/>
      <c r="J19" s="336"/>
      <c r="K19" s="336"/>
      <c r="L19" s="336"/>
      <c r="M19" s="43"/>
      <c r="N19" s="181">
        <v>0</v>
      </c>
      <c r="O19" s="170">
        <v>0</v>
      </c>
      <c r="P19" s="170"/>
      <c r="Q19" s="170"/>
      <c r="R19" s="170"/>
      <c r="S19" s="170"/>
      <c r="T19" s="170"/>
      <c r="U19" s="170"/>
      <c r="V19" s="180"/>
      <c r="W19" s="181">
        <v>0</v>
      </c>
      <c r="X19" s="170">
        <v>0</v>
      </c>
      <c r="Y19" s="170"/>
      <c r="Z19" s="170"/>
      <c r="AA19" s="170"/>
      <c r="AB19" s="170"/>
      <c r="AC19" s="170"/>
      <c r="AD19" s="170"/>
      <c r="AE19" s="180"/>
      <c r="AF19" s="181">
        <v>0</v>
      </c>
      <c r="AG19" s="170">
        <v>0</v>
      </c>
      <c r="AH19" s="170"/>
      <c r="AI19" s="170"/>
      <c r="AJ19" s="170"/>
      <c r="AK19" s="170"/>
      <c r="AL19" s="170"/>
      <c r="AM19" s="170"/>
      <c r="AN19" s="23"/>
    </row>
    <row r="20" spans="1:40">
      <c r="A20" s="13"/>
      <c r="B20" s="46" t="s">
        <v>84</v>
      </c>
      <c r="C20" s="101" t="s">
        <v>85</v>
      </c>
      <c r="D20" s="43"/>
      <c r="E20" s="260"/>
      <c r="F20" s="261"/>
      <c r="G20" s="336">
        <v>0</v>
      </c>
      <c r="H20" s="336">
        <v>0</v>
      </c>
      <c r="I20" s="336">
        <v>0</v>
      </c>
      <c r="J20" s="336">
        <v>0</v>
      </c>
      <c r="K20" s="336">
        <v>0</v>
      </c>
      <c r="L20" s="337">
        <v>0</v>
      </c>
      <c r="M20" s="43"/>
      <c r="N20" s="181">
        <v>0</v>
      </c>
      <c r="O20" s="170">
        <v>0</v>
      </c>
      <c r="P20" s="170">
        <v>0</v>
      </c>
      <c r="Q20" s="170">
        <v>0</v>
      </c>
      <c r="R20" s="170">
        <v>0</v>
      </c>
      <c r="S20" s="170">
        <v>0</v>
      </c>
      <c r="T20" s="170">
        <v>0</v>
      </c>
      <c r="U20" s="182">
        <v>0</v>
      </c>
      <c r="V20" s="180"/>
      <c r="W20" s="181">
        <v>0</v>
      </c>
      <c r="X20" s="170">
        <v>0</v>
      </c>
      <c r="Y20" s="170">
        <v>0</v>
      </c>
      <c r="Z20" s="170">
        <v>0</v>
      </c>
      <c r="AA20" s="170">
        <v>0</v>
      </c>
      <c r="AB20" s="170">
        <v>0</v>
      </c>
      <c r="AC20" s="170">
        <v>0</v>
      </c>
      <c r="AD20" s="182">
        <v>0</v>
      </c>
      <c r="AE20" s="180"/>
      <c r="AF20" s="181">
        <v>0</v>
      </c>
      <c r="AG20" s="170">
        <v>0</v>
      </c>
      <c r="AH20" s="170">
        <v>0</v>
      </c>
      <c r="AI20" s="170">
        <v>0</v>
      </c>
      <c r="AJ20" s="170">
        <v>0</v>
      </c>
      <c r="AK20" s="170">
        <v>0</v>
      </c>
      <c r="AL20" s="170">
        <v>0</v>
      </c>
      <c r="AM20" s="182">
        <v>0</v>
      </c>
      <c r="AN20" s="23"/>
    </row>
    <row r="21" spans="1:40">
      <c r="A21" s="13"/>
      <c r="B21" s="46" t="s">
        <v>84</v>
      </c>
      <c r="C21" s="101" t="s">
        <v>87</v>
      </c>
      <c r="D21" s="43"/>
      <c r="E21" s="260"/>
      <c r="F21" s="261"/>
      <c r="G21" s="336">
        <v>0</v>
      </c>
      <c r="H21" s="336">
        <v>0</v>
      </c>
      <c r="I21" s="336">
        <v>0</v>
      </c>
      <c r="J21" s="336">
        <v>0</v>
      </c>
      <c r="K21" s="336">
        <v>0</v>
      </c>
      <c r="L21" s="337">
        <v>0</v>
      </c>
      <c r="M21" s="43"/>
      <c r="N21" s="181">
        <v>0</v>
      </c>
      <c r="O21" s="170">
        <v>0</v>
      </c>
      <c r="P21" s="170">
        <v>0</v>
      </c>
      <c r="Q21" s="170">
        <v>0</v>
      </c>
      <c r="R21" s="170">
        <v>0</v>
      </c>
      <c r="S21" s="170">
        <v>0</v>
      </c>
      <c r="T21" s="170">
        <v>0</v>
      </c>
      <c r="U21" s="182">
        <v>0</v>
      </c>
      <c r="V21" s="180"/>
      <c r="W21" s="181">
        <v>0</v>
      </c>
      <c r="X21" s="170">
        <v>0</v>
      </c>
      <c r="Y21" s="170">
        <v>0</v>
      </c>
      <c r="Z21" s="170">
        <v>0</v>
      </c>
      <c r="AA21" s="170">
        <v>0</v>
      </c>
      <c r="AB21" s="170">
        <v>0</v>
      </c>
      <c r="AC21" s="170">
        <v>0</v>
      </c>
      <c r="AD21" s="182">
        <v>0</v>
      </c>
      <c r="AE21" s="180"/>
      <c r="AF21" s="181">
        <v>0</v>
      </c>
      <c r="AG21" s="170">
        <v>0</v>
      </c>
      <c r="AH21" s="170">
        <v>0</v>
      </c>
      <c r="AI21" s="170">
        <v>0</v>
      </c>
      <c r="AJ21" s="170">
        <v>0</v>
      </c>
      <c r="AK21" s="170">
        <v>0</v>
      </c>
      <c r="AL21" s="170">
        <v>0</v>
      </c>
      <c r="AM21" s="182">
        <v>0</v>
      </c>
      <c r="AN21" s="23"/>
    </row>
    <row r="22" spans="1:40">
      <c r="A22" s="13"/>
      <c r="B22" s="46" t="s">
        <v>84</v>
      </c>
      <c r="C22" s="101" t="s">
        <v>88</v>
      </c>
      <c r="D22" s="43"/>
      <c r="E22" s="260"/>
      <c r="F22" s="261"/>
      <c r="G22" s="336">
        <v>0</v>
      </c>
      <c r="H22" s="336">
        <v>0</v>
      </c>
      <c r="I22" s="336">
        <v>0</v>
      </c>
      <c r="J22" s="336">
        <v>0</v>
      </c>
      <c r="K22" s="336">
        <v>0</v>
      </c>
      <c r="L22" s="337">
        <v>0</v>
      </c>
      <c r="M22" s="43"/>
      <c r="N22" s="181">
        <v>0</v>
      </c>
      <c r="O22" s="170">
        <v>0</v>
      </c>
      <c r="P22" s="170">
        <v>0</v>
      </c>
      <c r="Q22" s="170">
        <v>0</v>
      </c>
      <c r="R22" s="170">
        <v>0</v>
      </c>
      <c r="S22" s="170">
        <v>0</v>
      </c>
      <c r="T22" s="170">
        <v>0</v>
      </c>
      <c r="U22" s="182">
        <v>0</v>
      </c>
      <c r="V22" s="180"/>
      <c r="W22" s="181">
        <v>0</v>
      </c>
      <c r="X22" s="170">
        <v>0</v>
      </c>
      <c r="Y22" s="170">
        <v>0</v>
      </c>
      <c r="Z22" s="170">
        <v>0</v>
      </c>
      <c r="AA22" s="170">
        <v>0</v>
      </c>
      <c r="AB22" s="170">
        <v>0</v>
      </c>
      <c r="AC22" s="170">
        <v>0</v>
      </c>
      <c r="AD22" s="182">
        <v>0</v>
      </c>
      <c r="AE22" s="180"/>
      <c r="AF22" s="181">
        <v>0</v>
      </c>
      <c r="AG22" s="170">
        <v>0</v>
      </c>
      <c r="AH22" s="170">
        <v>0</v>
      </c>
      <c r="AI22" s="170">
        <v>0</v>
      </c>
      <c r="AJ22" s="170">
        <v>0</v>
      </c>
      <c r="AK22" s="170">
        <v>0</v>
      </c>
      <c r="AL22" s="170">
        <v>0</v>
      </c>
      <c r="AM22" s="182">
        <v>0</v>
      </c>
      <c r="AN22" s="23"/>
    </row>
    <row r="23" spans="1:40">
      <c r="A23" s="13"/>
      <c r="B23" s="47" t="s">
        <v>84</v>
      </c>
      <c r="C23" s="102" t="s">
        <v>89</v>
      </c>
      <c r="D23" s="43"/>
      <c r="E23" s="260"/>
      <c r="F23" s="261"/>
      <c r="G23" s="336">
        <v>0</v>
      </c>
      <c r="H23" s="336">
        <v>0</v>
      </c>
      <c r="I23" s="336">
        <v>0</v>
      </c>
      <c r="J23" s="336">
        <v>0</v>
      </c>
      <c r="K23" s="336">
        <v>0</v>
      </c>
      <c r="L23" s="337">
        <v>0</v>
      </c>
      <c r="M23" s="43"/>
      <c r="N23" s="181">
        <v>0</v>
      </c>
      <c r="O23" s="170">
        <v>0</v>
      </c>
      <c r="P23" s="170">
        <v>0</v>
      </c>
      <c r="Q23" s="170">
        <v>0</v>
      </c>
      <c r="R23" s="170">
        <v>0</v>
      </c>
      <c r="S23" s="170">
        <v>0</v>
      </c>
      <c r="T23" s="170">
        <v>0</v>
      </c>
      <c r="U23" s="182">
        <v>0</v>
      </c>
      <c r="V23" s="180"/>
      <c r="W23" s="181">
        <v>0</v>
      </c>
      <c r="X23" s="170">
        <v>0</v>
      </c>
      <c r="Y23" s="170">
        <v>0</v>
      </c>
      <c r="Z23" s="170">
        <v>0</v>
      </c>
      <c r="AA23" s="170">
        <v>0</v>
      </c>
      <c r="AB23" s="170">
        <v>0</v>
      </c>
      <c r="AC23" s="170">
        <v>0</v>
      </c>
      <c r="AD23" s="182">
        <v>0</v>
      </c>
      <c r="AE23" s="180"/>
      <c r="AF23" s="181">
        <v>0</v>
      </c>
      <c r="AG23" s="170">
        <v>0</v>
      </c>
      <c r="AH23" s="170">
        <v>0</v>
      </c>
      <c r="AI23" s="170">
        <v>0</v>
      </c>
      <c r="AJ23" s="170">
        <v>0</v>
      </c>
      <c r="AK23" s="170">
        <v>0</v>
      </c>
      <c r="AL23" s="170">
        <v>0</v>
      </c>
      <c r="AM23" s="182">
        <v>0</v>
      </c>
      <c r="AN23" s="23"/>
    </row>
    <row r="24" spans="1:40" ht="18" customHeight="1" thickBot="1">
      <c r="D24" s="44"/>
      <c r="E24" s="148">
        <v>0</v>
      </c>
      <c r="F24" s="106">
        <v>0</v>
      </c>
      <c r="G24" s="106">
        <v>75881299.960366756</v>
      </c>
      <c r="H24" s="106">
        <v>46875049.707935885</v>
      </c>
      <c r="I24" s="106">
        <v>50475627.170134842</v>
      </c>
      <c r="J24" s="106">
        <v>47859592.368624054</v>
      </c>
      <c r="K24" s="106">
        <v>44772926.319306463</v>
      </c>
      <c r="L24" s="107">
        <v>45725230.300460897</v>
      </c>
      <c r="M24" s="108"/>
      <c r="N24" s="148">
        <v>0</v>
      </c>
      <c r="O24" s="106">
        <v>0</v>
      </c>
      <c r="P24" s="106">
        <v>80814028.812362194</v>
      </c>
      <c r="Q24" s="106">
        <v>50876708.622132301</v>
      </c>
      <c r="R24" s="106">
        <v>55847987.159116045</v>
      </c>
      <c r="S24" s="106">
        <v>53841639.527203396</v>
      </c>
      <c r="T24" s="106">
        <v>51252467.701266356</v>
      </c>
      <c r="U24" s="107">
        <v>52257582.358765528</v>
      </c>
      <c r="V24" s="108"/>
      <c r="W24" s="148">
        <v>0</v>
      </c>
      <c r="X24" s="106">
        <v>0</v>
      </c>
      <c r="Y24" s="106">
        <v>81671463.397055507</v>
      </c>
      <c r="Z24" s="106">
        <v>50139374.815839157</v>
      </c>
      <c r="AA24" s="106">
        <v>53496031.549284041</v>
      </c>
      <c r="AB24" s="106">
        <v>50955540.654448554</v>
      </c>
      <c r="AC24" s="106">
        <v>47800094.025670797</v>
      </c>
      <c r="AD24" s="107">
        <v>47930001.319680251</v>
      </c>
      <c r="AE24" s="108"/>
      <c r="AF24" s="148">
        <v>0</v>
      </c>
      <c r="AG24" s="106">
        <v>0</v>
      </c>
      <c r="AH24" s="106">
        <v>857434.58469331451</v>
      </c>
      <c r="AI24" s="106">
        <v>-737333.80629314948</v>
      </c>
      <c r="AJ24" s="106">
        <v>-2351955.6098320163</v>
      </c>
      <c r="AK24" s="106">
        <v>-2886098.8727548309</v>
      </c>
      <c r="AL24" s="106">
        <v>-3452373.6755955606</v>
      </c>
      <c r="AM24" s="107">
        <v>-4327581.0390852727</v>
      </c>
      <c r="AN24" s="23"/>
    </row>
    <row r="25" spans="1:40">
      <c r="A25" s="13"/>
      <c r="B25" s="25"/>
      <c r="C25" s="13"/>
      <c r="D25" s="40"/>
      <c r="E25" s="26"/>
      <c r="F25" s="26"/>
      <c r="G25" s="26"/>
      <c r="H25" s="26"/>
      <c r="I25" s="26"/>
      <c r="J25" s="26"/>
      <c r="K25" s="26"/>
      <c r="L25" s="26"/>
      <c r="M25" s="40"/>
      <c r="N25" s="90" t="e">
        <v>#DIV/0!</v>
      </c>
      <c r="O25" s="90" t="e">
        <v>#DIV/0!</v>
      </c>
      <c r="P25" s="90">
        <v>6.5005855916699273E-2</v>
      </c>
      <c r="Q25" s="90">
        <v>8.536863297488817E-2</v>
      </c>
      <c r="R25" s="90">
        <v>0.10643473474580012</v>
      </c>
      <c r="S25" s="90">
        <v>0.12499160278057597</v>
      </c>
      <c r="T25" s="90">
        <v>0.14472007783788432</v>
      </c>
      <c r="U25" s="90">
        <v>0.14286099852052114</v>
      </c>
      <c r="V25" s="40"/>
      <c r="W25" s="26"/>
      <c r="X25" s="26"/>
      <c r="Y25" s="26"/>
      <c r="Z25" s="26"/>
      <c r="AA25" s="26"/>
      <c r="AB25" s="26"/>
      <c r="AC25" s="26"/>
      <c r="AD25" s="26"/>
      <c r="AE25" s="40"/>
      <c r="AF25" s="91" t="e">
        <v>#DIV/0!</v>
      </c>
      <c r="AG25" s="91" t="e">
        <v>#DIV/0!</v>
      </c>
      <c r="AH25" s="91">
        <v>1.0609972022111983E-2</v>
      </c>
      <c r="AI25" s="91">
        <v>-1.4492561061082394E-2</v>
      </c>
      <c r="AJ25" s="91">
        <v>-4.2113525114720406E-2</v>
      </c>
      <c r="AK25" s="91">
        <v>-5.3603473038681043E-2</v>
      </c>
      <c r="AL25" s="91">
        <v>-6.7360145383014575E-2</v>
      </c>
      <c r="AM25" s="91">
        <v>-8.2812500000000053E-2</v>
      </c>
      <c r="AN25" s="24"/>
    </row>
    <row r="26" spans="1:40">
      <c r="C26" s="114"/>
      <c r="E26" s="262">
        <v>0.6</v>
      </c>
      <c r="F26" s="333">
        <v>0.62995000000000001</v>
      </c>
      <c r="G26" s="333">
        <v>0.62309999999999999</v>
      </c>
      <c r="H26" s="333">
        <v>0.61810000000000009</v>
      </c>
      <c r="I26" s="333">
        <v>0.61275000000000002</v>
      </c>
      <c r="J26" s="333">
        <v>0.60539999999999994</v>
      </c>
      <c r="K26" s="333">
        <v>0.59660000000000002</v>
      </c>
      <c r="L26" s="333">
        <v>0.58699999999999997</v>
      </c>
      <c r="W26" s="262">
        <v>0.6</v>
      </c>
      <c r="X26" s="333">
        <v>0.61444416666666668</v>
      </c>
      <c r="Y26" s="333">
        <v>0.61655833333333332</v>
      </c>
      <c r="Z26" s="333">
        <v>0.6271895833333333</v>
      </c>
      <c r="AA26" s="333">
        <v>0.63968958333333337</v>
      </c>
      <c r="AB26" s="333">
        <v>0.63968958333333337</v>
      </c>
      <c r="AC26" s="333">
        <v>0.63968958333333337</v>
      </c>
      <c r="AD26" s="333">
        <v>0.64</v>
      </c>
    </row>
    <row r="27" spans="1:40" s="119" customFormat="1" ht="30.75" customHeight="1">
      <c r="D27" s="117"/>
      <c r="E27" s="489" t="s">
        <v>47</v>
      </c>
      <c r="F27" s="489"/>
      <c r="G27" s="489"/>
      <c r="H27" s="489"/>
      <c r="I27" s="489"/>
      <c r="J27" s="489"/>
      <c r="K27" s="489"/>
      <c r="L27" s="489"/>
      <c r="M27" s="117"/>
      <c r="N27" s="118"/>
      <c r="O27" s="118"/>
      <c r="P27" s="118"/>
      <c r="Q27" s="118"/>
      <c r="R27" s="118"/>
      <c r="S27" s="118"/>
      <c r="T27" s="118"/>
      <c r="U27" s="118"/>
      <c r="V27" s="117"/>
      <c r="W27" s="489" t="s">
        <v>180</v>
      </c>
      <c r="X27" s="490"/>
      <c r="Y27" s="490"/>
      <c r="Z27" s="490"/>
      <c r="AA27" s="490"/>
      <c r="AB27" s="490"/>
      <c r="AC27" s="490"/>
      <c r="AD27" s="490"/>
      <c r="AE27" s="117"/>
      <c r="AF27" s="118"/>
      <c r="AG27" s="118"/>
      <c r="AH27" s="118"/>
      <c r="AI27" s="118"/>
      <c r="AJ27" s="118"/>
      <c r="AK27" s="118"/>
      <c r="AL27" s="118"/>
      <c r="AM27" s="118"/>
      <c r="AN27" s="118"/>
    </row>
    <row r="28" spans="1:40" ht="26.25" customHeight="1">
      <c r="W28" s="487"/>
      <c r="X28" s="487"/>
      <c r="Y28" s="487"/>
      <c r="Z28" s="487"/>
      <c r="AA28" s="487"/>
      <c r="AB28" s="487"/>
      <c r="AC28" s="487"/>
      <c r="AD28" s="487"/>
      <c r="AF28" s="118"/>
      <c r="AG28" s="118"/>
      <c r="AH28" s="118"/>
      <c r="AI28" s="118"/>
      <c r="AJ28" s="118"/>
      <c r="AK28" s="118"/>
    </row>
    <row r="29" spans="1:40" ht="15">
      <c r="B29" s="483" t="s">
        <v>174</v>
      </c>
      <c r="C29" s="484"/>
      <c r="E29" s="480" t="s">
        <v>181</v>
      </c>
      <c r="F29" s="481"/>
      <c r="G29" s="481"/>
      <c r="H29" s="481"/>
      <c r="I29" s="481"/>
      <c r="J29" s="481"/>
      <c r="K29" s="481"/>
      <c r="L29" s="482"/>
      <c r="M29" s="358"/>
      <c r="N29" s="359" t="s">
        <v>182</v>
      </c>
      <c r="AF29" s="118"/>
      <c r="AG29" s="118"/>
      <c r="AH29" s="118"/>
      <c r="AI29" s="118"/>
      <c r="AJ29" s="118"/>
      <c r="AK29" s="118"/>
    </row>
    <row r="30" spans="1:40">
      <c r="B30" s="485"/>
      <c r="C30" s="486"/>
      <c r="E30" s="360" t="s">
        <v>91</v>
      </c>
      <c r="F30" s="361" t="s">
        <v>91</v>
      </c>
      <c r="G30" s="361" t="s">
        <v>91</v>
      </c>
      <c r="H30" s="361" t="s">
        <v>92</v>
      </c>
      <c r="I30" s="361" t="s">
        <v>92</v>
      </c>
      <c r="J30" s="361" t="s">
        <v>92</v>
      </c>
      <c r="K30" s="361" t="s">
        <v>92</v>
      </c>
      <c r="L30" s="362" t="s">
        <v>177</v>
      </c>
      <c r="M30" s="358"/>
      <c r="N30" s="363"/>
      <c r="AF30" s="118"/>
      <c r="AG30" s="118"/>
      <c r="AH30" s="118"/>
      <c r="AI30" s="118"/>
      <c r="AJ30" s="118"/>
      <c r="AK30" s="118"/>
    </row>
    <row r="31" spans="1:40" ht="23.25">
      <c r="B31" s="485"/>
      <c r="C31" s="486"/>
      <c r="E31" s="364" t="s">
        <v>149</v>
      </c>
      <c r="F31" s="365" t="s">
        <v>150</v>
      </c>
      <c r="G31" s="365" t="s">
        <v>150</v>
      </c>
      <c r="H31" s="365" t="s">
        <v>150</v>
      </c>
      <c r="I31" s="365" t="s">
        <v>150</v>
      </c>
      <c r="J31" s="365" t="s">
        <v>150</v>
      </c>
      <c r="K31" s="365" t="s">
        <v>150</v>
      </c>
      <c r="L31" s="366" t="s">
        <v>150</v>
      </c>
      <c r="M31" s="358"/>
      <c r="N31" s="367" t="s">
        <v>183</v>
      </c>
      <c r="AF31" s="118"/>
      <c r="AG31" s="118"/>
      <c r="AH31" s="118"/>
      <c r="AI31" s="118"/>
      <c r="AJ31" s="118"/>
      <c r="AK31" s="118"/>
    </row>
    <row r="32" spans="1:40">
      <c r="B32" s="356" t="s">
        <v>6</v>
      </c>
      <c r="C32" s="357"/>
      <c r="E32" s="368">
        <v>2022</v>
      </c>
      <c r="F32" s="369">
        <v>2023</v>
      </c>
      <c r="G32" s="369">
        <v>2024</v>
      </c>
      <c r="H32" s="369">
        <v>2025</v>
      </c>
      <c r="I32" s="369">
        <v>2026</v>
      </c>
      <c r="J32" s="369">
        <v>2027</v>
      </c>
      <c r="K32" s="369">
        <v>2028</v>
      </c>
      <c r="L32" s="370">
        <v>2029</v>
      </c>
      <c r="M32" s="358"/>
      <c r="N32" s="371"/>
      <c r="AF32" s="118"/>
      <c r="AG32" s="118"/>
      <c r="AH32" s="118"/>
      <c r="AI32" s="118"/>
      <c r="AJ32" s="118"/>
      <c r="AK32" s="118"/>
    </row>
    <row r="33" spans="2:37">
      <c r="B33" s="350" t="s">
        <v>69</v>
      </c>
      <c r="C33" s="351" t="s">
        <v>70</v>
      </c>
      <c r="E33" s="352"/>
      <c r="F33" s="353"/>
      <c r="G33" s="354">
        <v>0</v>
      </c>
      <c r="H33" s="354">
        <v>0</v>
      </c>
      <c r="I33" s="354">
        <v>0</v>
      </c>
      <c r="J33" s="354">
        <v>0</v>
      </c>
      <c r="K33" s="354">
        <v>0</v>
      </c>
      <c r="L33" s="355">
        <v>0</v>
      </c>
      <c r="N33" s="349">
        <v>0</v>
      </c>
      <c r="AF33" s="118"/>
      <c r="AG33" s="118"/>
      <c r="AH33" s="118"/>
      <c r="AI33" s="118"/>
      <c r="AJ33" s="118"/>
      <c r="AK33" s="118"/>
    </row>
    <row r="34" spans="2:37">
      <c r="B34" s="340" t="s">
        <v>69</v>
      </c>
      <c r="C34" s="341" t="s">
        <v>71</v>
      </c>
      <c r="E34" s="260"/>
      <c r="F34" s="261"/>
      <c r="G34" s="336">
        <v>0</v>
      </c>
      <c r="H34" s="336">
        <v>0</v>
      </c>
      <c r="I34" s="336">
        <v>0</v>
      </c>
      <c r="J34" s="336">
        <v>0</v>
      </c>
      <c r="K34" s="336">
        <v>0</v>
      </c>
      <c r="L34" s="337">
        <v>0</v>
      </c>
      <c r="N34" s="347">
        <v>0</v>
      </c>
      <c r="AF34" s="118"/>
      <c r="AG34" s="118"/>
      <c r="AH34" s="118"/>
      <c r="AI34" s="118"/>
      <c r="AJ34" s="118"/>
      <c r="AK34" s="118"/>
    </row>
    <row r="35" spans="2:37">
      <c r="B35" s="340" t="s">
        <v>69</v>
      </c>
      <c r="C35" s="341" t="s">
        <v>72</v>
      </c>
      <c r="E35" s="260"/>
      <c r="F35" s="261"/>
      <c r="G35" s="336">
        <v>0</v>
      </c>
      <c r="H35" s="336">
        <v>0</v>
      </c>
      <c r="I35" s="336">
        <v>0</v>
      </c>
      <c r="J35" s="336">
        <v>0</v>
      </c>
      <c r="K35" s="336">
        <v>0</v>
      </c>
      <c r="L35" s="337">
        <v>0</v>
      </c>
      <c r="N35" s="347">
        <v>0</v>
      </c>
      <c r="AF35" s="118"/>
      <c r="AG35" s="118"/>
      <c r="AH35" s="118"/>
      <c r="AI35" s="118"/>
      <c r="AJ35" s="118"/>
      <c r="AK35" s="118"/>
    </row>
    <row r="36" spans="2:37">
      <c r="B36" s="340" t="s">
        <v>73</v>
      </c>
      <c r="C36" s="341" t="s">
        <v>74</v>
      </c>
      <c r="E36" s="260"/>
      <c r="F36" s="261"/>
      <c r="G36" s="336">
        <v>0</v>
      </c>
      <c r="H36" s="336">
        <v>0</v>
      </c>
      <c r="I36" s="336">
        <v>0</v>
      </c>
      <c r="J36" s="336">
        <v>0</v>
      </c>
      <c r="K36" s="336">
        <v>0</v>
      </c>
      <c r="L36" s="337">
        <v>0</v>
      </c>
      <c r="N36" s="347">
        <v>0</v>
      </c>
      <c r="AF36" s="118"/>
      <c r="AG36" s="118"/>
      <c r="AH36" s="118"/>
      <c r="AI36" s="118"/>
      <c r="AJ36" s="118"/>
      <c r="AK36" s="118"/>
    </row>
    <row r="37" spans="2:37">
      <c r="B37" s="340" t="s">
        <v>73</v>
      </c>
      <c r="C37" s="341" t="s">
        <v>75</v>
      </c>
      <c r="E37" s="260"/>
      <c r="F37" s="261"/>
      <c r="G37" s="336">
        <v>4844375.8361994</v>
      </c>
      <c r="H37" s="336">
        <v>3027389.2174698003</v>
      </c>
      <c r="I37" s="336">
        <v>2800802.4473999995</v>
      </c>
      <c r="J37" s="336">
        <v>2967611.0215560007</v>
      </c>
      <c r="K37" s="336">
        <v>2386043.6039999994</v>
      </c>
      <c r="L37" s="337">
        <v>2420532.0011399998</v>
      </c>
      <c r="N37" s="347">
        <v>7.2445351374054935E-5</v>
      </c>
      <c r="AF37" s="118"/>
      <c r="AG37" s="118"/>
      <c r="AH37" s="118"/>
      <c r="AI37" s="118"/>
      <c r="AJ37" s="118"/>
      <c r="AK37" s="118"/>
    </row>
    <row r="38" spans="2:37">
      <c r="B38" s="340" t="s">
        <v>76</v>
      </c>
      <c r="C38" s="341" t="s">
        <v>77</v>
      </c>
      <c r="E38" s="260"/>
      <c r="F38" s="261"/>
      <c r="G38" s="336">
        <v>0</v>
      </c>
      <c r="H38" s="336">
        <v>0</v>
      </c>
      <c r="I38" s="336">
        <v>0</v>
      </c>
      <c r="J38" s="336">
        <v>0</v>
      </c>
      <c r="K38" s="336">
        <v>0</v>
      </c>
      <c r="L38" s="337">
        <v>0</v>
      </c>
      <c r="N38" s="347">
        <v>0</v>
      </c>
      <c r="AF38" s="118"/>
      <c r="AG38" s="118"/>
      <c r="AH38" s="118"/>
      <c r="AI38" s="118"/>
      <c r="AJ38" s="118"/>
      <c r="AK38" s="118"/>
    </row>
    <row r="39" spans="2:37">
      <c r="B39" s="340" t="s">
        <v>76</v>
      </c>
      <c r="C39" s="341" t="s">
        <v>61</v>
      </c>
      <c r="E39" s="260"/>
      <c r="F39" s="261"/>
      <c r="G39" s="336">
        <v>0</v>
      </c>
      <c r="H39" s="336">
        <v>0</v>
      </c>
      <c r="I39" s="336">
        <v>0</v>
      </c>
      <c r="J39" s="336">
        <v>0</v>
      </c>
      <c r="K39" s="336">
        <v>0</v>
      </c>
      <c r="L39" s="337">
        <v>0</v>
      </c>
      <c r="N39" s="347">
        <v>0</v>
      </c>
      <c r="AF39" s="118"/>
      <c r="AG39" s="118"/>
      <c r="AH39" s="118"/>
      <c r="AI39" s="118"/>
      <c r="AJ39" s="118"/>
      <c r="AK39" s="118"/>
    </row>
    <row r="40" spans="2:37">
      <c r="B40" s="340" t="s">
        <v>76</v>
      </c>
      <c r="C40" s="341" t="s">
        <v>79</v>
      </c>
      <c r="E40" s="260"/>
      <c r="F40" s="261"/>
      <c r="G40" s="336">
        <v>0</v>
      </c>
      <c r="H40" s="336">
        <v>0</v>
      </c>
      <c r="I40" s="336">
        <v>0</v>
      </c>
      <c r="J40" s="336">
        <v>0</v>
      </c>
      <c r="K40" s="336">
        <v>0</v>
      </c>
      <c r="L40" s="337">
        <v>0</v>
      </c>
      <c r="N40" s="347">
        <v>0</v>
      </c>
      <c r="AF40" s="118"/>
      <c r="AG40" s="118"/>
      <c r="AH40" s="118"/>
      <c r="AI40" s="118"/>
      <c r="AJ40" s="118"/>
      <c r="AK40" s="118"/>
    </row>
    <row r="41" spans="2:37">
      <c r="B41" s="340" t="s">
        <v>80</v>
      </c>
      <c r="C41" s="341" t="s">
        <v>81</v>
      </c>
      <c r="E41" s="260"/>
      <c r="F41" s="261"/>
      <c r="G41" s="336"/>
      <c r="H41" s="336"/>
      <c r="I41" s="336"/>
      <c r="J41" s="336"/>
      <c r="K41" s="336"/>
      <c r="L41" s="336"/>
      <c r="N41" s="347">
        <v>1.7407278515357331E-4</v>
      </c>
      <c r="AF41" s="118"/>
      <c r="AG41" s="118"/>
      <c r="AH41" s="118"/>
      <c r="AI41" s="118"/>
      <c r="AJ41" s="118"/>
      <c r="AK41" s="118"/>
    </row>
    <row r="42" spans="2:37">
      <c r="B42" s="340" t="s">
        <v>80</v>
      </c>
      <c r="C42" s="341" t="s">
        <v>82</v>
      </c>
      <c r="E42" s="260"/>
      <c r="F42" s="261"/>
      <c r="G42" s="336"/>
      <c r="H42" s="336"/>
      <c r="I42" s="336"/>
      <c r="J42" s="336"/>
      <c r="K42" s="336"/>
      <c r="L42" s="336"/>
      <c r="N42" s="347">
        <v>9.6101374072230937E-4</v>
      </c>
      <c r="AF42" s="118"/>
      <c r="AG42" s="118"/>
      <c r="AH42" s="118"/>
      <c r="AI42" s="118"/>
      <c r="AJ42" s="118"/>
      <c r="AK42" s="118"/>
    </row>
    <row r="43" spans="2:37">
      <c r="B43" s="340" t="s">
        <v>80</v>
      </c>
      <c r="C43" s="341" t="s">
        <v>83</v>
      </c>
      <c r="E43" s="260"/>
      <c r="F43" s="261"/>
      <c r="G43" s="336"/>
      <c r="H43" s="336"/>
      <c r="I43" s="336"/>
      <c r="J43" s="336"/>
      <c r="K43" s="336"/>
      <c r="L43" s="336"/>
      <c r="N43" s="347">
        <v>1.7210296317285401E-3</v>
      </c>
      <c r="AF43" s="118"/>
      <c r="AG43" s="118"/>
      <c r="AH43" s="118"/>
      <c r="AI43" s="118"/>
      <c r="AJ43" s="118"/>
      <c r="AK43" s="118"/>
    </row>
    <row r="44" spans="2:37">
      <c r="B44" s="340" t="s">
        <v>84</v>
      </c>
      <c r="C44" s="341" t="s">
        <v>85</v>
      </c>
      <c r="E44" s="260"/>
      <c r="F44" s="261"/>
      <c r="G44" s="336">
        <v>0</v>
      </c>
      <c r="H44" s="336">
        <v>0</v>
      </c>
      <c r="I44" s="336">
        <v>0</v>
      </c>
      <c r="J44" s="336">
        <v>0</v>
      </c>
      <c r="K44" s="336">
        <v>0</v>
      </c>
      <c r="L44" s="337">
        <v>0</v>
      </c>
      <c r="N44" s="347">
        <v>3.3949892657257616E-10</v>
      </c>
    </row>
    <row r="45" spans="2:37">
      <c r="B45" s="340" t="s">
        <v>84</v>
      </c>
      <c r="C45" s="341" t="s">
        <v>87</v>
      </c>
      <c r="E45" s="260"/>
      <c r="F45" s="261"/>
      <c r="G45" s="336">
        <v>0</v>
      </c>
      <c r="H45" s="336">
        <v>0</v>
      </c>
      <c r="I45" s="336">
        <v>0</v>
      </c>
      <c r="J45" s="336">
        <v>0</v>
      </c>
      <c r="K45" s="336">
        <v>0</v>
      </c>
      <c r="L45" s="337">
        <v>0</v>
      </c>
      <c r="N45" s="347">
        <v>0</v>
      </c>
    </row>
    <row r="46" spans="2:37">
      <c r="B46" s="340" t="s">
        <v>84</v>
      </c>
      <c r="C46" s="341" t="s">
        <v>88</v>
      </c>
      <c r="E46" s="260"/>
      <c r="F46" s="261"/>
      <c r="G46" s="336">
        <v>0</v>
      </c>
      <c r="H46" s="336">
        <v>0</v>
      </c>
      <c r="I46" s="336">
        <v>0</v>
      </c>
      <c r="J46" s="336">
        <v>0</v>
      </c>
      <c r="K46" s="336">
        <v>0</v>
      </c>
      <c r="L46" s="337">
        <v>0</v>
      </c>
      <c r="N46" s="347">
        <v>6.7325669889455236E-8</v>
      </c>
    </row>
    <row r="47" spans="2:37">
      <c r="B47" s="342" t="s">
        <v>84</v>
      </c>
      <c r="C47" s="343" t="s">
        <v>89</v>
      </c>
      <c r="E47" s="260"/>
      <c r="F47" s="261"/>
      <c r="G47" s="336">
        <v>0</v>
      </c>
      <c r="H47" s="336">
        <v>0</v>
      </c>
      <c r="I47" s="336">
        <v>0</v>
      </c>
      <c r="J47" s="336">
        <v>0</v>
      </c>
      <c r="K47" s="336">
        <v>0</v>
      </c>
      <c r="L47" s="337">
        <v>0</v>
      </c>
      <c r="N47" s="348">
        <v>3.5899796947914263E-6</v>
      </c>
    </row>
    <row r="48" spans="2:37" ht="14.65" thickBot="1">
      <c r="E48" s="344">
        <v>0</v>
      </c>
      <c r="F48" s="345">
        <v>0</v>
      </c>
      <c r="G48" s="345">
        <v>75828712.862152278</v>
      </c>
      <c r="H48" s="345">
        <v>46830240.934200197</v>
      </c>
      <c r="I48" s="345">
        <v>50430876.987383574</v>
      </c>
      <c r="J48" s="345">
        <v>47824972.764408112</v>
      </c>
      <c r="K48" s="345">
        <v>44739891.691973999</v>
      </c>
      <c r="L48" s="346">
        <v>45691563.628076605</v>
      </c>
    </row>
  </sheetData>
  <mergeCells count="15">
    <mergeCell ref="E29:L29"/>
    <mergeCell ref="B29:C31"/>
    <mergeCell ref="W28:AD28"/>
    <mergeCell ref="AF5:AM5"/>
    <mergeCell ref="B2:C2"/>
    <mergeCell ref="E3:L3"/>
    <mergeCell ref="N3:U3"/>
    <mergeCell ref="W3:AD3"/>
    <mergeCell ref="AF3:AM3"/>
    <mergeCell ref="E27:L27"/>
    <mergeCell ref="W27:AD27"/>
    <mergeCell ref="B5:C7"/>
    <mergeCell ref="E5:L5"/>
    <mergeCell ref="N5:U5"/>
    <mergeCell ref="W5:AD5"/>
  </mergeCells>
  <pageMargins left="0.70866141732283472" right="0.70866141732283472" top="0.74803149606299213" bottom="0.74803149606299213" header="0.31496062992125984" footer="0.31496062992125984"/>
  <pageSetup paperSize="8" scale="65" orientation="landscape" r:id="rId1"/>
  <customProperties>
    <customPr name="_pios_id" r:id="rId2"/>
    <customPr name="EpmWorksheetKeyString_GUID" r:id="rId3"/>
  </customProperties>
  <drawing r:id="rId4"/>
</worksheet>
</file>

<file path=customXML/item4.xml>��< ? x m l   v e r s i o n = " 1 . 0 "   e n c o d i n g = " u t f - 1 6 " ? >  
 < p r o p e r t i e s   x m l n s = " h t t p : / / w w w . i m a n a g e . c o m / w o r k / x m l s c h e m a " >  
     < d o c u m e n t i d > i M a n a g e ! 5 2 2 2 7 5 7 . 1 < / d o c u m e n t i d >  
     < s e n d e r i d > F E R G U S C < / s e n d e r i d >  
     < s e n d e r e m a i l > F E R G U S . C R A W F O R D @ C O M C O M . G O V T . N Z < / s e n d e r e m a i l >  
     < l a s t m o d i f i e d > 2 0 2 4 - 0 8 - 1 3 T 1 1 : 2 3 : 5 3 . 0 0 0 0 0 0 0 + 1 2 : 0 0 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EEAEDC7C889B498586E75A39C256C3" ma:contentTypeVersion="12" ma:contentTypeDescription="Create a new document." ma:contentTypeScope="" ma:versionID="5487137e9f92ac5589958c03f29cc8ab">
  <xsd:schema xmlns:xsd="http://www.w3.org/2001/XMLSchema" xmlns:xs="http://www.w3.org/2001/XMLSchema" xmlns:p="http://schemas.microsoft.com/office/2006/metadata/properties" xmlns:ns2="7f640a01-e8a1-4e1e-93d1-b95423e30f21" xmlns:ns3="e7663642-6dd8-4334-87a3-e6d121dec44c" targetNamespace="http://schemas.microsoft.com/office/2006/metadata/properties" ma:root="true" ma:fieldsID="633fc2c58535e9b2b18f1486524a01d1" ns2:_="" ns3:_="">
    <xsd:import namespace="7f640a01-e8a1-4e1e-93d1-b95423e30f21"/>
    <xsd:import namespace="e7663642-6dd8-4334-87a3-e6d121dec44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40a01-e8a1-4e1e-93d1-b95423e30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78cc5a6-ea86-4b91-984a-03ab16c2fed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663642-6dd8-4334-87a3-e6d121dec4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c8b2e9f-5a2c-48aa-b7a9-b9dc12a1110b}" ma:internalName="TaxCatchAll" ma:showField="CatchAllData" ma:web="e7663642-6dd8-4334-87a3-e6d121dec4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663642-6dd8-4334-87a3-e6d121dec44c" xsi:nil="true"/>
    <lcf76f155ced4ddcb4097134ff3c332f xmlns="7f640a01-e8a1-4e1e-93d1-b95423e30f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EEA47A-92CC-4B6A-8D0F-250BF0E08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40a01-e8a1-4e1e-93d1-b95423e30f21"/>
    <ds:schemaRef ds:uri="e7663642-6dd8-4334-87a3-e6d121dec4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20E28-64AB-450F-AE2B-3C8FA5A59EFF}">
  <ds:schemaRefs>
    <ds:schemaRef ds:uri="http://schemas.microsoft.com/sharepoint/v3/contenttype/forms"/>
  </ds:schemaRefs>
</ds:datastoreItem>
</file>

<file path=customXml/itemProps3.xml><?xml version="1.0" encoding="utf-8"?>
<ds:datastoreItem xmlns:ds="http://schemas.openxmlformats.org/officeDocument/2006/customXml" ds:itemID="{3909DBA9-F803-4E9B-8E3D-71A460C4C242}">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http://purl.org/dc/dcmitype/"/>
    <ds:schemaRef ds:uri="ef1dc352-abf1-4d72-8b9e-d729490b3827"/>
    <ds:schemaRef ds:uri="3280a7cc-45b2-4971-9b56-2d295fa71587"/>
    <ds:schemaRef ds:uri="e7663642-6dd8-4334-87a3-e6d121dec44c"/>
    <ds:schemaRef ds:uri="7f640a01-e8a1-4e1e-93d1-b95423e30f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Title</vt:lpstr>
      <vt:lpstr>Contents</vt:lpstr>
      <vt:lpstr>1. Overview</vt:lpstr>
      <vt:lpstr>2. Forecast CostEscalation calc</vt:lpstr>
      <vt:lpstr>3. Real term historic cost calc</vt:lpstr>
      <vt:lpstr>4. Capex - RPE Indices Calc</vt:lpstr>
      <vt:lpstr>5. Opex - RPE Indices Calc</vt:lpstr>
      <vt:lpstr>6. CPI forecast and index Calc</vt:lpstr>
      <vt:lpstr>7. FX adjustments</vt:lpstr>
      <vt:lpstr>8. NZIER Forecasts</vt:lpstr>
      <vt:lpstr>9. Error Checks</vt:lpstr>
      <vt:lpstr>'1. Overview'!Print_Area</vt:lpstr>
      <vt:lpstr>'2. Forecast CostEscalation calc'!Print_Area</vt:lpstr>
      <vt:lpstr>'3. Real term historic cost calc'!Print_Area</vt:lpstr>
      <vt:lpstr>'4. Capex - RPE Indices Calc'!Print_Area</vt:lpstr>
      <vt:lpstr>'6. CPI forecast and index Calc'!Print_Area</vt:lpstr>
      <vt:lpstr>'7. FX adjustments'!Print_Area</vt:lpstr>
      <vt:lpstr>'9. Error Checks'!Print_Area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Inflation and Price Input Regulatory Template</dc:title>
  <dc:subject/>
  <dc:creator/>
  <cp:keywords/>
  <cp:lastModifiedBy/>
  <dcterms:created xsi:type="dcterms:W3CDTF">2013-12-01T22:44:39Z</dcterms:created>
  <dcterms:modified xsi:type="dcterms:W3CDTF">2024-08-12T23:23:53Z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0x010100A5EEAEDC7C889B498586E75A39C256C3</vt:lpwstr>
  </property>
  <property fmtid="{D5CDD505-2E9C-101B-9397-08002B2CF9AE}" pid="3" name="_dlc_DocIdItemGuid">
    <vt:lpwstr>f15e609c-df35-49d1-a17e-b3d684d11245</vt:lpwstr>
  </property>
  <property fmtid="{D5CDD505-2E9C-101B-9397-08002B2CF9AE}" pid="4" name="Order">
    <vt:r8>2900</vt:r8>
  </property>
  <property fmtid="{D5CDD505-2E9C-101B-9397-08002B2CF9AE}" pid="5" name="xd_ProgID">
    <vt:lpwstr/>
  </property>
  <property fmtid="{D5CDD505-2E9C-101B-9397-08002B2CF9AE}" pid="6" name="_CopySource">
    <vt:lpwstr>https://intranet.chorus.co.nz/activity/RESETRP1Proposal/Regulatory Templates Forecasts/3. Initial Draft/RT02 - Cost escalation regulatory template.xlsx</vt:lpwstr>
  </property>
  <property fmtid="{D5CDD505-2E9C-101B-9397-08002B2CF9AE}" pid="7" name="TemplateUrl">
    <vt:lpwstr/>
  </property>
  <property fmtid="{D5CDD505-2E9C-101B-9397-08002B2CF9AE}" pid="8" name="CustomUiType">
    <vt:lpwstr>2</vt:lpwstr>
  </property>
  <property fmtid="{D5CDD505-2E9C-101B-9397-08002B2CF9AE}" pid="9" name="_ExtendedDescription">
    <vt:lpwstr/>
  </property>
  <property fmtid="{D5CDD505-2E9C-101B-9397-08002B2CF9AE}" pid="10" name="Project">
    <vt:lpwstr>NA</vt:lpwstr>
  </property>
  <property fmtid="{D5CDD505-2E9C-101B-9397-08002B2CF9AE}" pid="11" name="Topic">
    <vt:lpwstr>Regulatory Templates</vt:lpwstr>
  </property>
  <property fmtid="{D5CDD505-2E9C-101B-9397-08002B2CF9AE}" pid="12" name="Category">
    <vt:lpwstr>NA</vt:lpwstr>
  </property>
  <property fmtid="{D5CDD505-2E9C-101B-9397-08002B2CF9AE}" pid="13" name="Activity">
    <vt:lpwstr>NA</vt:lpwstr>
  </property>
  <property fmtid="{D5CDD505-2E9C-101B-9397-08002B2CF9AE}" pid="14" name="Subactivity">
    <vt:lpwstr>NA</vt:lpwstr>
  </property>
  <property fmtid="{D5CDD505-2E9C-101B-9397-08002B2CF9AE}" pid="15" name="Function">
    <vt:lpwstr>NA</vt:lpwstr>
  </property>
  <property fmtid="{D5CDD505-2E9C-101B-9397-08002B2CF9AE}" pid="16" name="Case">
    <vt:lpwstr>NA</vt:lpwstr>
  </property>
  <property fmtid="{D5CDD505-2E9C-101B-9397-08002B2CF9AE}" pid="17" name="DocumentType">
    <vt:lpwstr>STRATEGY or Planning related</vt:lpwstr>
  </property>
  <property fmtid="{D5CDD505-2E9C-101B-9397-08002B2CF9AE}" pid="18" name="MediaServiceImageTags">
    <vt:lpwstr/>
  </property>
</Properties>
</file>