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8085" yWindow="165" windowWidth="11115" windowHeight="12405" tabRatio="883"/>
  </bookViews>
  <sheets>
    <sheet name="Cover sheet" sheetId="10" r:id="rId1"/>
    <sheet name="July 2015" sheetId="6" r:id="rId2"/>
  </sheets>
  <calcPr calcId="145621"/>
</workbook>
</file>

<file path=xl/calcChain.xml><?xml version="1.0" encoding="utf-8"?>
<calcChain xmlns="http://schemas.openxmlformats.org/spreadsheetml/2006/main">
  <c r="BQ78" i="6" l="1"/>
  <c r="BQ41" i="6"/>
  <c r="AY102" i="6" l="1"/>
  <c r="AW40" i="6" l="1"/>
  <c r="AW76" i="6"/>
  <c r="AW38" i="6"/>
  <c r="AW74" i="6"/>
  <c r="BO77" i="6"/>
  <c r="BO76" i="6"/>
  <c r="BO75" i="6"/>
  <c r="BO37" i="6"/>
  <c r="AW39" i="6" l="1"/>
  <c r="AW42" i="6" s="1"/>
  <c r="AW79" i="6" s="1"/>
  <c r="AW37" i="6"/>
  <c r="AW77" i="6"/>
  <c r="AW75" i="6"/>
  <c r="BO74" i="6"/>
  <c r="BO38" i="6"/>
  <c r="BO40" i="6"/>
  <c r="BO39" i="6"/>
  <c r="BO51" i="6" s="1"/>
  <c r="BM99" i="6"/>
  <c r="BM100" i="6"/>
  <c r="AW55" i="6" l="1"/>
  <c r="AW92" i="6" s="1"/>
  <c r="AW48" i="6"/>
  <c r="AW85" i="6" s="1"/>
  <c r="AW50" i="6"/>
  <c r="AW87" i="6" s="1"/>
  <c r="AW41" i="6"/>
  <c r="AW78" i="6" s="1"/>
  <c r="AW53" i="6"/>
  <c r="AW90" i="6" s="1"/>
  <c r="AW54" i="6"/>
  <c r="AW91" i="6" s="1"/>
  <c r="AW43" i="6"/>
  <c r="AW80" i="6" s="1"/>
  <c r="AW59" i="6"/>
  <c r="AW52" i="6"/>
  <c r="AW89" i="6" s="1"/>
  <c r="AW57" i="6"/>
  <c r="AW94" i="6" s="1"/>
  <c r="AW58" i="6"/>
  <c r="AW47" i="6"/>
  <c r="AW84" i="6" s="1"/>
  <c r="AW63" i="6"/>
  <c r="AW100" i="6" s="1"/>
  <c r="AW56" i="6"/>
  <c r="AW93" i="6" s="1"/>
  <c r="AW45" i="6"/>
  <c r="AW82" i="6" s="1"/>
  <c r="AW61" i="6"/>
  <c r="AW46" i="6"/>
  <c r="AW83" i="6" s="1"/>
  <c r="AW62" i="6"/>
  <c r="AW99" i="6" s="1"/>
  <c r="AW51" i="6"/>
  <c r="AW88" i="6" s="1"/>
  <c r="AW44" i="6"/>
  <c r="AW81" i="6" s="1"/>
  <c r="AW60" i="6"/>
  <c r="AW49" i="6"/>
  <c r="AW86" i="6" s="1"/>
  <c r="BO63" i="6"/>
  <c r="BO100" i="6" s="1"/>
  <c r="BO47" i="6"/>
  <c r="BO84" i="6" s="1"/>
  <c r="BO59" i="6"/>
  <c r="BO43" i="6"/>
  <c r="BO80" i="6" s="1"/>
  <c r="BO45" i="6"/>
  <c r="BO82" i="6" s="1"/>
  <c r="BO50" i="6"/>
  <c r="BO56" i="6"/>
  <c r="BO61" i="6"/>
  <c r="BO46" i="6"/>
  <c r="BO83" i="6" s="1"/>
  <c r="BO52" i="6"/>
  <c r="BO57" i="6"/>
  <c r="BO62" i="6"/>
  <c r="BO99" i="6" s="1"/>
  <c r="BO42" i="6"/>
  <c r="BO79" i="6" s="1"/>
  <c r="BO48" i="6"/>
  <c r="BO85" i="6" s="1"/>
  <c r="BO53" i="6"/>
  <c r="BO58" i="6"/>
  <c r="BO41" i="6"/>
  <c r="BO78" i="6" s="1"/>
  <c r="BO44" i="6"/>
  <c r="BO81" i="6" s="1"/>
  <c r="BO49" i="6"/>
  <c r="BO86" i="6" s="1"/>
  <c r="BO54" i="6"/>
  <c r="BO60" i="6"/>
  <c r="BO55" i="6"/>
  <c r="E40" i="6"/>
  <c r="E42" i="6"/>
  <c r="E43" i="6"/>
  <c r="E44" i="6"/>
  <c r="E45" i="6"/>
  <c r="E46" i="6"/>
  <c r="E47" i="6"/>
  <c r="E48" i="6"/>
  <c r="E49" i="6"/>
  <c r="E50" i="6"/>
  <c r="E51" i="6"/>
  <c r="E52" i="6"/>
  <c r="E53" i="6"/>
  <c r="E54" i="6"/>
  <c r="E55" i="6"/>
  <c r="E56" i="6"/>
  <c r="E57" i="6"/>
  <c r="E58" i="6"/>
  <c r="E59" i="6"/>
  <c r="E60" i="6"/>
  <c r="E61" i="6"/>
  <c r="E41" i="6"/>
  <c r="E39" i="6"/>
  <c r="E38" i="6"/>
  <c r="E37" i="6"/>
  <c r="E66" i="6" l="1"/>
  <c r="D37" i="6"/>
  <c r="D38" i="6"/>
  <c r="D39" i="6"/>
  <c r="D40" i="6"/>
  <c r="D51" i="6" l="1"/>
  <c r="D44" i="6"/>
  <c r="D48" i="6"/>
  <c r="D52" i="6"/>
  <c r="D56" i="6"/>
  <c r="D41" i="6"/>
  <c r="D45" i="6"/>
  <c r="D49" i="6"/>
  <c r="D53" i="6"/>
  <c r="D57" i="6"/>
  <c r="D61" i="6"/>
  <c r="D42" i="6"/>
  <c r="D46" i="6"/>
  <c r="D50" i="6"/>
  <c r="D54" i="6"/>
  <c r="D58" i="6"/>
  <c r="D62" i="6"/>
  <c r="D43" i="6"/>
  <c r="D47" i="6"/>
  <c r="D55" i="6"/>
  <c r="D59" i="6"/>
  <c r="D63" i="6"/>
  <c r="D60" i="6"/>
  <c r="BM77" i="6"/>
  <c r="BM76" i="6"/>
  <c r="BM38" i="6"/>
  <c r="BM74" i="6"/>
  <c r="BM40" i="6" l="1"/>
  <c r="BM75" i="6"/>
  <c r="BM37" i="6"/>
  <c r="BM39" i="6"/>
  <c r="BM45" i="6" l="1"/>
  <c r="BM53" i="6"/>
  <c r="BM43" i="6"/>
  <c r="BM47" i="6"/>
  <c r="BM51" i="6"/>
  <c r="BM55" i="6"/>
  <c r="BM59" i="6"/>
  <c r="BM44" i="6"/>
  <c r="BM48" i="6"/>
  <c r="BM52" i="6"/>
  <c r="BM56" i="6"/>
  <c r="BM60" i="6"/>
  <c r="BM49" i="6"/>
  <c r="BM57" i="6"/>
  <c r="BM61" i="6"/>
  <c r="BM42" i="6"/>
  <c r="BM46" i="6"/>
  <c r="BM50" i="6"/>
  <c r="BM54" i="6"/>
  <c r="BM58" i="6"/>
  <c r="BM41" i="6"/>
  <c r="BE40" i="6"/>
  <c r="BE76" i="6"/>
  <c r="BE38" i="6"/>
  <c r="BE37" i="6"/>
  <c r="BE77" i="6" l="1"/>
  <c r="BE74" i="6"/>
  <c r="BE75" i="6"/>
  <c r="BE39" i="6"/>
  <c r="BE43" i="6" l="1"/>
  <c r="BE47" i="6"/>
  <c r="BE51" i="6"/>
  <c r="BE55" i="6"/>
  <c r="BE59" i="6"/>
  <c r="BE63" i="6"/>
  <c r="BE100" i="6" s="1"/>
  <c r="BE44" i="6"/>
  <c r="BE48" i="6"/>
  <c r="BE52" i="6"/>
  <c r="BE56" i="6"/>
  <c r="BE60" i="6"/>
  <c r="BE41" i="6"/>
  <c r="BE45" i="6"/>
  <c r="BE49" i="6"/>
  <c r="BE53" i="6"/>
  <c r="BE57" i="6"/>
  <c r="BE61" i="6"/>
  <c r="BE42" i="6"/>
  <c r="BE46" i="6"/>
  <c r="BE50" i="6"/>
  <c r="BE54" i="6"/>
  <c r="BE58" i="6"/>
  <c r="BE62" i="6"/>
  <c r="BE99" i="6" s="1"/>
  <c r="AY77" i="6" l="1"/>
  <c r="AY76" i="6"/>
  <c r="AY38" i="6"/>
  <c r="AY74" i="6"/>
  <c r="K40" i="6"/>
  <c r="K39" i="6"/>
  <c r="K38" i="6"/>
  <c r="K37" i="6"/>
  <c r="AY75" i="6" l="1"/>
  <c r="AY37" i="6"/>
  <c r="AY40" i="6"/>
  <c r="AY39" i="6"/>
  <c r="K44" i="6"/>
  <c r="K47" i="6"/>
  <c r="K63" i="6"/>
  <c r="K51" i="6"/>
  <c r="K55" i="6"/>
  <c r="K43" i="6"/>
  <c r="K59" i="6"/>
  <c r="K62" i="6"/>
  <c r="K58" i="6"/>
  <c r="K54" i="6"/>
  <c r="K50" i="6"/>
  <c r="K46" i="6"/>
  <c r="K42" i="6"/>
  <c r="K61" i="6"/>
  <c r="K57" i="6"/>
  <c r="K53" i="6"/>
  <c r="K49" i="6"/>
  <c r="K45" i="6"/>
  <c r="K41" i="6"/>
  <c r="K60" i="6"/>
  <c r="K56" i="6"/>
  <c r="K52" i="6"/>
  <c r="K48" i="6"/>
  <c r="AY43" i="6" l="1"/>
  <c r="AY47" i="6"/>
  <c r="AY51" i="6"/>
  <c r="AY55" i="6"/>
  <c r="AY59" i="6"/>
  <c r="AY63" i="6"/>
  <c r="AY44" i="6"/>
  <c r="AY48" i="6"/>
  <c r="AY52" i="6"/>
  <c r="AY56" i="6"/>
  <c r="AY60" i="6"/>
  <c r="AY41" i="6"/>
  <c r="AY45" i="6"/>
  <c r="AY49" i="6"/>
  <c r="AY53" i="6"/>
  <c r="AY57" i="6"/>
  <c r="AY61" i="6"/>
  <c r="AY42" i="6"/>
  <c r="AY46" i="6"/>
  <c r="AY50" i="6"/>
  <c r="AY54" i="6"/>
  <c r="AY58" i="6"/>
  <c r="AY62" i="6"/>
  <c r="K66" i="6"/>
  <c r="BS76" i="6" l="1"/>
  <c r="BQ76" i="6"/>
  <c r="BP76" i="6"/>
  <c r="BN76" i="6"/>
  <c r="BK76" i="6"/>
  <c r="BJ76" i="6"/>
  <c r="BI39" i="6"/>
  <c r="BG39" i="6"/>
  <c r="BF76" i="6"/>
  <c r="BD76" i="6"/>
  <c r="BB76" i="6"/>
  <c r="BA76" i="6"/>
  <c r="AZ76" i="6"/>
  <c r="AV76" i="6"/>
  <c r="AU39" i="6"/>
  <c r="AT76" i="6"/>
  <c r="AR39" i="6"/>
  <c r="AQ76" i="6"/>
  <c r="AP39" i="6"/>
  <c r="AN39" i="6"/>
  <c r="AM39" i="6"/>
  <c r="AL76" i="6"/>
  <c r="AJ76" i="6"/>
  <c r="AI39" i="6"/>
  <c r="AH39" i="6"/>
  <c r="AF76" i="6"/>
  <c r="AE39" i="6"/>
  <c r="AD39" i="6"/>
  <c r="AB39" i="6"/>
  <c r="AA76" i="6"/>
  <c r="Z39" i="6"/>
  <c r="X39" i="6"/>
  <c r="W39" i="6"/>
  <c r="V76" i="6"/>
  <c r="T76" i="6"/>
  <c r="S39" i="6"/>
  <c r="R39" i="6"/>
  <c r="P76" i="6"/>
  <c r="O39" i="6"/>
  <c r="N76" i="6"/>
  <c r="N39" i="6"/>
  <c r="A39" i="6"/>
  <c r="J39" i="6"/>
  <c r="I39" i="6"/>
  <c r="H39" i="6"/>
  <c r="G39" i="6"/>
  <c r="F39" i="6"/>
  <c r="C39" i="6"/>
  <c r="B39" i="6"/>
  <c r="B41" i="6" l="1"/>
  <c r="C43" i="6"/>
  <c r="AQ39" i="6"/>
  <c r="AQ60" i="6" s="1"/>
  <c r="BI76" i="6"/>
  <c r="BJ39" i="6"/>
  <c r="BJ59" i="6" s="1"/>
  <c r="AE76" i="6"/>
  <c r="BF39" i="6"/>
  <c r="BF59" i="6" s="1"/>
  <c r="BF96" i="6" s="1"/>
  <c r="AU76" i="6"/>
  <c r="S76" i="6"/>
  <c r="BA39" i="6"/>
  <c r="BA59" i="6" s="1"/>
  <c r="BA96" i="6" s="1"/>
  <c r="AA39" i="6"/>
  <c r="AA60" i="6" s="1"/>
  <c r="AP76" i="6"/>
  <c r="O76" i="6"/>
  <c r="BP39" i="6"/>
  <c r="BP59" i="6" s="1"/>
  <c r="BP96" i="6" s="1"/>
  <c r="AI76" i="6"/>
  <c r="BG59" i="6"/>
  <c r="BG60" i="6"/>
  <c r="X59" i="6"/>
  <c r="X60" i="6"/>
  <c r="AB60" i="6"/>
  <c r="AB59" i="6"/>
  <c r="AN59" i="6"/>
  <c r="AN60" i="6"/>
  <c r="AR60" i="6"/>
  <c r="AR59" i="6"/>
  <c r="BP60" i="6"/>
  <c r="BP97" i="6" s="1"/>
  <c r="BF60" i="6"/>
  <c r="BF97" i="6" s="1"/>
  <c r="AU60" i="6"/>
  <c r="AU59" i="6"/>
  <c r="AF39" i="6"/>
  <c r="T39" i="6"/>
  <c r="J41" i="6"/>
  <c r="BK39" i="6"/>
  <c r="BB39" i="6"/>
  <c r="AE60" i="6"/>
  <c r="AE97" i="6" s="1"/>
  <c r="AE59" i="6"/>
  <c r="AE96" i="6" s="1"/>
  <c r="P39" i="6"/>
  <c r="BG76" i="6"/>
  <c r="R59" i="6"/>
  <c r="R60" i="6"/>
  <c r="Z59" i="6"/>
  <c r="Z96" i="6" s="1"/>
  <c r="Z60" i="6"/>
  <c r="Z97" i="6" s="1"/>
  <c r="AD59" i="6"/>
  <c r="AD60" i="6"/>
  <c r="AH59" i="6"/>
  <c r="AH60" i="6"/>
  <c r="AP59" i="6"/>
  <c r="AP60" i="6"/>
  <c r="BI59" i="6"/>
  <c r="BI96" i="6" s="1"/>
  <c r="BI60" i="6"/>
  <c r="BI97" i="6" s="1"/>
  <c r="AL39" i="6"/>
  <c r="O60" i="6"/>
  <c r="O59" i="6"/>
  <c r="AN76" i="6"/>
  <c r="Z76" i="6"/>
  <c r="S59" i="6"/>
  <c r="S60" i="6"/>
  <c r="W60" i="6"/>
  <c r="W59" i="6"/>
  <c r="AI59" i="6"/>
  <c r="AI96" i="6" s="1"/>
  <c r="AI60" i="6"/>
  <c r="AI97" i="6" s="1"/>
  <c r="AM60" i="6"/>
  <c r="AM59" i="6"/>
  <c r="BQ39" i="6"/>
  <c r="AV39" i="6"/>
  <c r="AJ39" i="6"/>
  <c r="V39" i="6"/>
  <c r="X76" i="6"/>
  <c r="I60" i="6"/>
  <c r="I43" i="6"/>
  <c r="I42" i="6"/>
  <c r="Q76" i="6"/>
  <c r="Q39" i="6"/>
  <c r="U76" i="6"/>
  <c r="U39" i="6"/>
  <c r="Y76" i="6"/>
  <c r="Y39" i="6"/>
  <c r="AC76" i="6"/>
  <c r="AC39" i="6"/>
  <c r="AG76" i="6"/>
  <c r="AG39" i="6"/>
  <c r="AK76" i="6"/>
  <c r="AK39" i="6"/>
  <c r="AO76" i="6"/>
  <c r="AO39" i="6"/>
  <c r="AO41" i="6" s="1"/>
  <c r="AO78" i="6" s="1"/>
  <c r="AS76" i="6"/>
  <c r="AS39" i="6"/>
  <c r="AX76" i="6"/>
  <c r="AX39" i="6"/>
  <c r="BC76" i="6"/>
  <c r="BC39" i="6"/>
  <c r="BH76" i="6"/>
  <c r="BH39" i="6"/>
  <c r="BL76" i="6"/>
  <c r="BL39" i="6"/>
  <c r="BR76" i="6"/>
  <c r="BR39" i="6"/>
  <c r="AD76" i="6"/>
  <c r="BS39" i="6"/>
  <c r="BN39" i="6"/>
  <c r="BD39" i="6"/>
  <c r="AZ39" i="6"/>
  <c r="AT39" i="6"/>
  <c r="AR76" i="6"/>
  <c r="AM76" i="6"/>
  <c r="AH76" i="6"/>
  <c r="AB76" i="6"/>
  <c r="W76" i="6"/>
  <c r="R76" i="6"/>
  <c r="B42" i="6"/>
  <c r="I41" i="6"/>
  <c r="B43" i="6"/>
  <c r="H43" i="6"/>
  <c r="H42" i="6"/>
  <c r="H41" i="6"/>
  <c r="C41" i="6"/>
  <c r="C42" i="6"/>
  <c r="G43" i="6"/>
  <c r="G42" i="6"/>
  <c r="G41" i="6"/>
  <c r="J43" i="6"/>
  <c r="F43" i="6"/>
  <c r="J42" i="6"/>
  <c r="F42" i="6"/>
  <c r="F41" i="6"/>
  <c r="BS40" i="6"/>
  <c r="BS38" i="6"/>
  <c r="BS37" i="6"/>
  <c r="BR77" i="6"/>
  <c r="BR38" i="6"/>
  <c r="BR74" i="6"/>
  <c r="BQ40" i="6"/>
  <c r="BQ75" i="6"/>
  <c r="BQ37" i="6"/>
  <c r="BP77" i="6"/>
  <c r="BP38" i="6"/>
  <c r="BP74" i="6"/>
  <c r="BN40" i="6"/>
  <c r="BN75" i="6"/>
  <c r="BN37" i="6"/>
  <c r="BL77" i="6"/>
  <c r="BL38" i="6"/>
  <c r="BL74" i="6"/>
  <c r="BK40" i="6"/>
  <c r="BK75" i="6"/>
  <c r="BK37" i="6"/>
  <c r="BJ77" i="6"/>
  <c r="BJ38" i="6"/>
  <c r="BJ74" i="6"/>
  <c r="BI40" i="6"/>
  <c r="BI75" i="6"/>
  <c r="BI37" i="6"/>
  <c r="BH77" i="6"/>
  <c r="BH38" i="6"/>
  <c r="BH74" i="6"/>
  <c r="BG40" i="6"/>
  <c r="BG75" i="6"/>
  <c r="BG37" i="6"/>
  <c r="BF40" i="6"/>
  <c r="BF38" i="6"/>
  <c r="BF74" i="6"/>
  <c r="BD40" i="6"/>
  <c r="BD75" i="6"/>
  <c r="BD37" i="6"/>
  <c r="BC77" i="6"/>
  <c r="BC38" i="6"/>
  <c r="BC37" i="6"/>
  <c r="BB40" i="6"/>
  <c r="BB75" i="6"/>
  <c r="BB37" i="6"/>
  <c r="BA77" i="6"/>
  <c r="BA38" i="6"/>
  <c r="BA74" i="6"/>
  <c r="AZ40" i="6"/>
  <c r="AZ75" i="6"/>
  <c r="AZ37" i="6"/>
  <c r="AX77" i="6"/>
  <c r="AX38" i="6"/>
  <c r="AX37" i="6"/>
  <c r="AV40" i="6"/>
  <c r="AV75" i="6"/>
  <c r="AV37" i="6"/>
  <c r="AU77" i="6"/>
  <c r="AU38" i="6"/>
  <c r="AU74" i="6"/>
  <c r="AT40" i="6"/>
  <c r="AT38" i="6"/>
  <c r="AT37" i="6"/>
  <c r="AS77" i="6"/>
  <c r="AS38" i="6"/>
  <c r="AS37" i="6"/>
  <c r="AR40" i="6"/>
  <c r="AR75" i="6"/>
  <c r="AR37" i="6"/>
  <c r="AQ77" i="6"/>
  <c r="AQ38" i="6"/>
  <c r="AQ74" i="6"/>
  <c r="AP40" i="6"/>
  <c r="AP38" i="6"/>
  <c r="AP37" i="6"/>
  <c r="AO77" i="6"/>
  <c r="AO38" i="6"/>
  <c r="AO37" i="6"/>
  <c r="AN40" i="6"/>
  <c r="AN75" i="6"/>
  <c r="AN37" i="6"/>
  <c r="AM40" i="6"/>
  <c r="AM38" i="6"/>
  <c r="AM74" i="6"/>
  <c r="AL40" i="6"/>
  <c r="AL38" i="6"/>
  <c r="AL37" i="6"/>
  <c r="AK77" i="6"/>
  <c r="AK38" i="6"/>
  <c r="AK37" i="6"/>
  <c r="AJ40" i="6"/>
  <c r="AJ75" i="6"/>
  <c r="AJ37" i="6"/>
  <c r="AI40" i="6"/>
  <c r="AI38" i="6"/>
  <c r="AI74" i="6"/>
  <c r="AH40" i="6"/>
  <c r="AH38" i="6"/>
  <c r="AH37" i="6"/>
  <c r="AG77" i="6"/>
  <c r="AG38" i="6"/>
  <c r="AG37" i="6"/>
  <c r="AF40" i="6"/>
  <c r="AF75" i="6"/>
  <c r="AF37" i="6"/>
  <c r="AE40" i="6"/>
  <c r="AE38" i="6"/>
  <c r="AE74" i="6"/>
  <c r="AD40" i="6"/>
  <c r="AD38" i="6"/>
  <c r="AD37" i="6"/>
  <c r="AC77" i="6"/>
  <c r="AC38" i="6"/>
  <c r="AC37" i="6"/>
  <c r="AB40" i="6"/>
  <c r="AB75" i="6"/>
  <c r="AB37" i="6"/>
  <c r="AA40" i="6"/>
  <c r="AA38" i="6"/>
  <c r="AA74" i="6"/>
  <c r="Z40" i="6"/>
  <c r="Z38" i="6"/>
  <c r="Z37" i="6"/>
  <c r="Y77" i="6"/>
  <c r="Y38" i="6"/>
  <c r="Y37" i="6"/>
  <c r="X40" i="6"/>
  <c r="X75" i="6"/>
  <c r="X37" i="6"/>
  <c r="W40" i="6"/>
  <c r="W38" i="6"/>
  <c r="W74" i="6"/>
  <c r="V40" i="6"/>
  <c r="V38" i="6"/>
  <c r="V37" i="6"/>
  <c r="U77" i="6"/>
  <c r="U38" i="6"/>
  <c r="U37" i="6"/>
  <c r="T40" i="6"/>
  <c r="T75" i="6"/>
  <c r="T37" i="6"/>
  <c r="S40" i="6"/>
  <c r="S38" i="6"/>
  <c r="S74" i="6"/>
  <c r="R40" i="6"/>
  <c r="R38" i="6"/>
  <c r="R37" i="6"/>
  <c r="Q77" i="6"/>
  <c r="Q38" i="6"/>
  <c r="Q37" i="6"/>
  <c r="P40" i="6"/>
  <c r="P75" i="6"/>
  <c r="P37" i="6"/>
  <c r="O40" i="6"/>
  <c r="O38" i="6"/>
  <c r="BM78" i="6" l="1"/>
  <c r="BE78" i="6"/>
  <c r="BE79" i="6"/>
  <c r="BE80" i="6"/>
  <c r="AQ59" i="6"/>
  <c r="O96" i="6"/>
  <c r="O97" i="6"/>
  <c r="BJ96" i="6"/>
  <c r="BJ60" i="6"/>
  <c r="BJ97" i="6" s="1"/>
  <c r="AA59" i="6"/>
  <c r="BA60" i="6"/>
  <c r="BA97" i="6" s="1"/>
  <c r="AZ59" i="6"/>
  <c r="AZ60" i="6"/>
  <c r="AV60" i="6"/>
  <c r="AV59" i="6"/>
  <c r="AL59" i="6"/>
  <c r="AL60" i="6"/>
  <c r="BK60" i="6"/>
  <c r="BK59" i="6"/>
  <c r="BD59" i="6"/>
  <c r="BD60" i="6"/>
  <c r="BL59" i="6"/>
  <c r="BL60" i="6"/>
  <c r="BC60" i="6"/>
  <c r="BC97" i="6" s="1"/>
  <c r="BC59" i="6"/>
  <c r="BC96" i="6" s="1"/>
  <c r="AS59" i="6"/>
  <c r="AS60" i="6"/>
  <c r="AK60" i="6"/>
  <c r="AK59" i="6"/>
  <c r="AC59" i="6"/>
  <c r="AC60" i="6"/>
  <c r="U60" i="6"/>
  <c r="U97" i="6" s="1"/>
  <c r="U59" i="6"/>
  <c r="U96" i="6" s="1"/>
  <c r="BQ60" i="6"/>
  <c r="BQ59" i="6"/>
  <c r="BN59" i="6"/>
  <c r="BN60" i="6"/>
  <c r="V59" i="6"/>
  <c r="V60" i="6"/>
  <c r="P60" i="6"/>
  <c r="P59" i="6"/>
  <c r="T60" i="6"/>
  <c r="T59" i="6"/>
  <c r="AT59" i="6"/>
  <c r="AT60" i="6"/>
  <c r="BS59" i="6"/>
  <c r="BS60" i="6"/>
  <c r="BR60" i="6"/>
  <c r="BR59" i="6"/>
  <c r="BH60" i="6"/>
  <c r="BH97" i="6" s="1"/>
  <c r="BH59" i="6"/>
  <c r="BH96" i="6" s="1"/>
  <c r="AX60" i="6"/>
  <c r="AX59" i="6"/>
  <c r="AO60" i="6"/>
  <c r="AO97" i="6" s="1"/>
  <c r="AO59" i="6"/>
  <c r="AO96" i="6" s="1"/>
  <c r="AG60" i="6"/>
  <c r="AG59" i="6"/>
  <c r="Y60" i="6"/>
  <c r="Y59" i="6"/>
  <c r="Q60" i="6"/>
  <c r="Q59" i="6"/>
  <c r="AJ60" i="6"/>
  <c r="AJ59" i="6"/>
  <c r="BB60" i="6"/>
  <c r="BB97" i="6" s="1"/>
  <c r="BB59" i="6"/>
  <c r="BB96" i="6" s="1"/>
  <c r="AF60" i="6"/>
  <c r="AF97" i="6" s="1"/>
  <c r="AF59" i="6"/>
  <c r="AF96" i="6" s="1"/>
  <c r="BP40" i="6"/>
  <c r="AQ40" i="6"/>
  <c r="BR37" i="6"/>
  <c r="BF77" i="6"/>
  <c r="BJ40" i="6"/>
  <c r="BN38" i="6"/>
  <c r="BL37" i="6"/>
  <c r="BS75" i="6"/>
  <c r="BA40" i="6"/>
  <c r="BI38" i="6"/>
  <c r="BH37" i="6"/>
  <c r="AU40" i="6"/>
  <c r="BD38" i="6"/>
  <c r="AZ38" i="6"/>
  <c r="BR40" i="6"/>
  <c r="BL40" i="6"/>
  <c r="BH40" i="6"/>
  <c r="BC40" i="6"/>
  <c r="AX40" i="6"/>
  <c r="AS40" i="6"/>
  <c r="AO40" i="6"/>
  <c r="AK40" i="6"/>
  <c r="AG40" i="6"/>
  <c r="AC40" i="6"/>
  <c r="Y40" i="6"/>
  <c r="U40" i="6"/>
  <c r="Q40" i="6"/>
  <c r="BQ38" i="6"/>
  <c r="BK38" i="6"/>
  <c r="BG38" i="6"/>
  <c r="BB38" i="6"/>
  <c r="AV38" i="6"/>
  <c r="AR38" i="6"/>
  <c r="AN38" i="6"/>
  <c r="AJ38" i="6"/>
  <c r="AF38" i="6"/>
  <c r="AB38" i="6"/>
  <c r="X38" i="6"/>
  <c r="T38" i="6"/>
  <c r="P38" i="6"/>
  <c r="BP37" i="6"/>
  <c r="BJ37" i="6"/>
  <c r="BF37" i="6"/>
  <c r="BA37" i="6"/>
  <c r="AU37" i="6"/>
  <c r="AQ37" i="6"/>
  <c r="AM37" i="6"/>
  <c r="AI37" i="6"/>
  <c r="AE37" i="6"/>
  <c r="AA37" i="6"/>
  <c r="W37" i="6"/>
  <c r="S37" i="6"/>
  <c r="O77" i="6"/>
  <c r="BQ77" i="6"/>
  <c r="BK77" i="6"/>
  <c r="BG77" i="6"/>
  <c r="BB77" i="6"/>
  <c r="AV77" i="6"/>
  <c r="AR77" i="6"/>
  <c r="AN77" i="6"/>
  <c r="AJ77" i="6"/>
  <c r="AF77" i="6"/>
  <c r="AB77" i="6"/>
  <c r="X77" i="6"/>
  <c r="T77" i="6"/>
  <c r="P77" i="6"/>
  <c r="BP75" i="6"/>
  <c r="BJ75" i="6"/>
  <c r="BF75" i="6"/>
  <c r="BA75" i="6"/>
  <c r="AU75" i="6"/>
  <c r="AQ75" i="6"/>
  <c r="AM75" i="6"/>
  <c r="AI75" i="6"/>
  <c r="AE75" i="6"/>
  <c r="AA75" i="6"/>
  <c r="W75" i="6"/>
  <c r="S75" i="6"/>
  <c r="BS74" i="6"/>
  <c r="BN74" i="6"/>
  <c r="BI74" i="6"/>
  <c r="BD74" i="6"/>
  <c r="AZ74" i="6"/>
  <c r="AT74" i="6"/>
  <c r="AP74" i="6"/>
  <c r="AL74" i="6"/>
  <c r="AH74" i="6"/>
  <c r="AD74" i="6"/>
  <c r="Z74" i="6"/>
  <c r="V74" i="6"/>
  <c r="R74" i="6"/>
  <c r="O75" i="6"/>
  <c r="AM77" i="6"/>
  <c r="AI77" i="6"/>
  <c r="AE77" i="6"/>
  <c r="AA77" i="6"/>
  <c r="W77" i="6"/>
  <c r="S77" i="6"/>
  <c r="AT75" i="6"/>
  <c r="AP75" i="6"/>
  <c r="AL75" i="6"/>
  <c r="AH75" i="6"/>
  <c r="AD75" i="6"/>
  <c r="Z75" i="6"/>
  <c r="V75" i="6"/>
  <c r="R75" i="6"/>
  <c r="BC74" i="6"/>
  <c r="AX74" i="6"/>
  <c r="AS74" i="6"/>
  <c r="AO74" i="6"/>
  <c r="AK74" i="6"/>
  <c r="AG74" i="6"/>
  <c r="AC74" i="6"/>
  <c r="Y74" i="6"/>
  <c r="U74" i="6"/>
  <c r="Q74" i="6"/>
  <c r="BS77" i="6"/>
  <c r="BN77" i="6"/>
  <c r="BI77" i="6"/>
  <c r="BD77" i="6"/>
  <c r="AZ77" i="6"/>
  <c r="AT77" i="6"/>
  <c r="AP77" i="6"/>
  <c r="AL77" i="6"/>
  <c r="AH77" i="6"/>
  <c r="AD77" i="6"/>
  <c r="Z77" i="6"/>
  <c r="V77" i="6"/>
  <c r="R77" i="6"/>
  <c r="BR75" i="6"/>
  <c r="BL75" i="6"/>
  <c r="BH75" i="6"/>
  <c r="BC75" i="6"/>
  <c r="AX75" i="6"/>
  <c r="AS75" i="6"/>
  <c r="AO75" i="6"/>
  <c r="AK75" i="6"/>
  <c r="AG75" i="6"/>
  <c r="AC75" i="6"/>
  <c r="Y75" i="6"/>
  <c r="U75" i="6"/>
  <c r="Q75" i="6"/>
  <c r="BQ74" i="6"/>
  <c r="BK74" i="6"/>
  <c r="BG74" i="6"/>
  <c r="BB74" i="6"/>
  <c r="AV74" i="6"/>
  <c r="AR74" i="6"/>
  <c r="AN74" i="6"/>
  <c r="AJ74" i="6"/>
  <c r="AF74" i="6"/>
  <c r="AB74" i="6"/>
  <c r="X74" i="6"/>
  <c r="T74" i="6"/>
  <c r="P74" i="6"/>
  <c r="N75" i="6"/>
  <c r="N77" i="6"/>
  <c r="N74" i="6"/>
  <c r="A38" i="6"/>
  <c r="A40" i="6"/>
  <c r="A37" i="6"/>
  <c r="N38" i="6"/>
  <c r="N40" i="6"/>
  <c r="N37" i="6"/>
  <c r="H38" i="6"/>
  <c r="J40" i="6"/>
  <c r="J38" i="6"/>
  <c r="J37" i="6"/>
  <c r="I40" i="6"/>
  <c r="I38" i="6"/>
  <c r="I37" i="6"/>
  <c r="H40" i="6"/>
  <c r="H37" i="6"/>
  <c r="G40" i="6"/>
  <c r="G38" i="6"/>
  <c r="G37" i="6"/>
  <c r="F40" i="6"/>
  <c r="F38" i="6"/>
  <c r="F37" i="6"/>
  <c r="C40" i="6"/>
  <c r="C38" i="6"/>
  <c r="C37" i="6"/>
  <c r="B40" i="6"/>
  <c r="B38" i="6"/>
  <c r="B37" i="6"/>
  <c r="B44" i="6"/>
  <c r="B45" i="6"/>
  <c r="B46" i="6"/>
  <c r="B47" i="6"/>
  <c r="B48" i="6"/>
  <c r="B49" i="6"/>
  <c r="B50" i="6"/>
  <c r="B51" i="6"/>
  <c r="B52" i="6"/>
  <c r="B53" i="6"/>
  <c r="B54" i="6"/>
  <c r="B55" i="6"/>
  <c r="B56" i="6"/>
  <c r="B57" i="6"/>
  <c r="B58" i="6"/>
  <c r="B59" i="6"/>
  <c r="B60" i="6"/>
  <c r="B61" i="6"/>
  <c r="B62" i="6"/>
  <c r="B63" i="6"/>
  <c r="N99" i="6"/>
  <c r="N100" i="6"/>
  <c r="BM79" i="6" l="1"/>
  <c r="BM80" i="6"/>
  <c r="AZ102" i="6" l="1"/>
  <c r="AN102" i="6"/>
  <c r="O74" i="6"/>
  <c r="O37" i="6"/>
  <c r="J63" i="6"/>
  <c r="H63" i="6"/>
  <c r="G63" i="6"/>
  <c r="F63" i="6"/>
  <c r="C63" i="6"/>
  <c r="J62" i="6"/>
  <c r="I63" i="6"/>
  <c r="H62" i="6"/>
  <c r="G62" i="6"/>
  <c r="F62" i="6"/>
  <c r="C62" i="6"/>
  <c r="BS63" i="6"/>
  <c r="BR63" i="6"/>
  <c r="BQ63" i="6"/>
  <c r="BQ100" i="6" s="1"/>
  <c r="BP63" i="6"/>
  <c r="BP100" i="6" s="1"/>
  <c r="BN63" i="6"/>
  <c r="BL63" i="6"/>
  <c r="BK63" i="6"/>
  <c r="BK100" i="6" s="1"/>
  <c r="BJ63" i="6"/>
  <c r="BJ100" i="6" s="1"/>
  <c r="BI63" i="6"/>
  <c r="BI100" i="6" s="1"/>
  <c r="BG63" i="6"/>
  <c r="BG100" i="6" s="1"/>
  <c r="BD63" i="6"/>
  <c r="BC63" i="6"/>
  <c r="BC100" i="6" s="1"/>
  <c r="BB63" i="6"/>
  <c r="BB100" i="6" s="1"/>
  <c r="BA63" i="6"/>
  <c r="BA100" i="6" s="1"/>
  <c r="AZ63" i="6"/>
  <c r="AX63" i="6"/>
  <c r="AV63" i="6"/>
  <c r="AU63" i="6"/>
  <c r="AT63" i="6"/>
  <c r="AS63" i="6"/>
  <c r="AR63" i="6"/>
  <c r="AR100" i="6" s="1"/>
  <c r="AQ63" i="6"/>
  <c r="AP63" i="6"/>
  <c r="AP100" i="6" s="1"/>
  <c r="AO63" i="6"/>
  <c r="AO100" i="6" s="1"/>
  <c r="AN63" i="6"/>
  <c r="AM63" i="6"/>
  <c r="AL63" i="6"/>
  <c r="AK63" i="6"/>
  <c r="AJ63" i="6"/>
  <c r="AJ100" i="6" s="1"/>
  <c r="AH63" i="6"/>
  <c r="AG63" i="6"/>
  <c r="AD63" i="6"/>
  <c r="AD100" i="6" s="1"/>
  <c r="AC63" i="6"/>
  <c r="AB63" i="6"/>
  <c r="AA63" i="6"/>
  <c r="AA100" i="6" s="1"/>
  <c r="Y63" i="6"/>
  <c r="X63" i="6"/>
  <c r="W63" i="6"/>
  <c r="V63" i="6"/>
  <c r="V100" i="6" s="1"/>
  <c r="U63" i="6"/>
  <c r="U100" i="6" s="1"/>
  <c r="T63" i="6"/>
  <c r="S63" i="6"/>
  <c r="R63" i="6"/>
  <c r="R100" i="6" s="1"/>
  <c r="Q63" i="6"/>
  <c r="Q100" i="6" s="1"/>
  <c r="P63" i="6"/>
  <c r="P100" i="6" s="1"/>
  <c r="O63" i="6"/>
  <c r="O100" i="6" s="1"/>
  <c r="J61" i="6"/>
  <c r="BO98" i="6" s="1"/>
  <c r="I62" i="6"/>
  <c r="H61" i="6"/>
  <c r="G61" i="6"/>
  <c r="F61" i="6"/>
  <c r="C61" i="6"/>
  <c r="BS62" i="6"/>
  <c r="BR62" i="6"/>
  <c r="BQ62" i="6"/>
  <c r="BQ99" i="6" s="1"/>
  <c r="BP62" i="6"/>
  <c r="BP99" i="6" s="1"/>
  <c r="BN62" i="6"/>
  <c r="BL62" i="6"/>
  <c r="BK62" i="6"/>
  <c r="BK99" i="6" s="1"/>
  <c r="BJ62" i="6"/>
  <c r="BJ99" i="6" s="1"/>
  <c r="BI62" i="6"/>
  <c r="BI99" i="6" s="1"/>
  <c r="BG62" i="6"/>
  <c r="BG99" i="6" s="1"/>
  <c r="BD62" i="6"/>
  <c r="BC62" i="6"/>
  <c r="BC99" i="6" s="1"/>
  <c r="BB62" i="6"/>
  <c r="BB99" i="6" s="1"/>
  <c r="BA62" i="6"/>
  <c r="BA99" i="6" s="1"/>
  <c r="AZ62" i="6"/>
  <c r="AX62" i="6"/>
  <c r="AV62" i="6"/>
  <c r="AU62" i="6"/>
  <c r="AT62" i="6"/>
  <c r="AS62" i="6"/>
  <c r="AR62" i="6"/>
  <c r="AR99" i="6" s="1"/>
  <c r="AQ62" i="6"/>
  <c r="AP62" i="6"/>
  <c r="AP99" i="6" s="1"/>
  <c r="AO62" i="6"/>
  <c r="AO99" i="6" s="1"/>
  <c r="AN62" i="6"/>
  <c r="AM62" i="6"/>
  <c r="AL62" i="6"/>
  <c r="AK62" i="6"/>
  <c r="AJ62" i="6"/>
  <c r="AJ99" i="6" s="1"/>
  <c r="AH62" i="6"/>
  <c r="AG62" i="6"/>
  <c r="AD62" i="6"/>
  <c r="AD99" i="6" s="1"/>
  <c r="AC62" i="6"/>
  <c r="AB62" i="6"/>
  <c r="AA62" i="6"/>
  <c r="AA99" i="6" s="1"/>
  <c r="Y62" i="6"/>
  <c r="X62" i="6"/>
  <c r="W62" i="6"/>
  <c r="V62" i="6"/>
  <c r="V99" i="6" s="1"/>
  <c r="U62" i="6"/>
  <c r="U99" i="6" s="1"/>
  <c r="T62" i="6"/>
  <c r="S62" i="6"/>
  <c r="R62" i="6"/>
  <c r="R99" i="6" s="1"/>
  <c r="Q62" i="6"/>
  <c r="Q99" i="6" s="1"/>
  <c r="P62" i="6"/>
  <c r="P99" i="6" s="1"/>
  <c r="O62" i="6"/>
  <c r="O99" i="6" s="1"/>
  <c r="J60" i="6"/>
  <c r="I61" i="6"/>
  <c r="H60" i="6"/>
  <c r="G60" i="6"/>
  <c r="F60" i="6"/>
  <c r="C60" i="6"/>
  <c r="BS61" i="6"/>
  <c r="BR61" i="6"/>
  <c r="BQ61" i="6"/>
  <c r="BP61" i="6"/>
  <c r="BP98" i="6" s="1"/>
  <c r="BN61" i="6"/>
  <c r="BL61" i="6"/>
  <c r="BK61" i="6"/>
  <c r="BJ61" i="6"/>
  <c r="BJ98" i="6" s="1"/>
  <c r="BI61" i="6"/>
  <c r="BI98" i="6" s="1"/>
  <c r="BG61" i="6"/>
  <c r="BD61" i="6"/>
  <c r="BC61" i="6"/>
  <c r="BC98" i="6" s="1"/>
  <c r="BB61" i="6"/>
  <c r="BB98" i="6" s="1"/>
  <c r="BA61" i="6"/>
  <c r="BA98" i="6" s="1"/>
  <c r="AZ61" i="6"/>
  <c r="AX61" i="6"/>
  <c r="AV61" i="6"/>
  <c r="AU61" i="6"/>
  <c r="AT61" i="6"/>
  <c r="AS61" i="6"/>
  <c r="AR61" i="6"/>
  <c r="AQ61" i="6"/>
  <c r="AP61" i="6"/>
  <c r="AO61" i="6"/>
  <c r="AO98" i="6" s="1"/>
  <c r="AN61" i="6"/>
  <c r="AM61" i="6"/>
  <c r="AL61" i="6"/>
  <c r="AK61" i="6"/>
  <c r="AJ61" i="6"/>
  <c r="AH61" i="6"/>
  <c r="AG61" i="6"/>
  <c r="AD61" i="6"/>
  <c r="AC61" i="6"/>
  <c r="AB61" i="6"/>
  <c r="AA61" i="6"/>
  <c r="Y61" i="6"/>
  <c r="X61" i="6"/>
  <c r="W61" i="6"/>
  <c r="V61" i="6"/>
  <c r="U61" i="6"/>
  <c r="U98" i="6" s="1"/>
  <c r="T61" i="6"/>
  <c r="S61" i="6"/>
  <c r="R61" i="6"/>
  <c r="Q61" i="6"/>
  <c r="P61" i="6"/>
  <c r="O61" i="6"/>
  <c r="O98" i="6" s="1"/>
  <c r="J59" i="6"/>
  <c r="BO96" i="6" s="1"/>
  <c r="I59" i="6"/>
  <c r="H59" i="6"/>
  <c r="G59" i="6"/>
  <c r="F59" i="6"/>
  <c r="C59" i="6"/>
  <c r="BS58" i="6"/>
  <c r="BR58" i="6"/>
  <c r="BQ58" i="6"/>
  <c r="BP58" i="6"/>
  <c r="BP95" i="6" s="1"/>
  <c r="BN58" i="6"/>
  <c r="BL58" i="6"/>
  <c r="BK58" i="6"/>
  <c r="BJ58" i="6"/>
  <c r="BJ95" i="6" s="1"/>
  <c r="BI58" i="6"/>
  <c r="BI95" i="6" s="1"/>
  <c r="BG58" i="6"/>
  <c r="BD58" i="6"/>
  <c r="BC58" i="6"/>
  <c r="BC95" i="6" s="1"/>
  <c r="BB58" i="6"/>
  <c r="BB95" i="6" s="1"/>
  <c r="BA58" i="6"/>
  <c r="BA95" i="6" s="1"/>
  <c r="AZ58" i="6"/>
  <c r="AX58" i="6"/>
  <c r="AV58" i="6"/>
  <c r="AU58" i="6"/>
  <c r="AT58" i="6"/>
  <c r="AS58" i="6"/>
  <c r="AR58" i="6"/>
  <c r="AQ58" i="6"/>
  <c r="AP58" i="6"/>
  <c r="AO58" i="6"/>
  <c r="AO95" i="6" s="1"/>
  <c r="AN58" i="6"/>
  <c r="AM58" i="6"/>
  <c r="AL58" i="6"/>
  <c r="AK58" i="6"/>
  <c r="AJ58" i="6"/>
  <c r="AH58" i="6"/>
  <c r="AG58" i="6"/>
  <c r="AD58" i="6"/>
  <c r="AC58" i="6"/>
  <c r="AB58" i="6"/>
  <c r="AA58" i="6"/>
  <c r="Y58" i="6"/>
  <c r="X58" i="6"/>
  <c r="W58" i="6"/>
  <c r="V58" i="6"/>
  <c r="U58" i="6"/>
  <c r="U95" i="6" s="1"/>
  <c r="T58" i="6"/>
  <c r="S58" i="6"/>
  <c r="R58" i="6"/>
  <c r="Q58" i="6"/>
  <c r="P58" i="6"/>
  <c r="O58" i="6"/>
  <c r="O95" i="6" s="1"/>
  <c r="J58" i="6"/>
  <c r="BO95" i="6" s="1"/>
  <c r="I58" i="6"/>
  <c r="H58" i="6"/>
  <c r="G58" i="6"/>
  <c r="F58" i="6"/>
  <c r="C58" i="6"/>
  <c r="BS57" i="6"/>
  <c r="BR57" i="6"/>
  <c r="BQ57" i="6"/>
  <c r="BP57" i="6"/>
  <c r="BP94" i="6" s="1"/>
  <c r="BN57" i="6"/>
  <c r="BL57" i="6"/>
  <c r="BK57" i="6"/>
  <c r="BJ57" i="6"/>
  <c r="BJ94" i="6" s="1"/>
  <c r="BI57" i="6"/>
  <c r="BI94" i="6" s="1"/>
  <c r="BG57" i="6"/>
  <c r="BD57" i="6"/>
  <c r="BC57" i="6"/>
  <c r="BC94" i="6" s="1"/>
  <c r="BB57" i="6"/>
  <c r="BB94" i="6" s="1"/>
  <c r="BA57" i="6"/>
  <c r="BA94" i="6" s="1"/>
  <c r="AZ57" i="6"/>
  <c r="AX57" i="6"/>
  <c r="AV57" i="6"/>
  <c r="AU57" i="6"/>
  <c r="AT57" i="6"/>
  <c r="AS57" i="6"/>
  <c r="AR57" i="6"/>
  <c r="AQ57" i="6"/>
  <c r="AP57" i="6"/>
  <c r="AO57" i="6"/>
  <c r="AO94" i="6" s="1"/>
  <c r="AN57" i="6"/>
  <c r="AM57" i="6"/>
  <c r="AL57" i="6"/>
  <c r="AK57" i="6"/>
  <c r="AJ57" i="6"/>
  <c r="AH57" i="6"/>
  <c r="AG57" i="6"/>
  <c r="AD57" i="6"/>
  <c r="AC57" i="6"/>
  <c r="AB57" i="6"/>
  <c r="AA57" i="6"/>
  <c r="Y57" i="6"/>
  <c r="X57" i="6"/>
  <c r="W57" i="6"/>
  <c r="V57" i="6"/>
  <c r="U57" i="6"/>
  <c r="U94" i="6" s="1"/>
  <c r="T57" i="6"/>
  <c r="S57" i="6"/>
  <c r="R57" i="6"/>
  <c r="Q57" i="6"/>
  <c r="P57" i="6"/>
  <c r="O57" i="6"/>
  <c r="O94" i="6" s="1"/>
  <c r="J57" i="6"/>
  <c r="BO94" i="6" s="1"/>
  <c r="I57" i="6"/>
  <c r="H57" i="6"/>
  <c r="G57" i="6"/>
  <c r="F57" i="6"/>
  <c r="C57" i="6"/>
  <c r="BS56" i="6"/>
  <c r="BR56" i="6"/>
  <c r="BQ56" i="6"/>
  <c r="BP56" i="6"/>
  <c r="BP93" i="6" s="1"/>
  <c r="BN56" i="6"/>
  <c r="BL56" i="6"/>
  <c r="BK56" i="6"/>
  <c r="BJ56" i="6"/>
  <c r="BJ93" i="6" s="1"/>
  <c r="BI56" i="6"/>
  <c r="BI93" i="6" s="1"/>
  <c r="BG56" i="6"/>
  <c r="BD56" i="6"/>
  <c r="BC56" i="6"/>
  <c r="BC93" i="6" s="1"/>
  <c r="BB56" i="6"/>
  <c r="BB93" i="6" s="1"/>
  <c r="BA56" i="6"/>
  <c r="BA93" i="6" s="1"/>
  <c r="AZ56" i="6"/>
  <c r="AX56" i="6"/>
  <c r="AV56" i="6"/>
  <c r="AU56" i="6"/>
  <c r="AT56" i="6"/>
  <c r="AS56" i="6"/>
  <c r="AR56" i="6"/>
  <c r="AQ56" i="6"/>
  <c r="AP56" i="6"/>
  <c r="AO56" i="6"/>
  <c r="AO93" i="6" s="1"/>
  <c r="AN56" i="6"/>
  <c r="AM56" i="6"/>
  <c r="AL56" i="6"/>
  <c r="AK56" i="6"/>
  <c r="AJ56" i="6"/>
  <c r="AH56" i="6"/>
  <c r="AG56" i="6"/>
  <c r="AD56" i="6"/>
  <c r="AC56" i="6"/>
  <c r="AB56" i="6"/>
  <c r="AA56" i="6"/>
  <c r="Y56" i="6"/>
  <c r="X56" i="6"/>
  <c r="W56" i="6"/>
  <c r="V56" i="6"/>
  <c r="U56" i="6"/>
  <c r="U93" i="6" s="1"/>
  <c r="T56" i="6"/>
  <c r="S56" i="6"/>
  <c r="R56" i="6"/>
  <c r="Q56" i="6"/>
  <c r="P56" i="6"/>
  <c r="O56" i="6"/>
  <c r="O93" i="6" s="1"/>
  <c r="J56" i="6"/>
  <c r="BO93" i="6" s="1"/>
  <c r="I56" i="6"/>
  <c r="H56" i="6"/>
  <c r="G56" i="6"/>
  <c r="F56" i="6"/>
  <c r="C56" i="6"/>
  <c r="BS55" i="6"/>
  <c r="BR55" i="6"/>
  <c r="BQ55" i="6"/>
  <c r="BP55" i="6"/>
  <c r="BP92" i="6" s="1"/>
  <c r="BN55" i="6"/>
  <c r="BL55" i="6"/>
  <c r="BK55" i="6"/>
  <c r="BJ55" i="6"/>
  <c r="BJ92" i="6" s="1"/>
  <c r="BI55" i="6"/>
  <c r="BI92" i="6" s="1"/>
  <c r="BG55" i="6"/>
  <c r="BF55" i="6"/>
  <c r="BF92" i="6" s="1"/>
  <c r="BD55" i="6"/>
  <c r="BC55" i="6"/>
  <c r="BC92" i="6" s="1"/>
  <c r="BB55" i="6"/>
  <c r="BB92" i="6" s="1"/>
  <c r="BA55" i="6"/>
  <c r="BA92" i="6" s="1"/>
  <c r="AZ55" i="6"/>
  <c r="AX55" i="6"/>
  <c r="AV55" i="6"/>
  <c r="AU55" i="6"/>
  <c r="AT55" i="6"/>
  <c r="AS55" i="6"/>
  <c r="AR55" i="6"/>
  <c r="AQ55" i="6"/>
  <c r="AP55" i="6"/>
  <c r="AO55" i="6"/>
  <c r="AO92" i="6" s="1"/>
  <c r="AN55" i="6"/>
  <c r="AM55" i="6"/>
  <c r="AL55" i="6"/>
  <c r="AK55" i="6"/>
  <c r="AJ55" i="6"/>
  <c r="AH55" i="6"/>
  <c r="AG55" i="6"/>
  <c r="AD55" i="6"/>
  <c r="AC55" i="6"/>
  <c r="AB55" i="6"/>
  <c r="AA55" i="6"/>
  <c r="Y55" i="6"/>
  <c r="X55" i="6"/>
  <c r="W55" i="6"/>
  <c r="V55" i="6"/>
  <c r="U55" i="6"/>
  <c r="U92" i="6" s="1"/>
  <c r="T55" i="6"/>
  <c r="S55" i="6"/>
  <c r="R55" i="6"/>
  <c r="Q55" i="6"/>
  <c r="P55" i="6"/>
  <c r="O55" i="6"/>
  <c r="O92" i="6" s="1"/>
  <c r="J55" i="6"/>
  <c r="BO92" i="6" s="1"/>
  <c r="I55" i="6"/>
  <c r="H55" i="6"/>
  <c r="G55" i="6"/>
  <c r="F55" i="6"/>
  <c r="C55" i="6"/>
  <c r="BS54" i="6"/>
  <c r="BR54" i="6"/>
  <c r="BQ54" i="6"/>
  <c r="BP54" i="6"/>
  <c r="BP91" i="6" s="1"/>
  <c r="BN54" i="6"/>
  <c r="BL54" i="6"/>
  <c r="BK54" i="6"/>
  <c r="BJ54" i="6"/>
  <c r="BJ91" i="6" s="1"/>
  <c r="BI54" i="6"/>
  <c r="BI91" i="6" s="1"/>
  <c r="BG54" i="6"/>
  <c r="BF54" i="6"/>
  <c r="BF91" i="6" s="1"/>
  <c r="BD54" i="6"/>
  <c r="BC54" i="6"/>
  <c r="BC91" i="6" s="1"/>
  <c r="BB54" i="6"/>
  <c r="BB91" i="6" s="1"/>
  <c r="BA54" i="6"/>
  <c r="BA91" i="6" s="1"/>
  <c r="AZ54" i="6"/>
  <c r="AX54" i="6"/>
  <c r="AV54" i="6"/>
  <c r="AU54" i="6"/>
  <c r="AT54" i="6"/>
  <c r="AS54" i="6"/>
  <c r="AR54" i="6"/>
  <c r="AQ54" i="6"/>
  <c r="AP54" i="6"/>
  <c r="AO54" i="6"/>
  <c r="AO91" i="6" s="1"/>
  <c r="AN54" i="6"/>
  <c r="AM54" i="6"/>
  <c r="AL54" i="6"/>
  <c r="AK54" i="6"/>
  <c r="AJ54" i="6"/>
  <c r="AH54" i="6"/>
  <c r="AG54" i="6"/>
  <c r="AD54" i="6"/>
  <c r="AC54" i="6"/>
  <c r="AB54" i="6"/>
  <c r="AA54" i="6"/>
  <c r="Y54" i="6"/>
  <c r="X54" i="6"/>
  <c r="W54" i="6"/>
  <c r="V54" i="6"/>
  <c r="U54" i="6"/>
  <c r="U91" i="6" s="1"/>
  <c r="T54" i="6"/>
  <c r="S54" i="6"/>
  <c r="R54" i="6"/>
  <c r="Q54" i="6"/>
  <c r="P54" i="6"/>
  <c r="O54" i="6"/>
  <c r="O91" i="6" s="1"/>
  <c r="J54" i="6"/>
  <c r="BO91" i="6" s="1"/>
  <c r="I54" i="6"/>
  <c r="H54" i="6"/>
  <c r="G54" i="6"/>
  <c r="F54" i="6"/>
  <c r="C54" i="6"/>
  <c r="BS53" i="6"/>
  <c r="BR53" i="6"/>
  <c r="BQ53" i="6"/>
  <c r="BP53" i="6"/>
  <c r="BP90" i="6" s="1"/>
  <c r="BN53" i="6"/>
  <c r="BL53" i="6"/>
  <c r="BK53" i="6"/>
  <c r="BJ53" i="6"/>
  <c r="BJ90" i="6" s="1"/>
  <c r="BI53" i="6"/>
  <c r="BI90" i="6" s="1"/>
  <c r="BG53" i="6"/>
  <c r="BF53" i="6"/>
  <c r="BF90" i="6" s="1"/>
  <c r="BD53" i="6"/>
  <c r="BC53" i="6"/>
  <c r="BC90" i="6" s="1"/>
  <c r="BB53" i="6"/>
  <c r="BB90" i="6" s="1"/>
  <c r="BA53" i="6"/>
  <c r="BA90" i="6" s="1"/>
  <c r="AZ53" i="6"/>
  <c r="AX53" i="6"/>
  <c r="AV53" i="6"/>
  <c r="AU53" i="6"/>
  <c r="AT53" i="6"/>
  <c r="AS53" i="6"/>
  <c r="AR53" i="6"/>
  <c r="AQ53" i="6"/>
  <c r="AP53" i="6"/>
  <c r="AO53" i="6"/>
  <c r="AO90" i="6" s="1"/>
  <c r="AN53" i="6"/>
  <c r="AM53" i="6"/>
  <c r="AL53" i="6"/>
  <c r="AK53" i="6"/>
  <c r="AJ53" i="6"/>
  <c r="AH53" i="6"/>
  <c r="AG53" i="6"/>
  <c r="AD53" i="6"/>
  <c r="AC53" i="6"/>
  <c r="AB53" i="6"/>
  <c r="AA53" i="6"/>
  <c r="Y53" i="6"/>
  <c r="X53" i="6"/>
  <c r="W53" i="6"/>
  <c r="V53" i="6"/>
  <c r="U53" i="6"/>
  <c r="U90" i="6" s="1"/>
  <c r="T53" i="6"/>
  <c r="S53" i="6"/>
  <c r="R53" i="6"/>
  <c r="Q53" i="6"/>
  <c r="P53" i="6"/>
  <c r="O53" i="6"/>
  <c r="O90" i="6" s="1"/>
  <c r="J53" i="6"/>
  <c r="BO90" i="6" s="1"/>
  <c r="I53" i="6"/>
  <c r="H53" i="6"/>
  <c r="G53" i="6"/>
  <c r="F53" i="6"/>
  <c r="C53" i="6"/>
  <c r="BS52" i="6"/>
  <c r="BR52" i="6"/>
  <c r="BQ52" i="6"/>
  <c r="BP52" i="6"/>
  <c r="BP89" i="6" s="1"/>
  <c r="BN52" i="6"/>
  <c r="BL52" i="6"/>
  <c r="BK52" i="6"/>
  <c r="BJ52" i="6"/>
  <c r="BJ89" i="6" s="1"/>
  <c r="BI52" i="6"/>
  <c r="BI89" i="6" s="1"/>
  <c r="BG52" i="6"/>
  <c r="BF52" i="6"/>
  <c r="BF89" i="6" s="1"/>
  <c r="BD52" i="6"/>
  <c r="BC52" i="6"/>
  <c r="BC89" i="6" s="1"/>
  <c r="BB52" i="6"/>
  <c r="BB89" i="6" s="1"/>
  <c r="BA52" i="6"/>
  <c r="BA89" i="6" s="1"/>
  <c r="AZ52" i="6"/>
  <c r="AX52" i="6"/>
  <c r="AV52" i="6"/>
  <c r="AU52" i="6"/>
  <c r="AT52" i="6"/>
  <c r="AS52" i="6"/>
  <c r="AR52" i="6"/>
  <c r="AQ52" i="6"/>
  <c r="AP52" i="6"/>
  <c r="AO52" i="6"/>
  <c r="AO89" i="6" s="1"/>
  <c r="AN52" i="6"/>
  <c r="AM52" i="6"/>
  <c r="AL52" i="6"/>
  <c r="AK52" i="6"/>
  <c r="AJ52" i="6"/>
  <c r="AH52" i="6"/>
  <c r="AG52" i="6"/>
  <c r="AD52" i="6"/>
  <c r="AC52" i="6"/>
  <c r="AB52" i="6"/>
  <c r="AA52" i="6"/>
  <c r="Y52" i="6"/>
  <c r="X52" i="6"/>
  <c r="W52" i="6"/>
  <c r="V52" i="6"/>
  <c r="U52" i="6"/>
  <c r="U89" i="6" s="1"/>
  <c r="T52" i="6"/>
  <c r="S52" i="6"/>
  <c r="R52" i="6"/>
  <c r="Q52" i="6"/>
  <c r="P52" i="6"/>
  <c r="O52" i="6"/>
  <c r="O89" i="6" s="1"/>
  <c r="J52" i="6"/>
  <c r="BO89" i="6" s="1"/>
  <c r="I52" i="6"/>
  <c r="H52" i="6"/>
  <c r="G52" i="6"/>
  <c r="F52" i="6"/>
  <c r="C52" i="6"/>
  <c r="BS51" i="6"/>
  <c r="BR51" i="6"/>
  <c r="BQ51" i="6"/>
  <c r="BP51" i="6"/>
  <c r="BP88" i="6" s="1"/>
  <c r="BN51" i="6"/>
  <c r="BL51" i="6"/>
  <c r="BK51" i="6"/>
  <c r="BJ51" i="6"/>
  <c r="BJ88" i="6" s="1"/>
  <c r="BI51" i="6"/>
  <c r="BI88" i="6" s="1"/>
  <c r="BG51" i="6"/>
  <c r="BF51" i="6"/>
  <c r="BF88" i="6" s="1"/>
  <c r="BD51" i="6"/>
  <c r="BC51" i="6"/>
  <c r="BC88" i="6" s="1"/>
  <c r="BB51" i="6"/>
  <c r="BB88" i="6" s="1"/>
  <c r="BA51" i="6"/>
  <c r="BA88" i="6" s="1"/>
  <c r="AZ51" i="6"/>
  <c r="AX51" i="6"/>
  <c r="AV51" i="6"/>
  <c r="AU51" i="6"/>
  <c r="AT51" i="6"/>
  <c r="AS51" i="6"/>
  <c r="AR51" i="6"/>
  <c r="AQ51" i="6"/>
  <c r="AP51" i="6"/>
  <c r="AO51" i="6"/>
  <c r="AO88" i="6" s="1"/>
  <c r="AN51" i="6"/>
  <c r="AM51" i="6"/>
  <c r="AL51" i="6"/>
  <c r="AK51" i="6"/>
  <c r="AJ51" i="6"/>
  <c r="AH51" i="6"/>
  <c r="AG51" i="6"/>
  <c r="AD51" i="6"/>
  <c r="AC51" i="6"/>
  <c r="AB51" i="6"/>
  <c r="AA51" i="6"/>
  <c r="Y51" i="6"/>
  <c r="X51" i="6"/>
  <c r="W51" i="6"/>
  <c r="V51" i="6"/>
  <c r="U51" i="6"/>
  <c r="U88" i="6" s="1"/>
  <c r="T51" i="6"/>
  <c r="S51" i="6"/>
  <c r="R51" i="6"/>
  <c r="Q51" i="6"/>
  <c r="P51" i="6"/>
  <c r="O51" i="6"/>
  <c r="O88" i="6" s="1"/>
  <c r="J51" i="6"/>
  <c r="BO88" i="6" s="1"/>
  <c r="I51" i="6"/>
  <c r="H51" i="6"/>
  <c r="G51" i="6"/>
  <c r="F51" i="6"/>
  <c r="C51" i="6"/>
  <c r="BS50" i="6"/>
  <c r="BR50" i="6"/>
  <c r="BQ50" i="6"/>
  <c r="BP50" i="6"/>
  <c r="BP87" i="6" s="1"/>
  <c r="BN50" i="6"/>
  <c r="BL50" i="6"/>
  <c r="BK50" i="6"/>
  <c r="BJ50" i="6"/>
  <c r="BJ87" i="6" s="1"/>
  <c r="BI50" i="6"/>
  <c r="BI87" i="6" s="1"/>
  <c r="BG50" i="6"/>
  <c r="BF50" i="6"/>
  <c r="BF87" i="6" s="1"/>
  <c r="BD50" i="6"/>
  <c r="BC50" i="6"/>
  <c r="BC87" i="6" s="1"/>
  <c r="BB50" i="6"/>
  <c r="BB87" i="6" s="1"/>
  <c r="BA50" i="6"/>
  <c r="BA87" i="6" s="1"/>
  <c r="AZ50" i="6"/>
  <c r="AX50" i="6"/>
  <c r="AV50" i="6"/>
  <c r="AU50" i="6"/>
  <c r="AT50" i="6"/>
  <c r="AS50" i="6"/>
  <c r="AR50" i="6"/>
  <c r="AQ50" i="6"/>
  <c r="AP50" i="6"/>
  <c r="AO50" i="6"/>
  <c r="AO87" i="6" s="1"/>
  <c r="AN50" i="6"/>
  <c r="AM50" i="6"/>
  <c r="AL50" i="6"/>
  <c r="AK50" i="6"/>
  <c r="AJ50" i="6"/>
  <c r="AH50" i="6"/>
  <c r="AG50" i="6"/>
  <c r="AD50" i="6"/>
  <c r="AC50" i="6"/>
  <c r="AB50" i="6"/>
  <c r="AA50" i="6"/>
  <c r="Y50" i="6"/>
  <c r="X50" i="6"/>
  <c r="W50" i="6"/>
  <c r="V50" i="6"/>
  <c r="U50" i="6"/>
  <c r="U87" i="6" s="1"/>
  <c r="T50" i="6"/>
  <c r="S50" i="6"/>
  <c r="R50" i="6"/>
  <c r="Q50" i="6"/>
  <c r="P50" i="6"/>
  <c r="O50" i="6"/>
  <c r="O87" i="6" s="1"/>
  <c r="J50" i="6"/>
  <c r="BO87" i="6" s="1"/>
  <c r="I50" i="6"/>
  <c r="H50" i="6"/>
  <c r="G50" i="6"/>
  <c r="F50" i="6"/>
  <c r="C50" i="6"/>
  <c r="BS49" i="6"/>
  <c r="BR49" i="6"/>
  <c r="BQ49" i="6"/>
  <c r="BP49" i="6"/>
  <c r="BP86" i="6" s="1"/>
  <c r="BN49" i="6"/>
  <c r="BL49" i="6"/>
  <c r="BK49" i="6"/>
  <c r="BJ49" i="6"/>
  <c r="BJ86" i="6" s="1"/>
  <c r="BI49" i="6"/>
  <c r="BI86" i="6" s="1"/>
  <c r="BG49" i="6"/>
  <c r="BF49" i="6"/>
  <c r="BF86" i="6" s="1"/>
  <c r="BD49" i="6"/>
  <c r="BC49" i="6"/>
  <c r="BC86" i="6" s="1"/>
  <c r="BB49" i="6"/>
  <c r="BB86" i="6" s="1"/>
  <c r="BA49" i="6"/>
  <c r="BA86" i="6" s="1"/>
  <c r="AZ49" i="6"/>
  <c r="AX49" i="6"/>
  <c r="AV49" i="6"/>
  <c r="AU49" i="6"/>
  <c r="AT49" i="6"/>
  <c r="AS49" i="6"/>
  <c r="AR49" i="6"/>
  <c r="AQ49" i="6"/>
  <c r="AP49" i="6"/>
  <c r="AO49" i="6"/>
  <c r="AO86" i="6" s="1"/>
  <c r="AN49" i="6"/>
  <c r="AM49" i="6"/>
  <c r="AL49" i="6"/>
  <c r="AK49" i="6"/>
  <c r="AJ49" i="6"/>
  <c r="AH49" i="6"/>
  <c r="AG49" i="6"/>
  <c r="AD49" i="6"/>
  <c r="AC49" i="6"/>
  <c r="AB49" i="6"/>
  <c r="AA49" i="6"/>
  <c r="Y49" i="6"/>
  <c r="X49" i="6"/>
  <c r="W49" i="6"/>
  <c r="V49" i="6"/>
  <c r="U49" i="6"/>
  <c r="U86" i="6" s="1"/>
  <c r="T49" i="6"/>
  <c r="S49" i="6"/>
  <c r="R49" i="6"/>
  <c r="Q49" i="6"/>
  <c r="P49" i="6"/>
  <c r="O49" i="6"/>
  <c r="O86" i="6" s="1"/>
  <c r="J49" i="6"/>
  <c r="I49" i="6"/>
  <c r="H49" i="6"/>
  <c r="G49" i="6"/>
  <c r="F49" i="6"/>
  <c r="C49" i="6"/>
  <c r="BS48" i="6"/>
  <c r="BR48" i="6"/>
  <c r="BQ48" i="6"/>
  <c r="BP48" i="6"/>
  <c r="BP85" i="6" s="1"/>
  <c r="BN48" i="6"/>
  <c r="BL48" i="6"/>
  <c r="BK48" i="6"/>
  <c r="BJ48" i="6"/>
  <c r="BJ85" i="6" s="1"/>
  <c r="BI48" i="6"/>
  <c r="BI85" i="6" s="1"/>
  <c r="BG48" i="6"/>
  <c r="BF48" i="6"/>
  <c r="BF85" i="6" s="1"/>
  <c r="BD48" i="6"/>
  <c r="BC48" i="6"/>
  <c r="BC85" i="6" s="1"/>
  <c r="BB48" i="6"/>
  <c r="BB85" i="6" s="1"/>
  <c r="BA48" i="6"/>
  <c r="BA85" i="6" s="1"/>
  <c r="AZ48" i="6"/>
  <c r="AX48" i="6"/>
  <c r="AV48" i="6"/>
  <c r="AU48" i="6"/>
  <c r="AT48" i="6"/>
  <c r="AS48" i="6"/>
  <c r="AR48" i="6"/>
  <c r="AQ48" i="6"/>
  <c r="AP48" i="6"/>
  <c r="AO48" i="6"/>
  <c r="AO85" i="6" s="1"/>
  <c r="AN48" i="6"/>
  <c r="AM48" i="6"/>
  <c r="AL48" i="6"/>
  <c r="AK48" i="6"/>
  <c r="AJ48" i="6"/>
  <c r="AH48" i="6"/>
  <c r="AG48" i="6"/>
  <c r="AD48" i="6"/>
  <c r="AC48" i="6"/>
  <c r="AB48" i="6"/>
  <c r="AA48" i="6"/>
  <c r="Y48" i="6"/>
  <c r="X48" i="6"/>
  <c r="W48" i="6"/>
  <c r="V48" i="6"/>
  <c r="U48" i="6"/>
  <c r="U85" i="6" s="1"/>
  <c r="T48" i="6"/>
  <c r="S48" i="6"/>
  <c r="R48" i="6"/>
  <c r="Q48" i="6"/>
  <c r="P48" i="6"/>
  <c r="O48" i="6"/>
  <c r="O85" i="6" s="1"/>
  <c r="J48" i="6"/>
  <c r="I48" i="6"/>
  <c r="H48" i="6"/>
  <c r="G48" i="6"/>
  <c r="F48" i="6"/>
  <c r="C48" i="6"/>
  <c r="BS47" i="6"/>
  <c r="BR47" i="6"/>
  <c r="BQ47" i="6"/>
  <c r="BP47" i="6"/>
  <c r="BP84" i="6" s="1"/>
  <c r="BN47" i="6"/>
  <c r="BL47" i="6"/>
  <c r="BK47" i="6"/>
  <c r="BJ47" i="6"/>
  <c r="BJ84" i="6" s="1"/>
  <c r="BI47" i="6"/>
  <c r="BI84" i="6" s="1"/>
  <c r="BG47" i="6"/>
  <c r="BF47" i="6"/>
  <c r="BF84" i="6" s="1"/>
  <c r="BD47" i="6"/>
  <c r="BC47" i="6"/>
  <c r="BC84" i="6" s="1"/>
  <c r="BB47" i="6"/>
  <c r="BB84" i="6" s="1"/>
  <c r="BA47" i="6"/>
  <c r="BA84" i="6" s="1"/>
  <c r="AZ47" i="6"/>
  <c r="AX47" i="6"/>
  <c r="AV47" i="6"/>
  <c r="AU47" i="6"/>
  <c r="AT47" i="6"/>
  <c r="AS47" i="6"/>
  <c r="AR47" i="6"/>
  <c r="AQ47" i="6"/>
  <c r="AP47" i="6"/>
  <c r="AO47" i="6"/>
  <c r="AO84" i="6" s="1"/>
  <c r="AN47" i="6"/>
  <c r="AM47" i="6"/>
  <c r="AL47" i="6"/>
  <c r="AK47" i="6"/>
  <c r="AJ47" i="6"/>
  <c r="AH47" i="6"/>
  <c r="AG47" i="6"/>
  <c r="AD47" i="6"/>
  <c r="AC47" i="6"/>
  <c r="AB47" i="6"/>
  <c r="AA47" i="6"/>
  <c r="Y47" i="6"/>
  <c r="X47" i="6"/>
  <c r="W47" i="6"/>
  <c r="V47" i="6"/>
  <c r="U47" i="6"/>
  <c r="U84" i="6" s="1"/>
  <c r="T47" i="6"/>
  <c r="S47" i="6"/>
  <c r="R47" i="6"/>
  <c r="Q47" i="6"/>
  <c r="P47" i="6"/>
  <c r="O47" i="6"/>
  <c r="O84" i="6" s="1"/>
  <c r="J47" i="6"/>
  <c r="I47" i="6"/>
  <c r="H47" i="6"/>
  <c r="G47" i="6"/>
  <c r="F47" i="6"/>
  <c r="C47" i="6"/>
  <c r="BS46" i="6"/>
  <c r="BR46" i="6"/>
  <c r="BQ46" i="6"/>
  <c r="BP46" i="6"/>
  <c r="BP83" i="6" s="1"/>
  <c r="BN46" i="6"/>
  <c r="BL46" i="6"/>
  <c r="BK46" i="6"/>
  <c r="BJ46" i="6"/>
  <c r="BJ83" i="6" s="1"/>
  <c r="BI46" i="6"/>
  <c r="BI83" i="6" s="1"/>
  <c r="BG46" i="6"/>
  <c r="BF46" i="6"/>
  <c r="BF83" i="6" s="1"/>
  <c r="BD46" i="6"/>
  <c r="BC46" i="6"/>
  <c r="BC83" i="6" s="1"/>
  <c r="BB46" i="6"/>
  <c r="BB83" i="6" s="1"/>
  <c r="BA46" i="6"/>
  <c r="BA83" i="6" s="1"/>
  <c r="AZ46" i="6"/>
  <c r="AX46" i="6"/>
  <c r="AV46" i="6"/>
  <c r="AU46" i="6"/>
  <c r="AT46" i="6"/>
  <c r="AS46" i="6"/>
  <c r="AR46" i="6"/>
  <c r="AQ46" i="6"/>
  <c r="AP46" i="6"/>
  <c r="AO46" i="6"/>
  <c r="AO83" i="6" s="1"/>
  <c r="AN46" i="6"/>
  <c r="AM46" i="6"/>
  <c r="AL46" i="6"/>
  <c r="AK46" i="6"/>
  <c r="AJ46" i="6"/>
  <c r="AH46" i="6"/>
  <c r="AG46" i="6"/>
  <c r="AD46" i="6"/>
  <c r="AC46" i="6"/>
  <c r="AB46" i="6"/>
  <c r="AA46" i="6"/>
  <c r="Y46" i="6"/>
  <c r="X46" i="6"/>
  <c r="W46" i="6"/>
  <c r="V46" i="6"/>
  <c r="U46" i="6"/>
  <c r="U83" i="6" s="1"/>
  <c r="T46" i="6"/>
  <c r="S46" i="6"/>
  <c r="R46" i="6"/>
  <c r="Q46" i="6"/>
  <c r="P46" i="6"/>
  <c r="O46" i="6"/>
  <c r="O83" i="6" s="1"/>
  <c r="J46" i="6"/>
  <c r="I46" i="6"/>
  <c r="H46" i="6"/>
  <c r="G46" i="6"/>
  <c r="F46" i="6"/>
  <c r="C46" i="6"/>
  <c r="BS45" i="6"/>
  <c r="BR45" i="6"/>
  <c r="BQ45" i="6"/>
  <c r="BP45" i="6"/>
  <c r="BP82" i="6" s="1"/>
  <c r="BN45" i="6"/>
  <c r="BL45" i="6"/>
  <c r="BK45" i="6"/>
  <c r="BJ45" i="6"/>
  <c r="BJ82" i="6" s="1"/>
  <c r="BI45" i="6"/>
  <c r="BI82" i="6" s="1"/>
  <c r="BG45" i="6"/>
  <c r="BF45" i="6"/>
  <c r="BF82" i="6" s="1"/>
  <c r="BD45" i="6"/>
  <c r="BC45" i="6"/>
  <c r="BC82" i="6" s="1"/>
  <c r="BB45" i="6"/>
  <c r="BB82" i="6" s="1"/>
  <c r="BA45" i="6"/>
  <c r="BA82" i="6" s="1"/>
  <c r="AZ45" i="6"/>
  <c r="AX45" i="6"/>
  <c r="AV45" i="6"/>
  <c r="AU45" i="6"/>
  <c r="AT45" i="6"/>
  <c r="AS45" i="6"/>
  <c r="AR45" i="6"/>
  <c r="AQ45" i="6"/>
  <c r="AP45" i="6"/>
  <c r="AO45" i="6"/>
  <c r="AO82" i="6" s="1"/>
  <c r="AN45" i="6"/>
  <c r="AM45" i="6"/>
  <c r="AL45" i="6"/>
  <c r="AK45" i="6"/>
  <c r="AJ45" i="6"/>
  <c r="AH45" i="6"/>
  <c r="AG45" i="6"/>
  <c r="AD45" i="6"/>
  <c r="AC45" i="6"/>
  <c r="AB45" i="6"/>
  <c r="AA45" i="6"/>
  <c r="Y45" i="6"/>
  <c r="X45" i="6"/>
  <c r="W45" i="6"/>
  <c r="V45" i="6"/>
  <c r="U45" i="6"/>
  <c r="U82" i="6" s="1"/>
  <c r="T45" i="6"/>
  <c r="S45" i="6"/>
  <c r="R45" i="6"/>
  <c r="Q45" i="6"/>
  <c r="P45" i="6"/>
  <c r="O45" i="6"/>
  <c r="O82" i="6" s="1"/>
  <c r="J45" i="6"/>
  <c r="I45" i="6"/>
  <c r="H45" i="6"/>
  <c r="G45" i="6"/>
  <c r="F45" i="6"/>
  <c r="C45" i="6"/>
  <c r="BS44" i="6"/>
  <c r="BR44" i="6"/>
  <c r="BQ44" i="6"/>
  <c r="BP44" i="6"/>
  <c r="BP81" i="6" s="1"/>
  <c r="BN44" i="6"/>
  <c r="BL44" i="6"/>
  <c r="BK44" i="6"/>
  <c r="BJ44" i="6"/>
  <c r="BJ81" i="6" s="1"/>
  <c r="BI44" i="6"/>
  <c r="BI81" i="6" s="1"/>
  <c r="BG44" i="6"/>
  <c r="BF44" i="6"/>
  <c r="BF81" i="6" s="1"/>
  <c r="BD44" i="6"/>
  <c r="BC44" i="6"/>
  <c r="BC81" i="6" s="1"/>
  <c r="BB44" i="6"/>
  <c r="BB81" i="6" s="1"/>
  <c r="BA44" i="6"/>
  <c r="BA81" i="6" s="1"/>
  <c r="AZ44" i="6"/>
  <c r="AX44" i="6"/>
  <c r="AV44" i="6"/>
  <c r="AU44" i="6"/>
  <c r="AT44" i="6"/>
  <c r="AS44" i="6"/>
  <c r="AR44" i="6"/>
  <c r="AQ44" i="6"/>
  <c r="AP44" i="6"/>
  <c r="AO44" i="6"/>
  <c r="AO81" i="6" s="1"/>
  <c r="AN44" i="6"/>
  <c r="AM44" i="6"/>
  <c r="AL44" i="6"/>
  <c r="AK44" i="6"/>
  <c r="AJ44" i="6"/>
  <c r="AH44" i="6"/>
  <c r="AG44" i="6"/>
  <c r="AD44" i="6"/>
  <c r="AC44" i="6"/>
  <c r="AB44" i="6"/>
  <c r="AA44" i="6"/>
  <c r="Y44" i="6"/>
  <c r="X44" i="6"/>
  <c r="W44" i="6"/>
  <c r="V44" i="6"/>
  <c r="U44" i="6"/>
  <c r="U81" i="6" s="1"/>
  <c r="T44" i="6"/>
  <c r="S44" i="6"/>
  <c r="R44" i="6"/>
  <c r="Q44" i="6"/>
  <c r="P44" i="6"/>
  <c r="O44" i="6"/>
  <c r="O81" i="6" s="1"/>
  <c r="J44" i="6"/>
  <c r="I44" i="6"/>
  <c r="H44" i="6"/>
  <c r="G44" i="6"/>
  <c r="F44" i="6"/>
  <c r="C44" i="6"/>
  <c r="BS43" i="6"/>
  <c r="BS80" i="6" s="1"/>
  <c r="BR43" i="6"/>
  <c r="BQ43" i="6"/>
  <c r="BQ80" i="6" s="1"/>
  <c r="BP43" i="6"/>
  <c r="BP80" i="6" s="1"/>
  <c r="BN43" i="6"/>
  <c r="BL43" i="6"/>
  <c r="BK43" i="6"/>
  <c r="BK80" i="6" s="1"/>
  <c r="BJ43" i="6"/>
  <c r="BJ80" i="6" s="1"/>
  <c r="BI43" i="6"/>
  <c r="BI80" i="6" s="1"/>
  <c r="BG43" i="6"/>
  <c r="BG80" i="6" s="1"/>
  <c r="BF43" i="6"/>
  <c r="BF80" i="6" s="1"/>
  <c r="BD43" i="6"/>
  <c r="BC43" i="6"/>
  <c r="BC80" i="6" s="1"/>
  <c r="BB43" i="6"/>
  <c r="BB80" i="6" s="1"/>
  <c r="BA43" i="6"/>
  <c r="BA80" i="6" s="1"/>
  <c r="AZ43" i="6"/>
  <c r="AX43" i="6"/>
  <c r="AX80" i="6" s="1"/>
  <c r="AV43" i="6"/>
  <c r="AU43" i="6"/>
  <c r="AT43" i="6"/>
  <c r="AT80" i="6" s="1"/>
  <c r="AS43" i="6"/>
  <c r="AS80" i="6" s="1"/>
  <c r="AR43" i="6"/>
  <c r="AR80" i="6" s="1"/>
  <c r="AQ43" i="6"/>
  <c r="AP43" i="6"/>
  <c r="AP80" i="6" s="1"/>
  <c r="AO43" i="6"/>
  <c r="AO80" i="6" s="1"/>
  <c r="AN43" i="6"/>
  <c r="AM43" i="6"/>
  <c r="AL43" i="6"/>
  <c r="AK43" i="6"/>
  <c r="AJ43" i="6"/>
  <c r="AJ80" i="6" s="1"/>
  <c r="AH43" i="6"/>
  <c r="AG43" i="6"/>
  <c r="AD43" i="6"/>
  <c r="AD80" i="6" s="1"/>
  <c r="AC43" i="6"/>
  <c r="AB43" i="6"/>
  <c r="AA43" i="6"/>
  <c r="AA80" i="6" s="1"/>
  <c r="Y43" i="6"/>
  <c r="X43" i="6"/>
  <c r="W43" i="6"/>
  <c r="V43" i="6"/>
  <c r="V80" i="6" s="1"/>
  <c r="U43" i="6"/>
  <c r="U80" i="6" s="1"/>
  <c r="T43" i="6"/>
  <c r="S43" i="6"/>
  <c r="R43" i="6"/>
  <c r="R80" i="6" s="1"/>
  <c r="Q43" i="6"/>
  <c r="Q80" i="6" s="1"/>
  <c r="P43" i="6"/>
  <c r="P80" i="6" s="1"/>
  <c r="O43" i="6"/>
  <c r="O80" i="6" s="1"/>
  <c r="BS42" i="6"/>
  <c r="BS79" i="6" s="1"/>
  <c r="BR42" i="6"/>
  <c r="BQ42" i="6"/>
  <c r="BQ79" i="6" s="1"/>
  <c r="BP42" i="6"/>
  <c r="BP79" i="6" s="1"/>
  <c r="BN42" i="6"/>
  <c r="BL42" i="6"/>
  <c r="BK42" i="6"/>
  <c r="BK79" i="6" s="1"/>
  <c r="BJ42" i="6"/>
  <c r="BJ79" i="6" s="1"/>
  <c r="BI42" i="6"/>
  <c r="BI79" i="6" s="1"/>
  <c r="BG42" i="6"/>
  <c r="BG79" i="6" s="1"/>
  <c r="BF42" i="6"/>
  <c r="BF79" i="6" s="1"/>
  <c r="BD42" i="6"/>
  <c r="BC42" i="6"/>
  <c r="BC79" i="6" s="1"/>
  <c r="BB42" i="6"/>
  <c r="BB79" i="6" s="1"/>
  <c r="BA42" i="6"/>
  <c r="BA79" i="6" s="1"/>
  <c r="AZ42" i="6"/>
  <c r="AX42" i="6"/>
  <c r="AX79" i="6" s="1"/>
  <c r="AV42" i="6"/>
  <c r="AU42" i="6"/>
  <c r="AT42" i="6"/>
  <c r="AT79" i="6" s="1"/>
  <c r="AS42" i="6"/>
  <c r="AS79" i="6" s="1"/>
  <c r="AR42" i="6"/>
  <c r="AR79" i="6" s="1"/>
  <c r="AQ42" i="6"/>
  <c r="AP42" i="6"/>
  <c r="AP79" i="6" s="1"/>
  <c r="AO42" i="6"/>
  <c r="AO79" i="6" s="1"/>
  <c r="AN42" i="6"/>
  <c r="AM42" i="6"/>
  <c r="AL42" i="6"/>
  <c r="AK42" i="6"/>
  <c r="AJ42" i="6"/>
  <c r="AJ79" i="6" s="1"/>
  <c r="AH42" i="6"/>
  <c r="AG42" i="6"/>
  <c r="AD42" i="6"/>
  <c r="AD79" i="6" s="1"/>
  <c r="AC42" i="6"/>
  <c r="AB42" i="6"/>
  <c r="AA42" i="6"/>
  <c r="AA79" i="6" s="1"/>
  <c r="Y42" i="6"/>
  <c r="X42" i="6"/>
  <c r="W42" i="6"/>
  <c r="V42" i="6"/>
  <c r="V79" i="6" s="1"/>
  <c r="U42" i="6"/>
  <c r="U79" i="6" s="1"/>
  <c r="T42" i="6"/>
  <c r="S42" i="6"/>
  <c r="R42" i="6"/>
  <c r="R79" i="6" s="1"/>
  <c r="Q42" i="6"/>
  <c r="Q79" i="6" s="1"/>
  <c r="P42" i="6"/>
  <c r="P79" i="6" s="1"/>
  <c r="O42" i="6"/>
  <c r="O79" i="6" s="1"/>
  <c r="BS41" i="6"/>
  <c r="BS78" i="6" s="1"/>
  <c r="BR41" i="6"/>
  <c r="BR78" i="6" s="1"/>
  <c r="BP41" i="6"/>
  <c r="BP78" i="6" s="1"/>
  <c r="BN41" i="6"/>
  <c r="BN78" i="6" s="1"/>
  <c r="BL41" i="6"/>
  <c r="BL78" i="6" s="1"/>
  <c r="BK41" i="6"/>
  <c r="BK78" i="6" s="1"/>
  <c r="BJ41" i="6"/>
  <c r="BJ78" i="6" s="1"/>
  <c r="BI41" i="6"/>
  <c r="BI78" i="6" s="1"/>
  <c r="BG41" i="6"/>
  <c r="BG78" i="6" s="1"/>
  <c r="BF41" i="6"/>
  <c r="BF78" i="6" s="1"/>
  <c r="BD41" i="6"/>
  <c r="BD78" i="6" s="1"/>
  <c r="BC41" i="6"/>
  <c r="BC78" i="6" s="1"/>
  <c r="BB41" i="6"/>
  <c r="BB78" i="6" s="1"/>
  <c r="BA41" i="6"/>
  <c r="BA78" i="6" s="1"/>
  <c r="AZ41" i="6"/>
  <c r="AX41" i="6"/>
  <c r="AX78" i="6" s="1"/>
  <c r="AV41" i="6"/>
  <c r="AV78" i="6" s="1"/>
  <c r="AU41" i="6"/>
  <c r="AU78" i="6" s="1"/>
  <c r="AT41" i="6"/>
  <c r="AT78" i="6" s="1"/>
  <c r="AS41" i="6"/>
  <c r="AS78" i="6" s="1"/>
  <c r="AR41" i="6"/>
  <c r="AR78" i="6" s="1"/>
  <c r="AQ41" i="6"/>
  <c r="AQ78" i="6" s="1"/>
  <c r="AP41" i="6"/>
  <c r="AP78" i="6" s="1"/>
  <c r="AN41" i="6"/>
  <c r="AM41" i="6"/>
  <c r="AM78" i="6" s="1"/>
  <c r="AL41" i="6"/>
  <c r="AL78" i="6" s="1"/>
  <c r="AK41" i="6"/>
  <c r="AK78" i="6" s="1"/>
  <c r="AJ41" i="6"/>
  <c r="AJ78" i="6" s="1"/>
  <c r="AH41" i="6"/>
  <c r="AH78" i="6" s="1"/>
  <c r="AG41" i="6"/>
  <c r="AG78" i="6" s="1"/>
  <c r="AD41" i="6"/>
  <c r="AD78" i="6" s="1"/>
  <c r="AC41" i="6"/>
  <c r="AC78" i="6" s="1"/>
  <c r="AB41" i="6"/>
  <c r="AB78" i="6" s="1"/>
  <c r="AA41" i="6"/>
  <c r="AA78" i="6" s="1"/>
  <c r="Y41" i="6"/>
  <c r="Y78" i="6" s="1"/>
  <c r="X41" i="6"/>
  <c r="X78" i="6" s="1"/>
  <c r="W41" i="6"/>
  <c r="W78" i="6" s="1"/>
  <c r="V41" i="6"/>
  <c r="V78" i="6" s="1"/>
  <c r="U41" i="6"/>
  <c r="U78" i="6" s="1"/>
  <c r="T41" i="6"/>
  <c r="T78" i="6" s="1"/>
  <c r="S41" i="6"/>
  <c r="S78" i="6" s="1"/>
  <c r="R41" i="6"/>
  <c r="R78" i="6" s="1"/>
  <c r="Q41" i="6"/>
  <c r="Q78" i="6" s="1"/>
  <c r="P41" i="6"/>
  <c r="P78" i="6" s="1"/>
  <c r="O41" i="6"/>
  <c r="O78" i="6" s="1"/>
  <c r="AD86" i="6" l="1"/>
  <c r="BE86" i="6"/>
  <c r="AD88" i="6"/>
  <c r="BE88" i="6"/>
  <c r="AD90" i="6"/>
  <c r="BE90" i="6"/>
  <c r="AD92" i="6"/>
  <c r="BE92" i="6"/>
  <c r="AW95" i="6"/>
  <c r="BE95" i="6"/>
  <c r="AD95" i="6"/>
  <c r="AD84" i="6"/>
  <c r="BE84" i="6"/>
  <c r="AD81" i="6"/>
  <c r="BE81" i="6"/>
  <c r="AD96" i="6"/>
  <c r="BE96" i="6"/>
  <c r="BE87" i="6"/>
  <c r="AD87" i="6"/>
  <c r="AD89" i="6"/>
  <c r="BE89" i="6"/>
  <c r="BE91" i="6"/>
  <c r="AD91" i="6"/>
  <c r="AD93" i="6"/>
  <c r="BE93" i="6"/>
  <c r="AD98" i="6"/>
  <c r="BE98" i="6"/>
  <c r="AD82" i="6"/>
  <c r="BE82" i="6"/>
  <c r="AD85" i="6"/>
  <c r="BE85" i="6"/>
  <c r="BE83" i="6"/>
  <c r="AD83" i="6"/>
  <c r="AD94" i="6"/>
  <c r="BE94" i="6"/>
  <c r="AW97" i="6"/>
  <c r="BE97" i="6"/>
  <c r="AD97" i="6"/>
  <c r="AW96" i="6"/>
  <c r="AW98" i="6"/>
  <c r="BM97" i="6"/>
  <c r="BO97" i="6"/>
  <c r="BO102" i="6" s="1"/>
  <c r="BG94" i="6"/>
  <c r="BQ94" i="6"/>
  <c r="AA94" i="6"/>
  <c r="BK94" i="6"/>
  <c r="Q94" i="6"/>
  <c r="R94" i="6"/>
  <c r="AJ94" i="6"/>
  <c r="V94" i="6"/>
  <c r="AR94" i="6"/>
  <c r="P94" i="6"/>
  <c r="AP94" i="6"/>
  <c r="P82" i="6"/>
  <c r="AR82" i="6"/>
  <c r="AP82" i="6"/>
  <c r="V82" i="6"/>
  <c r="BK82" i="6"/>
  <c r="AA82" i="6"/>
  <c r="Q82" i="6"/>
  <c r="R82" i="6"/>
  <c r="AJ82" i="6"/>
  <c r="BQ82" i="6"/>
  <c r="BG82" i="6"/>
  <c r="AR85" i="6"/>
  <c r="AP85" i="6"/>
  <c r="AA85" i="6"/>
  <c r="Q85" i="6"/>
  <c r="BK85" i="6"/>
  <c r="BG85" i="6"/>
  <c r="V85" i="6"/>
  <c r="AJ85" i="6"/>
  <c r="BQ85" i="6"/>
  <c r="P85" i="6"/>
  <c r="R85" i="6"/>
  <c r="Q87" i="6"/>
  <c r="BK87" i="6"/>
  <c r="AA87" i="6"/>
  <c r="AJ87" i="6"/>
  <c r="BQ87" i="6"/>
  <c r="BG87" i="6"/>
  <c r="R87" i="6"/>
  <c r="P87" i="6"/>
  <c r="AR87" i="6"/>
  <c r="V87" i="6"/>
  <c r="AP87" i="6"/>
  <c r="AR89" i="6"/>
  <c r="AP89" i="6"/>
  <c r="BK89" i="6"/>
  <c r="V89" i="6"/>
  <c r="AA89" i="6"/>
  <c r="Q89" i="6"/>
  <c r="BG89" i="6"/>
  <c r="BQ89" i="6"/>
  <c r="P89" i="6"/>
  <c r="R89" i="6"/>
  <c r="AJ89" i="6"/>
  <c r="AP91" i="6"/>
  <c r="BG91" i="6"/>
  <c r="R91" i="6"/>
  <c r="Q91" i="6"/>
  <c r="P91" i="6"/>
  <c r="V91" i="6"/>
  <c r="AJ91" i="6"/>
  <c r="BQ91" i="6"/>
  <c r="BK91" i="6"/>
  <c r="AA91" i="6"/>
  <c r="AR91" i="6"/>
  <c r="AR93" i="6"/>
  <c r="AP93" i="6"/>
  <c r="BK93" i="6"/>
  <c r="R93" i="6"/>
  <c r="AA93" i="6"/>
  <c r="Q93" i="6"/>
  <c r="AJ93" i="6"/>
  <c r="V93" i="6"/>
  <c r="BG93" i="6"/>
  <c r="BQ93" i="6"/>
  <c r="P93" i="6"/>
  <c r="R97" i="6"/>
  <c r="BQ97" i="6"/>
  <c r="P97" i="6"/>
  <c r="AA97" i="6"/>
  <c r="AP97" i="6"/>
  <c r="BK97" i="6"/>
  <c r="Q97" i="6"/>
  <c r="V97" i="6"/>
  <c r="AJ97" i="6"/>
  <c r="AR97" i="6"/>
  <c r="BG97" i="6"/>
  <c r="Q84" i="6"/>
  <c r="BG84" i="6"/>
  <c r="R84" i="6"/>
  <c r="AR84" i="6"/>
  <c r="V84" i="6"/>
  <c r="AJ84" i="6"/>
  <c r="BQ84" i="6"/>
  <c r="AP84" i="6"/>
  <c r="BK84" i="6"/>
  <c r="AA84" i="6"/>
  <c r="P84" i="6"/>
  <c r="BK86" i="6"/>
  <c r="AA86" i="6"/>
  <c r="Q86" i="6"/>
  <c r="AJ86" i="6"/>
  <c r="BG86" i="6"/>
  <c r="R86" i="6"/>
  <c r="BQ86" i="6"/>
  <c r="P86" i="6"/>
  <c r="AR86" i="6"/>
  <c r="AP86" i="6"/>
  <c r="V86" i="6"/>
  <c r="AP88" i="6"/>
  <c r="BK88" i="6"/>
  <c r="R88" i="6"/>
  <c r="V88" i="6"/>
  <c r="Q88" i="6"/>
  <c r="BG88" i="6"/>
  <c r="AA88" i="6"/>
  <c r="AJ88" i="6"/>
  <c r="BQ88" i="6"/>
  <c r="P88" i="6"/>
  <c r="AR88" i="6"/>
  <c r="BG90" i="6"/>
  <c r="R90" i="6"/>
  <c r="AJ90" i="6"/>
  <c r="BQ90" i="6"/>
  <c r="P90" i="6"/>
  <c r="BK90" i="6"/>
  <c r="AA90" i="6"/>
  <c r="Q90" i="6"/>
  <c r="V90" i="6"/>
  <c r="AR90" i="6"/>
  <c r="AP90" i="6"/>
  <c r="AP92" i="6"/>
  <c r="BK92" i="6"/>
  <c r="AA92" i="6"/>
  <c r="V92" i="6"/>
  <c r="Q92" i="6"/>
  <c r="BG92" i="6"/>
  <c r="R92" i="6"/>
  <c r="BQ92" i="6"/>
  <c r="P92" i="6"/>
  <c r="AR92" i="6"/>
  <c r="AJ92" i="6"/>
  <c r="BK95" i="6"/>
  <c r="AA95" i="6"/>
  <c r="Q95" i="6"/>
  <c r="AJ95" i="6"/>
  <c r="BG95" i="6"/>
  <c r="R95" i="6"/>
  <c r="AR95" i="6"/>
  <c r="AP95" i="6"/>
  <c r="P95" i="6"/>
  <c r="V95" i="6"/>
  <c r="BQ95" i="6"/>
  <c r="BG83" i="6"/>
  <c r="R83" i="6"/>
  <c r="BQ83" i="6"/>
  <c r="V83" i="6"/>
  <c r="AJ83" i="6"/>
  <c r="P83" i="6"/>
  <c r="BK83" i="6"/>
  <c r="AA83" i="6"/>
  <c r="Q83" i="6"/>
  <c r="AP83" i="6"/>
  <c r="AR83" i="6"/>
  <c r="AP98" i="6"/>
  <c r="BQ98" i="6"/>
  <c r="BK98" i="6"/>
  <c r="BG98" i="6"/>
  <c r="R98" i="6"/>
  <c r="AJ98" i="6"/>
  <c r="P98" i="6"/>
  <c r="V98" i="6"/>
  <c r="Q98" i="6"/>
  <c r="AR98" i="6"/>
  <c r="AA98" i="6"/>
  <c r="AR81" i="6"/>
  <c r="AP81" i="6"/>
  <c r="V81" i="6"/>
  <c r="BG81" i="6"/>
  <c r="AJ81" i="6"/>
  <c r="AA81" i="6"/>
  <c r="Q81" i="6"/>
  <c r="BK81" i="6"/>
  <c r="BQ81" i="6"/>
  <c r="P81" i="6"/>
  <c r="R81" i="6"/>
  <c r="BG96" i="6"/>
  <c r="R96" i="6"/>
  <c r="BQ96" i="6"/>
  <c r="V96" i="6"/>
  <c r="AJ96" i="6"/>
  <c r="AP96" i="6"/>
  <c r="BK96" i="6"/>
  <c r="AA96" i="6"/>
  <c r="Q96" i="6"/>
  <c r="P96" i="6"/>
  <c r="AR96" i="6"/>
  <c r="BM83" i="6"/>
  <c r="BM84" i="6"/>
  <c r="BM90" i="6"/>
  <c r="BM81" i="6"/>
  <c r="BM96" i="6"/>
  <c r="BM94" i="6"/>
  <c r="BM86" i="6"/>
  <c r="BM88" i="6"/>
  <c r="BM92" i="6"/>
  <c r="BM95" i="6"/>
  <c r="BM82" i="6"/>
  <c r="BM85" i="6"/>
  <c r="BM87" i="6"/>
  <c r="BM89" i="6"/>
  <c r="BM91" i="6"/>
  <c r="BM93" i="6"/>
  <c r="BM98" i="6"/>
  <c r="AT96" i="6"/>
  <c r="AT97" i="6"/>
  <c r="AS97" i="6"/>
  <c r="AX97" i="6"/>
  <c r="BS97" i="6"/>
  <c r="AS96" i="6"/>
  <c r="BS96" i="6"/>
  <c r="AX96" i="6"/>
  <c r="AM99" i="6"/>
  <c r="BR100" i="6"/>
  <c r="BH42" i="6"/>
  <c r="BH79" i="6" s="1"/>
  <c r="AF43" i="6"/>
  <c r="AF80" i="6" s="1"/>
  <c r="BH44" i="6"/>
  <c r="BH81" i="6" s="1"/>
  <c r="Z45" i="6"/>
  <c r="Z82" i="6" s="1"/>
  <c r="AF49" i="6"/>
  <c r="AF86" i="6" s="1"/>
  <c r="AF51" i="6"/>
  <c r="AF88" i="6" s="1"/>
  <c r="AF52" i="6"/>
  <c r="AF89" i="6" s="1"/>
  <c r="AF53" i="6"/>
  <c r="AF90" i="6" s="1"/>
  <c r="AF54" i="6"/>
  <c r="AF91" i="6" s="1"/>
  <c r="AF57" i="6"/>
  <c r="AF94" i="6" s="1"/>
  <c r="AF58" i="6"/>
  <c r="AF95" i="6" s="1"/>
  <c r="AF61" i="6"/>
  <c r="AF98" i="6" s="1"/>
  <c r="AE41" i="6"/>
  <c r="AE78" i="6" s="1"/>
  <c r="AI41" i="6"/>
  <c r="AI78" i="6" s="1"/>
  <c r="BH43" i="6"/>
  <c r="BH80" i="6" s="1"/>
  <c r="AT82" i="6"/>
  <c r="AE45" i="6"/>
  <c r="AE82" i="6" s="1"/>
  <c r="AI45" i="6"/>
  <c r="AI82" i="6" s="1"/>
  <c r="BH49" i="6"/>
  <c r="BH86" i="6" s="1"/>
  <c r="BH54" i="6"/>
  <c r="BH91" i="6" s="1"/>
  <c r="BH61" i="6"/>
  <c r="BH98" i="6" s="1"/>
  <c r="BH62" i="6"/>
  <c r="BH99" i="6" s="1"/>
  <c r="BH63" i="6"/>
  <c r="BH100" i="6" s="1"/>
  <c r="X100" i="6"/>
  <c r="AE42" i="6"/>
  <c r="AE79" i="6" s="1"/>
  <c r="AI42" i="6"/>
  <c r="AI79" i="6" s="1"/>
  <c r="BH41" i="6"/>
  <c r="BH78" i="6" s="1"/>
  <c r="AF42" i="6"/>
  <c r="AF79" i="6" s="1"/>
  <c r="AE43" i="6"/>
  <c r="AE80" i="6" s="1"/>
  <c r="AI43" i="6"/>
  <c r="AI80" i="6" s="1"/>
  <c r="AF44" i="6"/>
  <c r="AF81" i="6" s="1"/>
  <c r="BH45" i="6"/>
  <c r="BH82" i="6" s="1"/>
  <c r="Z46" i="6"/>
  <c r="Z83" i="6" s="1"/>
  <c r="AE47" i="6"/>
  <c r="AE84" i="6" s="1"/>
  <c r="AI47" i="6"/>
  <c r="AI84" i="6" s="1"/>
  <c r="AE48" i="6"/>
  <c r="AE85" i="6" s="1"/>
  <c r="AI48" i="6"/>
  <c r="AI85" i="6" s="1"/>
  <c r="AE49" i="6"/>
  <c r="AE86" i="6" s="1"/>
  <c r="AI49" i="6"/>
  <c r="AI86" i="6" s="1"/>
  <c r="AE50" i="6"/>
  <c r="AE87" i="6" s="1"/>
  <c r="AI50" i="6"/>
  <c r="AI87" i="6" s="1"/>
  <c r="AE51" i="6"/>
  <c r="AE88" i="6" s="1"/>
  <c r="AI51" i="6"/>
  <c r="AI88" i="6" s="1"/>
  <c r="AE52" i="6"/>
  <c r="AE89" i="6" s="1"/>
  <c r="AI52" i="6"/>
  <c r="AI89" i="6" s="1"/>
  <c r="AE53" i="6"/>
  <c r="AE90" i="6" s="1"/>
  <c r="AI53" i="6"/>
  <c r="AI90" i="6" s="1"/>
  <c r="AE54" i="6"/>
  <c r="AE91" i="6" s="1"/>
  <c r="AI54" i="6"/>
  <c r="AI91" i="6" s="1"/>
  <c r="AE55" i="6"/>
  <c r="AE92" i="6" s="1"/>
  <c r="AI55" i="6"/>
  <c r="AI92" i="6" s="1"/>
  <c r="AE56" i="6"/>
  <c r="AE93" i="6" s="1"/>
  <c r="AI56" i="6"/>
  <c r="AI93" i="6" s="1"/>
  <c r="BF56" i="6"/>
  <c r="BF93" i="6" s="1"/>
  <c r="AE57" i="6"/>
  <c r="AE94" i="6" s="1"/>
  <c r="AI57" i="6"/>
  <c r="AI94" i="6" s="1"/>
  <c r="BF57" i="6"/>
  <c r="BF94" i="6" s="1"/>
  <c r="AE58" i="6"/>
  <c r="AE95" i="6" s="1"/>
  <c r="AI58" i="6"/>
  <c r="AI95" i="6" s="1"/>
  <c r="BF58" i="6"/>
  <c r="BF95" i="6" s="1"/>
  <c r="AE61" i="6"/>
  <c r="AE98" i="6" s="1"/>
  <c r="AI61" i="6"/>
  <c r="AI98" i="6" s="1"/>
  <c r="BF61" i="6"/>
  <c r="BF98" i="6" s="1"/>
  <c r="AE62" i="6"/>
  <c r="AE99" i="6" s="1"/>
  <c r="AI62" i="6"/>
  <c r="AI99" i="6" s="1"/>
  <c r="BF62" i="6"/>
  <c r="BF99" i="6" s="1"/>
  <c r="AE63" i="6"/>
  <c r="AE100" i="6" s="1"/>
  <c r="AI63" i="6"/>
  <c r="AI100" i="6" s="1"/>
  <c r="BF63" i="6"/>
  <c r="BF100" i="6" s="1"/>
  <c r="X99" i="6"/>
  <c r="Z41" i="6"/>
  <c r="Z78" i="6" s="1"/>
  <c r="AE46" i="6"/>
  <c r="AE83" i="6" s="1"/>
  <c r="AI46" i="6"/>
  <c r="AI83" i="6" s="1"/>
  <c r="AF47" i="6"/>
  <c r="AF84" i="6" s="1"/>
  <c r="AF48" i="6"/>
  <c r="AF85" i="6" s="1"/>
  <c r="AF50" i="6"/>
  <c r="AF87" i="6" s="1"/>
  <c r="AF55" i="6"/>
  <c r="AF92" i="6" s="1"/>
  <c r="AF56" i="6"/>
  <c r="AF93" i="6" s="1"/>
  <c r="AF62" i="6"/>
  <c r="AF99" i="6" s="1"/>
  <c r="AF63" i="6"/>
  <c r="AF100" i="6" s="1"/>
  <c r="Z42" i="6"/>
  <c r="Z79" i="6" s="1"/>
  <c r="AS81" i="6"/>
  <c r="Z44" i="6"/>
  <c r="Z81" i="6" s="1"/>
  <c r="AF46" i="6"/>
  <c r="AF83" i="6" s="1"/>
  <c r="BH47" i="6"/>
  <c r="BH84" i="6" s="1"/>
  <c r="BH48" i="6"/>
  <c r="BH85" i="6" s="1"/>
  <c r="BH50" i="6"/>
  <c r="BH87" i="6" s="1"/>
  <c r="BH51" i="6"/>
  <c r="BH88" i="6" s="1"/>
  <c r="BH52" i="6"/>
  <c r="BH89" i="6" s="1"/>
  <c r="BH53" i="6"/>
  <c r="BH90" i="6" s="1"/>
  <c r="BH55" i="6"/>
  <c r="BH92" i="6" s="1"/>
  <c r="BH56" i="6"/>
  <c r="BH93" i="6" s="1"/>
  <c r="BH57" i="6"/>
  <c r="BH94" i="6" s="1"/>
  <c r="BH58" i="6"/>
  <c r="BH95" i="6" s="1"/>
  <c r="AF41" i="6"/>
  <c r="AF78" i="6" s="1"/>
  <c r="Z43" i="6"/>
  <c r="Z80" i="6" s="1"/>
  <c r="AT81" i="6"/>
  <c r="AE44" i="6"/>
  <c r="AE81" i="6" s="1"/>
  <c r="AI44" i="6"/>
  <c r="AI81" i="6" s="1"/>
  <c r="AF45" i="6"/>
  <c r="AF82" i="6" s="1"/>
  <c r="BH46" i="6"/>
  <c r="BH83" i="6" s="1"/>
  <c r="AS84" i="6"/>
  <c r="Z47" i="6"/>
  <c r="Z84" i="6" s="1"/>
  <c r="AS85" i="6"/>
  <c r="Z48" i="6"/>
  <c r="Z85" i="6" s="1"/>
  <c r="AS86" i="6"/>
  <c r="Z49" i="6"/>
  <c r="Z86" i="6" s="1"/>
  <c r="AS87" i="6"/>
  <c r="Z50" i="6"/>
  <c r="Z87" i="6" s="1"/>
  <c r="AS88" i="6"/>
  <c r="Z51" i="6"/>
  <c r="Z88" i="6" s="1"/>
  <c r="AS89" i="6"/>
  <c r="Z52" i="6"/>
  <c r="Z89" i="6" s="1"/>
  <c r="AS90" i="6"/>
  <c r="Z53" i="6"/>
  <c r="Z90" i="6" s="1"/>
  <c r="AS91" i="6"/>
  <c r="Z54" i="6"/>
  <c r="Z91" i="6" s="1"/>
  <c r="AS92" i="6"/>
  <c r="Z55" i="6"/>
  <c r="Z92" i="6" s="1"/>
  <c r="AS93" i="6"/>
  <c r="Z56" i="6"/>
  <c r="Z93" i="6" s="1"/>
  <c r="AS94" i="6"/>
  <c r="Z57" i="6"/>
  <c r="Z94" i="6" s="1"/>
  <c r="AS95" i="6"/>
  <c r="Z58" i="6"/>
  <c r="Z95" i="6" s="1"/>
  <c r="Z61" i="6"/>
  <c r="Z98" i="6" s="1"/>
  <c r="Z62" i="6"/>
  <c r="Z99" i="6" s="1"/>
  <c r="AS98" i="6"/>
  <c r="Z63" i="6"/>
  <c r="Z100" i="6" s="1"/>
  <c r="AX81" i="6"/>
  <c r="BS81" i="6"/>
  <c r="AB99" i="6"/>
  <c r="AS99" i="6"/>
  <c r="W100" i="6"/>
  <c r="BL100" i="6"/>
  <c r="AX84" i="6"/>
  <c r="BS84" i="6"/>
  <c r="BS85" i="6"/>
  <c r="AX85" i="6"/>
  <c r="BS88" i="6"/>
  <c r="AX88" i="6"/>
  <c r="BS89" i="6"/>
  <c r="AX89" i="6"/>
  <c r="AX92" i="6"/>
  <c r="BS92" i="6"/>
  <c r="BS93" i="6"/>
  <c r="AX93" i="6"/>
  <c r="AM100" i="6"/>
  <c r="AS83" i="6"/>
  <c r="AX83" i="6"/>
  <c r="BS83" i="6"/>
  <c r="AT84" i="6"/>
  <c r="AT85" i="6"/>
  <c r="AT86" i="6"/>
  <c r="AT87" i="6"/>
  <c r="AT88" i="6"/>
  <c r="AT89" i="6"/>
  <c r="AT90" i="6"/>
  <c r="AT91" i="6"/>
  <c r="AT92" i="6"/>
  <c r="AT93" i="6"/>
  <c r="AT94" i="6"/>
  <c r="AT95" i="6"/>
  <c r="AT98" i="6"/>
  <c r="AX100" i="6"/>
  <c r="BS100" i="6"/>
  <c r="AX99" i="6"/>
  <c r="BS99" i="6"/>
  <c r="AU100" i="6"/>
  <c r="AT100" i="6"/>
  <c r="AX86" i="6"/>
  <c r="BS86" i="6"/>
  <c r="AX87" i="6"/>
  <c r="BS87" i="6"/>
  <c r="BS90" i="6"/>
  <c r="AX90" i="6"/>
  <c r="AX91" i="6"/>
  <c r="BS91" i="6"/>
  <c r="BS94" i="6"/>
  <c r="AX94" i="6"/>
  <c r="AX95" i="6"/>
  <c r="BS95" i="6"/>
  <c r="AX98" i="6"/>
  <c r="BS98" i="6"/>
  <c r="AU99" i="6"/>
  <c r="AT99" i="6"/>
  <c r="AS82" i="6"/>
  <c r="BS82" i="6"/>
  <c r="AX82" i="6"/>
  <c r="AT83" i="6"/>
  <c r="AB100" i="6"/>
  <c r="AS100" i="6"/>
  <c r="S100" i="6"/>
  <c r="S99" i="6"/>
  <c r="W99" i="6"/>
  <c r="Y99" i="6"/>
  <c r="AC99" i="6"/>
  <c r="AG99" i="6"/>
  <c r="AK99" i="6"/>
  <c r="AV99" i="6"/>
  <c r="BD99" i="6"/>
  <c r="Y100" i="6"/>
  <c r="AC100" i="6"/>
  <c r="AG100" i="6"/>
  <c r="AK100" i="6"/>
  <c r="AV100" i="6"/>
  <c r="BD100" i="6"/>
  <c r="AH99" i="6"/>
  <c r="AL99" i="6"/>
  <c r="AQ99" i="6"/>
  <c r="AH100" i="6"/>
  <c r="AL100" i="6"/>
  <c r="AQ100" i="6"/>
  <c r="BL99" i="6"/>
  <c r="BR99" i="6"/>
  <c r="T99" i="6"/>
  <c r="BN99" i="6"/>
  <c r="T100" i="6"/>
  <c r="BN100" i="6"/>
  <c r="AU98" i="6"/>
  <c r="AK98" i="6"/>
  <c r="AC98" i="6"/>
  <c r="BR98" i="6"/>
  <c r="AL98" i="6"/>
  <c r="AV98" i="6"/>
  <c r="BL98" i="6"/>
  <c r="BD98" i="6"/>
  <c r="X98" i="6"/>
  <c r="T98" i="6"/>
  <c r="S98" i="6"/>
  <c r="AG98" i="6"/>
  <c r="Y98" i="6"/>
  <c r="AB98" i="6"/>
  <c r="AM98" i="6"/>
  <c r="W98" i="6"/>
  <c r="AH98" i="6"/>
  <c r="BN98" i="6"/>
  <c r="AQ98" i="6"/>
  <c r="F66" i="6"/>
  <c r="J66" i="6"/>
  <c r="AH97" i="6"/>
  <c r="G66" i="6"/>
  <c r="AG87" i="6"/>
  <c r="AB88" i="6"/>
  <c r="AH89" i="6"/>
  <c r="H66" i="6"/>
  <c r="AG95" i="6"/>
  <c r="AB96" i="6"/>
  <c r="AB79" i="6"/>
  <c r="T86" i="6"/>
  <c r="AB81" i="6"/>
  <c r="S82" i="6"/>
  <c r="W82" i="6"/>
  <c r="AM82" i="6"/>
  <c r="AQ82" i="6"/>
  <c r="AU82" i="6"/>
  <c r="AQ88" i="6"/>
  <c r="AG89" i="6"/>
  <c r="AB90" i="6"/>
  <c r="AH91" i="6"/>
  <c r="BN91" i="6"/>
  <c r="AQ96" i="6"/>
  <c r="AG97" i="6"/>
  <c r="AH80" i="6"/>
  <c r="BN80" i="6"/>
  <c r="AB82" i="6"/>
  <c r="AQ86" i="6"/>
  <c r="BN89" i="6"/>
  <c r="AQ94" i="6"/>
  <c r="AQ84" i="6"/>
  <c r="AG85" i="6"/>
  <c r="AB86" i="6"/>
  <c r="AH87" i="6"/>
  <c r="BN87" i="6"/>
  <c r="AQ92" i="6"/>
  <c r="AG93" i="6"/>
  <c r="AB94" i="6"/>
  <c r="AH95" i="6"/>
  <c r="AC83" i="6"/>
  <c r="AG83" i="6"/>
  <c r="BL83" i="6"/>
  <c r="BR83" i="6"/>
  <c r="T84" i="6"/>
  <c r="AB84" i="6"/>
  <c r="AQ90" i="6"/>
  <c r="AG91" i="6"/>
  <c r="AB92" i="6"/>
  <c r="AH93" i="6"/>
  <c r="N78" i="6"/>
  <c r="N41" i="6"/>
  <c r="A41" i="6"/>
  <c r="S79" i="6"/>
  <c r="W79" i="6"/>
  <c r="AM79" i="6"/>
  <c r="AQ79" i="6"/>
  <c r="AU79" i="6"/>
  <c r="N80" i="6"/>
  <c r="N43" i="6"/>
  <c r="A43" i="6"/>
  <c r="Y80" i="6"/>
  <c r="AC80" i="6"/>
  <c r="AG80" i="6"/>
  <c r="AK80" i="6"/>
  <c r="BL80" i="6"/>
  <c r="BR80" i="6"/>
  <c r="S81" i="6"/>
  <c r="W81" i="6"/>
  <c r="AM81" i="6"/>
  <c r="AQ81" i="6"/>
  <c r="AU81" i="6"/>
  <c r="N82" i="6"/>
  <c r="A45" i="6"/>
  <c r="N45" i="6"/>
  <c r="S84" i="6"/>
  <c r="W84" i="6"/>
  <c r="AM84" i="6"/>
  <c r="AU84" i="6"/>
  <c r="N85" i="6"/>
  <c r="A48" i="6"/>
  <c r="N48" i="6"/>
  <c r="Y85" i="6"/>
  <c r="AC85" i="6"/>
  <c r="AK85" i="6"/>
  <c r="BL85" i="6"/>
  <c r="BR85" i="6"/>
  <c r="X86" i="6"/>
  <c r="AV86" i="6"/>
  <c r="AL87" i="6"/>
  <c r="BD87" i="6"/>
  <c r="T79" i="6"/>
  <c r="X79" i="6"/>
  <c r="AV79" i="6"/>
  <c r="AL80" i="6"/>
  <c r="BD80" i="6"/>
  <c r="T81" i="6"/>
  <c r="X81" i="6"/>
  <c r="AV81" i="6"/>
  <c r="N83" i="6"/>
  <c r="N46" i="6"/>
  <c r="A46" i="6"/>
  <c r="Y83" i="6"/>
  <c r="AK83" i="6"/>
  <c r="X84" i="6"/>
  <c r="AV84" i="6"/>
  <c r="AH85" i="6"/>
  <c r="AL85" i="6"/>
  <c r="BD85" i="6"/>
  <c r="BN85" i="6"/>
  <c r="N79" i="6"/>
  <c r="N42" i="6"/>
  <c r="A42" i="6"/>
  <c r="Y79" i="6"/>
  <c r="AC79" i="6"/>
  <c r="AG79" i="6"/>
  <c r="AK79" i="6"/>
  <c r="BL79" i="6"/>
  <c r="BR79" i="6"/>
  <c r="S80" i="6"/>
  <c r="W80" i="6"/>
  <c r="AM80" i="6"/>
  <c r="AQ80" i="6"/>
  <c r="AU80" i="6"/>
  <c r="N81" i="6"/>
  <c r="N44" i="6"/>
  <c r="A44" i="6"/>
  <c r="Y81" i="6"/>
  <c r="AC81" i="6"/>
  <c r="AG81" i="6"/>
  <c r="AK81" i="6"/>
  <c r="BL81" i="6"/>
  <c r="BR81" i="6"/>
  <c r="T82" i="6"/>
  <c r="X82" i="6"/>
  <c r="AV82" i="6"/>
  <c r="AH83" i="6"/>
  <c r="AL83" i="6"/>
  <c r="BD83" i="6"/>
  <c r="BN83" i="6"/>
  <c r="Y84" i="6"/>
  <c r="AC84" i="6"/>
  <c r="AG84" i="6"/>
  <c r="AK84" i="6"/>
  <c r="I66" i="6"/>
  <c r="AH79" i="6"/>
  <c r="AL79" i="6"/>
  <c r="BD79" i="6"/>
  <c r="BN79" i="6"/>
  <c r="T80" i="6"/>
  <c r="X80" i="6"/>
  <c r="AB80" i="6"/>
  <c r="AV80" i="6"/>
  <c r="AH81" i="6"/>
  <c r="AL81" i="6"/>
  <c r="BD81" i="6"/>
  <c r="BN81" i="6"/>
  <c r="Y82" i="6"/>
  <c r="AC82" i="6"/>
  <c r="AG82" i="6"/>
  <c r="AK82" i="6"/>
  <c r="BL82" i="6"/>
  <c r="BR82" i="6"/>
  <c r="S83" i="6"/>
  <c r="W83" i="6"/>
  <c r="AM83" i="6"/>
  <c r="AQ83" i="6"/>
  <c r="AU83" i="6"/>
  <c r="N84" i="6"/>
  <c r="A47" i="6"/>
  <c r="N47" i="6"/>
  <c r="S86" i="6"/>
  <c r="AH82" i="6"/>
  <c r="AL82" i="6"/>
  <c r="BD82" i="6"/>
  <c r="BN82" i="6"/>
  <c r="T83" i="6"/>
  <c r="X83" i="6"/>
  <c r="AB83" i="6"/>
  <c r="AV83" i="6"/>
  <c r="AH84" i="6"/>
  <c r="AL84" i="6"/>
  <c r="BD84" i="6"/>
  <c r="BN84" i="6"/>
  <c r="T85" i="6"/>
  <c r="X85" i="6"/>
  <c r="AB85" i="6"/>
  <c r="AV85" i="6"/>
  <c r="AH86" i="6"/>
  <c r="AL86" i="6"/>
  <c r="BD86" i="6"/>
  <c r="BN86" i="6"/>
  <c r="T87" i="6"/>
  <c r="X87" i="6"/>
  <c r="AB87" i="6"/>
  <c r="AV87" i="6"/>
  <c r="AH88" i="6"/>
  <c r="AL88" i="6"/>
  <c r="BD88" i="6"/>
  <c r="BN88" i="6"/>
  <c r="T89" i="6"/>
  <c r="X89" i="6"/>
  <c r="AB89" i="6"/>
  <c r="AV89" i="6"/>
  <c r="AH90" i="6"/>
  <c r="AL90" i="6"/>
  <c r="BD90" i="6"/>
  <c r="BN90" i="6"/>
  <c r="T91" i="6"/>
  <c r="X91" i="6"/>
  <c r="AB91" i="6"/>
  <c r="AV91" i="6"/>
  <c r="AH92" i="6"/>
  <c r="AL92" i="6"/>
  <c r="BD92" i="6"/>
  <c r="BN92" i="6"/>
  <c r="T93" i="6"/>
  <c r="X93" i="6"/>
  <c r="AB93" i="6"/>
  <c r="AV93" i="6"/>
  <c r="AH94" i="6"/>
  <c r="AL94" i="6"/>
  <c r="BD94" i="6"/>
  <c r="BN94" i="6"/>
  <c r="T95" i="6"/>
  <c r="X95" i="6"/>
  <c r="AB95" i="6"/>
  <c r="AV95" i="6"/>
  <c r="AH96" i="6"/>
  <c r="AL96" i="6"/>
  <c r="BD96" i="6"/>
  <c r="BN96" i="6"/>
  <c r="T97" i="6"/>
  <c r="X97" i="6"/>
  <c r="AB97" i="6"/>
  <c r="AV97" i="6"/>
  <c r="W86" i="6"/>
  <c r="AM86" i="6"/>
  <c r="AU86" i="6"/>
  <c r="N87" i="6"/>
  <c r="A50" i="6"/>
  <c r="N50" i="6"/>
  <c r="Y87" i="6"/>
  <c r="AC87" i="6"/>
  <c r="AK87" i="6"/>
  <c r="BL87" i="6"/>
  <c r="BR87" i="6"/>
  <c r="S88" i="6"/>
  <c r="W88" i="6"/>
  <c r="AM88" i="6"/>
  <c r="AU88" i="6"/>
  <c r="N89" i="6"/>
  <c r="A52" i="6"/>
  <c r="N52" i="6"/>
  <c r="Y89" i="6"/>
  <c r="AC89" i="6"/>
  <c r="AK89" i="6"/>
  <c r="BL89" i="6"/>
  <c r="BR89" i="6"/>
  <c r="S90" i="6"/>
  <c r="W90" i="6"/>
  <c r="AM90" i="6"/>
  <c r="AU90" i="6"/>
  <c r="N91" i="6"/>
  <c r="N54" i="6"/>
  <c r="A54" i="6"/>
  <c r="Y91" i="6"/>
  <c r="AC91" i="6"/>
  <c r="AK91" i="6"/>
  <c r="BL91" i="6"/>
  <c r="BR91" i="6"/>
  <c r="S92" i="6"/>
  <c r="W92" i="6"/>
  <c r="AM92" i="6"/>
  <c r="AU92" i="6"/>
  <c r="N93" i="6"/>
  <c r="A56" i="6"/>
  <c r="N56" i="6"/>
  <c r="Y93" i="6"/>
  <c r="AC93" i="6"/>
  <c r="AK93" i="6"/>
  <c r="BL93" i="6"/>
  <c r="BR93" i="6"/>
  <c r="S94" i="6"/>
  <c r="W94" i="6"/>
  <c r="AM94" i="6"/>
  <c r="AU94" i="6"/>
  <c r="N95" i="6"/>
  <c r="A58" i="6"/>
  <c r="N58" i="6"/>
  <c r="Y95" i="6"/>
  <c r="AC95" i="6"/>
  <c r="AK95" i="6"/>
  <c r="BL95" i="6"/>
  <c r="BR95" i="6"/>
  <c r="S96" i="6"/>
  <c r="W96" i="6"/>
  <c r="AM96" i="6"/>
  <c r="AU96" i="6"/>
  <c r="N97" i="6"/>
  <c r="N60" i="6"/>
  <c r="A60" i="6"/>
  <c r="Y97" i="6"/>
  <c r="AC97" i="6"/>
  <c r="AK97" i="6"/>
  <c r="BL97" i="6"/>
  <c r="BR97" i="6"/>
  <c r="A62" i="6"/>
  <c r="N62" i="6"/>
  <c r="T88" i="6"/>
  <c r="X88" i="6"/>
  <c r="AV88" i="6"/>
  <c r="AL89" i="6"/>
  <c r="BD89" i="6"/>
  <c r="T90" i="6"/>
  <c r="X90" i="6"/>
  <c r="AV90" i="6"/>
  <c r="AL91" i="6"/>
  <c r="BD91" i="6"/>
  <c r="T92" i="6"/>
  <c r="X92" i="6"/>
  <c r="AV92" i="6"/>
  <c r="AL93" i="6"/>
  <c r="BD93" i="6"/>
  <c r="BN93" i="6"/>
  <c r="T94" i="6"/>
  <c r="X94" i="6"/>
  <c r="AV94" i="6"/>
  <c r="AL95" i="6"/>
  <c r="BD95" i="6"/>
  <c r="BN95" i="6"/>
  <c r="T96" i="6"/>
  <c r="X96" i="6"/>
  <c r="AV96" i="6"/>
  <c r="AL97" i="6"/>
  <c r="BD97" i="6"/>
  <c r="BN97" i="6"/>
  <c r="BL84" i="6"/>
  <c r="BR84" i="6"/>
  <c r="S85" i="6"/>
  <c r="W85" i="6"/>
  <c r="AM85" i="6"/>
  <c r="AQ85" i="6"/>
  <c r="AU85" i="6"/>
  <c r="N86" i="6"/>
  <c r="A49" i="6"/>
  <c r="N49" i="6"/>
  <c r="Y86" i="6"/>
  <c r="AC86" i="6"/>
  <c r="AG86" i="6"/>
  <c r="AK86" i="6"/>
  <c r="BL86" i="6"/>
  <c r="BR86" i="6"/>
  <c r="S87" i="6"/>
  <c r="W87" i="6"/>
  <c r="AM87" i="6"/>
  <c r="AQ87" i="6"/>
  <c r="AU87" i="6"/>
  <c r="N88" i="6"/>
  <c r="A51" i="6"/>
  <c r="N51" i="6"/>
  <c r="Y88" i="6"/>
  <c r="AC88" i="6"/>
  <c r="AG88" i="6"/>
  <c r="AK88" i="6"/>
  <c r="BL88" i="6"/>
  <c r="BR88" i="6"/>
  <c r="S89" i="6"/>
  <c r="W89" i="6"/>
  <c r="AM89" i="6"/>
  <c r="AQ89" i="6"/>
  <c r="AU89" i="6"/>
  <c r="N90" i="6"/>
  <c r="A53" i="6"/>
  <c r="N53" i="6"/>
  <c r="Y90" i="6"/>
  <c r="AC90" i="6"/>
  <c r="AG90" i="6"/>
  <c r="AK90" i="6"/>
  <c r="BL90" i="6"/>
  <c r="BR90" i="6"/>
  <c r="S91" i="6"/>
  <c r="W91" i="6"/>
  <c r="AM91" i="6"/>
  <c r="AQ91" i="6"/>
  <c r="AU91" i="6"/>
  <c r="N92" i="6"/>
  <c r="A55" i="6"/>
  <c r="N55" i="6"/>
  <c r="Y92" i="6"/>
  <c r="AC92" i="6"/>
  <c r="AG92" i="6"/>
  <c r="AK92" i="6"/>
  <c r="BL92" i="6"/>
  <c r="BR92" i="6"/>
  <c r="S93" i="6"/>
  <c r="W93" i="6"/>
  <c r="AM93" i="6"/>
  <c r="AQ93" i="6"/>
  <c r="AU93" i="6"/>
  <c r="N94" i="6"/>
  <c r="A57" i="6"/>
  <c r="N57" i="6"/>
  <c r="Y94" i="6"/>
  <c r="AC94" i="6"/>
  <c r="AG94" i="6"/>
  <c r="AK94" i="6"/>
  <c r="BL94" i="6"/>
  <c r="BR94" i="6"/>
  <c r="S95" i="6"/>
  <c r="W95" i="6"/>
  <c r="AM95" i="6"/>
  <c r="AQ95" i="6"/>
  <c r="AU95" i="6"/>
  <c r="N96" i="6"/>
  <c r="A59" i="6"/>
  <c r="N59" i="6"/>
  <c r="Y96" i="6"/>
  <c r="AC96" i="6"/>
  <c r="AG96" i="6"/>
  <c r="AK96" i="6"/>
  <c r="BL96" i="6"/>
  <c r="BR96" i="6"/>
  <c r="S97" i="6"/>
  <c r="W97" i="6"/>
  <c r="AM97" i="6"/>
  <c r="AQ97" i="6"/>
  <c r="AU97" i="6"/>
  <c r="N98" i="6"/>
  <c r="A61" i="6"/>
  <c r="N61" i="6"/>
  <c r="A63" i="6"/>
  <c r="N63" i="6"/>
  <c r="G70" i="6" l="1"/>
  <c r="BM102" i="6"/>
  <c r="AW102" i="6"/>
  <c r="BE102" i="6"/>
  <c r="BP102" i="6"/>
  <c r="BI102" i="6"/>
  <c r="AX102" i="6"/>
  <c r="AF102" i="6"/>
  <c r="Z102" i="6"/>
  <c r="BH102" i="6"/>
  <c r="AI102" i="6"/>
  <c r="BF102" i="6"/>
  <c r="BS102" i="6"/>
  <c r="BN102" i="6"/>
  <c r="AP102" i="6"/>
  <c r="V102" i="6"/>
  <c r="AA102" i="6"/>
  <c r="R102" i="6"/>
  <c r="O102" i="6"/>
  <c r="AH102" i="6"/>
  <c r="BQ102" i="6"/>
  <c r="AV102" i="6"/>
  <c r="AB102" i="6"/>
  <c r="BJ102" i="6"/>
  <c r="AQ102" i="6"/>
  <c r="S102" i="6"/>
  <c r="BC102" i="6"/>
  <c r="AK102" i="6"/>
  <c r="U102" i="6"/>
  <c r="BK102" i="6"/>
  <c r="AR102" i="6"/>
  <c r="X102" i="6"/>
  <c r="AM102" i="6"/>
  <c r="AL102" i="6"/>
  <c r="AG102" i="6"/>
  <c r="AF105" i="6" s="1"/>
  <c r="Q102" i="6"/>
  <c r="BG102" i="6"/>
  <c r="AJ102" i="6"/>
  <c r="T102" i="6"/>
  <c r="BA102" i="6"/>
  <c r="BD102" i="6"/>
  <c r="AZ105" i="6" s="1"/>
  <c r="BR102" i="6"/>
  <c r="AS102" i="6"/>
  <c r="AC102" i="6"/>
  <c r="BB102" i="6"/>
  <c r="P102" i="6"/>
  <c r="AU102" i="6"/>
  <c r="W102" i="6"/>
  <c r="AT102" i="6"/>
  <c r="BL102" i="6"/>
  <c r="BH105" i="6" s="1"/>
  <c r="AO102" i="6"/>
  <c r="Y102" i="6"/>
  <c r="BR105" i="6" l="1"/>
  <c r="AR105" i="6"/>
  <c r="O105" i="6"/>
  <c r="U105" i="6"/>
  <c r="AE102" i="6"/>
  <c r="AD102" i="6"/>
  <c r="Z105" i="6" s="1"/>
</calcChain>
</file>

<file path=xl/comments1.xml><?xml version="1.0" encoding="utf-8"?>
<comments xmlns="http://schemas.openxmlformats.org/spreadsheetml/2006/main">
  <authors>
    <author>Author</author>
  </authors>
  <commentList>
    <comment ref="E7" authorId="0">
      <text>
        <r>
          <rPr>
            <sz val="9"/>
            <color indexed="81"/>
            <rFont val="Tahoma"/>
            <family val="2"/>
          </rPr>
          <t>This T-bill was added for the June 2015 WACC determination, after NZGB 04/15/15 matured. It was used when calculating interpolated debt premiums for bonds with relatively short terms to maturity. (We were required to estimate 3, 4, and 5 year debt premiums for the June 2015 determination, given that it related to CPP regulation.)
However, we are only required to estimate five year debt premiums for this determination, given that it applies to information disclosure regulation. The T-bill does not directly affect the five year debt premiums we have estimated.</t>
        </r>
      </text>
    </comment>
    <comment ref="AP74" authorId="0">
      <text>
        <r>
          <rPr>
            <sz val="9"/>
            <color indexed="81"/>
            <rFont val="Tahoma"/>
            <family val="2"/>
          </rPr>
          <t>Excluded because bond is secured</t>
        </r>
      </text>
    </comment>
    <comment ref="AQ74" authorId="0">
      <text>
        <r>
          <rPr>
            <sz val="9"/>
            <color indexed="81"/>
            <rFont val="Tahoma"/>
            <family val="2"/>
          </rPr>
          <t>Excluded because bond is secured</t>
        </r>
      </text>
    </comment>
    <comment ref="AY78" authorId="0">
      <text>
        <r>
          <rPr>
            <sz val="10"/>
            <color indexed="81"/>
            <rFont val="Tahoma"/>
            <family val="2"/>
          </rPr>
          <t>It is not currently possible to calculate the interpolated bit to bid spread, because there is no NZ government bond maturing after 15/03/2028.</t>
        </r>
      </text>
    </comment>
    <comment ref="AN104" authorId="0">
      <text>
        <r>
          <rPr>
            <sz val="10"/>
            <color indexed="81"/>
            <rFont val="Tahoma"/>
            <family val="2"/>
          </rPr>
          <t>The 28/09/2017 and 20/12/2018 maturity Powerco bonds are secured (rather than unsecured), so are excluded based on IMs definition of vanilla NZ$ denominated bonds.</t>
        </r>
      </text>
    </comment>
  </commentList>
</comments>
</file>

<file path=xl/sharedStrings.xml><?xml version="1.0" encoding="utf-8"?>
<sst xmlns="http://schemas.openxmlformats.org/spreadsheetml/2006/main" count="315" uniqueCount="183">
  <si>
    <t>BBB+</t>
  </si>
  <si>
    <t>AA+</t>
  </si>
  <si>
    <t>Calculation of the risk-free rate</t>
  </si>
  <si>
    <t>Calculation of the debt premium</t>
  </si>
  <si>
    <t>Raw data from Bloomberg on bid yield to maturity for New Zealand government bonds</t>
  </si>
  <si>
    <t>Raw data from Bloomberg on bid yield to maturity for vanilla NZ$ denominated corporate bonds</t>
  </si>
  <si>
    <t>Annualised bid yield to maturity for each business day</t>
  </si>
  <si>
    <t>Un-weighted arithmetic average of the daily annualised bid yields to maturity</t>
  </si>
  <si>
    <t>Average</t>
  </si>
  <si>
    <t>Calculation of the interpolated risk-free rate</t>
  </si>
  <si>
    <t>Calculation of the interpolated bid to bid spread between corporate bonds and New Zealand government bonds</t>
  </si>
  <si>
    <t>Un-weighted arithmetic average of the daily spreads</t>
  </si>
  <si>
    <t>In this case, the yield on the bond with the closest match to the required term to maturity is used when estimating the debt premium.</t>
  </si>
  <si>
    <t>Risk-free rate</t>
  </si>
  <si>
    <r>
      <rPr>
        <b/>
        <sz val="11"/>
        <color indexed="8"/>
        <rFont val="Calibri"/>
        <family val="2"/>
        <scheme val="minor"/>
      </rPr>
      <t>Note:</t>
    </r>
    <r>
      <rPr>
        <sz val="11"/>
        <rFont val="Calibri"/>
        <family val="2"/>
        <scheme val="minor"/>
      </rPr>
      <t xml:space="preserve"> Cells are left blank where there is insufficient data to linearly interpolate the debt premium.</t>
    </r>
  </si>
  <si>
    <t>WIANZ</t>
  </si>
  <si>
    <t>Security name</t>
  </si>
  <si>
    <t>Coupon frequency</t>
  </si>
  <si>
    <t>Bond credit rating</t>
  </si>
  <si>
    <t>AIANZ 7 1/4 11/07/15</t>
  </si>
  <si>
    <t>AIANZ 8 08/10/16</t>
  </si>
  <si>
    <t>AIANZ 8 11/15/16</t>
  </si>
  <si>
    <t>AIANZ 5.47 10/17/17</t>
  </si>
  <si>
    <t>AIANZ 4.73 12/13/19</t>
  </si>
  <si>
    <t>AIANZ 5.52 05/28/21</t>
  </si>
  <si>
    <t>GENEPO 7.65 03/15/16</t>
  </si>
  <si>
    <t>GENEPO 7.185 09/15/16</t>
  </si>
  <si>
    <t>GENEPO 5.205 11/01/19</t>
  </si>
  <si>
    <t>GENEPO 8.3 06/23/20</t>
  </si>
  <si>
    <t>GENEPO 5.81 03/08/23</t>
  </si>
  <si>
    <t>MRPNZ 8.36 05/15/13</t>
  </si>
  <si>
    <t>MRPNZ 7.55 10/12/16</t>
  </si>
  <si>
    <t>MRPNZ 5.029 03/06/19</t>
  </si>
  <si>
    <t>MRPNZ 8.21 02/11/20</t>
  </si>
  <si>
    <t>MRPNZ 5.793 03/06/23</t>
  </si>
  <si>
    <t>VCTNZ 7.8 10/15/14</t>
  </si>
  <si>
    <t>WIANZ 7 1/2 11/15/13</t>
  </si>
  <si>
    <t>WIANZ 5.27 06/11/20</t>
  </si>
  <si>
    <t>WIANZ 6 1/4 05/15/21</t>
  </si>
  <si>
    <t>CENNZ 8 05/15/14</t>
  </si>
  <si>
    <t>CENNZ 7.855 04/13/17</t>
  </si>
  <si>
    <t>CENNZ 4.8 05/24/18</t>
  </si>
  <si>
    <t>CENNZ 5.8 05/15/19</t>
  </si>
  <si>
    <t>CENNZ 5.277 05/27/20</t>
  </si>
  <si>
    <t>PIFAU 6.39 03/29/13</t>
  </si>
  <si>
    <t>PIFAU 6.53 06/29/15</t>
  </si>
  <si>
    <t>PIFAU 6.74 09/28/17</t>
  </si>
  <si>
    <t>PIFAU 6.31 12/20/18</t>
  </si>
  <si>
    <t>TPNZ 6.595 02/15/17</t>
  </si>
  <si>
    <t>TPNZ 5.14 11/30/18</t>
  </si>
  <si>
    <t>TPNZ 4.65 09/06/19</t>
  </si>
  <si>
    <t>TPNZ 7.19 11/12/19</t>
  </si>
  <si>
    <t>TPNZ 6.95 06/10/20</t>
  </si>
  <si>
    <t>TPNZ 5.448 03/15/23</t>
  </si>
  <si>
    <t>SPKNZ 6.92 03/22/13</t>
  </si>
  <si>
    <t>SPKNZ 8.65 06/15/15</t>
  </si>
  <si>
    <t>SPKNZ 8.35 06/15/15</t>
  </si>
  <si>
    <t>SPKNZ 7.04 03/22/16</t>
  </si>
  <si>
    <t>SPKNZ 5 1/4 10/25/19</t>
  </si>
  <si>
    <t>TLSAU 7.15 11/24/14</t>
  </si>
  <si>
    <t>TLSAU 7.515 07/11/17</t>
  </si>
  <si>
    <t>FCGNZ 6.86 04/21/14</t>
  </si>
  <si>
    <t>FCGNZ 7 3/4 03/10/15</t>
  </si>
  <si>
    <t>FCGNZ 6.83 03/04/16</t>
  </si>
  <si>
    <t>FCGNZ 4.6 10/24/17</t>
  </si>
  <si>
    <t>FCGNZ 5.52 02/25/20</t>
  </si>
  <si>
    <t>FCGNZ 5.9 02/25/22</t>
  </si>
  <si>
    <t>MERINZ 7.15 03/16/15</t>
  </si>
  <si>
    <t>MERINZ 7.55 03/16/17</t>
  </si>
  <si>
    <t>CHRINT 5.15 12/06/19</t>
  </si>
  <si>
    <t>CHRINT 6 1/4 10/04/21</t>
  </si>
  <si>
    <t>A-</t>
  </si>
  <si>
    <t>BBB</t>
  </si>
  <si>
    <t>AA-</t>
  </si>
  <si>
    <t>#N/A N/A</t>
  </si>
  <si>
    <t>A</t>
  </si>
  <si>
    <t>NR</t>
  </si>
  <si>
    <t>S/A</t>
  </si>
  <si>
    <t>Qtrly</t>
  </si>
  <si>
    <t>7/11/2015</t>
  </si>
  <si>
    <t>10/08/2016</t>
  </si>
  <si>
    <t>15/11/2016</t>
  </si>
  <si>
    <t>17/10/2017</t>
  </si>
  <si>
    <t>13/12/2019</t>
  </si>
  <si>
    <t>28/05/2021</t>
  </si>
  <si>
    <t>15/03/2016</t>
  </si>
  <si>
    <t>15/09/2016</t>
  </si>
  <si>
    <t>1/11/2019</t>
  </si>
  <si>
    <t>23/06/2020</t>
  </si>
  <si>
    <t>8/03/2023</t>
  </si>
  <si>
    <t>15/05/2013</t>
  </si>
  <si>
    <t>12/10/2016</t>
  </si>
  <si>
    <t>6/03/2019</t>
  </si>
  <si>
    <t>11/02/2020</t>
  </si>
  <si>
    <t>6/03/2023</t>
  </si>
  <si>
    <t>15/10/2014</t>
  </si>
  <si>
    <t>15/11/2013</t>
  </si>
  <si>
    <t>11/06/2020</t>
  </si>
  <si>
    <t>15/05/2021</t>
  </si>
  <si>
    <t>15/05/2014</t>
  </si>
  <si>
    <t>13/04/2017</t>
  </si>
  <si>
    <t>24/05/2018</t>
  </si>
  <si>
    <t>15/05/2019</t>
  </si>
  <si>
    <t>27/05/2020</t>
  </si>
  <si>
    <t>29/03/2013</t>
  </si>
  <si>
    <t>29/06/2015</t>
  </si>
  <si>
    <t>28/09/2017</t>
  </si>
  <si>
    <t>20/12/2018</t>
  </si>
  <si>
    <t>15/02/2017</t>
  </si>
  <si>
    <t>30/11/2018</t>
  </si>
  <si>
    <t>6/09/2019</t>
  </si>
  <si>
    <t>12/11/2019</t>
  </si>
  <si>
    <t>10/06/2020</t>
  </si>
  <si>
    <t>15/03/2023</t>
  </si>
  <si>
    <t>22/03/2013</t>
  </si>
  <si>
    <t>15/06/2015</t>
  </si>
  <si>
    <t>22/03/2016</t>
  </si>
  <si>
    <t>25/10/2019</t>
  </si>
  <si>
    <t>24/11/2014</t>
  </si>
  <si>
    <t>11/07/2017</t>
  </si>
  <si>
    <t>21/04/2014</t>
  </si>
  <si>
    <t>10/03/2015</t>
  </si>
  <si>
    <t>4/03/2016</t>
  </si>
  <si>
    <t>24/10/2017</t>
  </si>
  <si>
    <t>25/02/2020</t>
  </si>
  <si>
    <t>25/02/2022</t>
  </si>
  <si>
    <t>16/03/2015</t>
  </si>
  <si>
    <t>16/03/2017</t>
  </si>
  <si>
    <t>6/12/2019</t>
  </si>
  <si>
    <t>4/10/2021</t>
  </si>
  <si>
    <t>NZGB 6 11/15/11</t>
  </si>
  <si>
    <t>NZGB 6 1/2 04/15/13</t>
  </si>
  <si>
    <t>NZGB 6 04/15/15</t>
  </si>
  <si>
    <t>NZGB 6 12/15/17</t>
  </si>
  <si>
    <t>NZGB 5 03/15/19</t>
  </si>
  <si>
    <t>NZGB 3 04/15/20</t>
  </si>
  <si>
    <t>NZGB 6 05/15/21</t>
  </si>
  <si>
    <t>NZGB 5 1/2 04/15/23</t>
  </si>
  <si>
    <t>15/11/2011</t>
  </si>
  <si>
    <t>15/04/2013</t>
  </si>
  <si>
    <t>15/04/2015</t>
  </si>
  <si>
    <t>15/12/2017</t>
  </si>
  <si>
    <t>15/03/2019</t>
  </si>
  <si>
    <t>15/04/2020</t>
  </si>
  <si>
    <t>15/04/2023</t>
  </si>
  <si>
    <t>Cost of capital determination</t>
  </si>
  <si>
    <t>Maturity date</t>
  </si>
  <si>
    <t>WACC estimated as at:</t>
  </si>
  <si>
    <t>AIANZ</t>
  </si>
  <si>
    <t>GENEPO</t>
  </si>
  <si>
    <t>MRPNZ</t>
  </si>
  <si>
    <t>VCTNZ</t>
  </si>
  <si>
    <t>CENNZ</t>
  </si>
  <si>
    <t>PIFAU</t>
  </si>
  <si>
    <t>TPNZ</t>
  </si>
  <si>
    <t>SPKNZ</t>
  </si>
  <si>
    <t>TLSAU</t>
  </si>
  <si>
    <t>FCGNZ</t>
  </si>
  <si>
    <t>MERINZ</t>
  </si>
  <si>
    <t>CHRINT</t>
  </si>
  <si>
    <t>Annualisation reflects six monthly  or quarterly payment of interest</t>
  </si>
  <si>
    <t>Annualisation reflects six monthly or quarterly payment of interest</t>
  </si>
  <si>
    <t>Term (years)</t>
  </si>
  <si>
    <t>NZGB 4 1/2 04/15/27</t>
  </si>
  <si>
    <t>15/04/2027</t>
  </si>
  <si>
    <t>TPNZ 5.893 03/15/28</t>
  </si>
  <si>
    <t>15/03/2028</t>
  </si>
  <si>
    <t>5 year debt premium</t>
  </si>
  <si>
    <t>Calculation of risk-free rate and inputs for debt premium determination</t>
  </si>
  <si>
    <t>SPKNZ 4 1/2 03/25/22</t>
  </si>
  <si>
    <t>25/03/2022</t>
  </si>
  <si>
    <t>FCGNZ 4.33 10/20/21</t>
  </si>
  <si>
    <t>20/10/2021</t>
  </si>
  <si>
    <t>EK882358 Corp</t>
  </si>
  <si>
    <t>A-1+</t>
  </si>
  <si>
    <t>#N/A Field Not Applicable</t>
  </si>
  <si>
    <r>
      <rPr>
        <b/>
        <sz val="11"/>
        <rFont val="Calibri"/>
        <family val="2"/>
        <scheme val="minor"/>
      </rPr>
      <t>Date:</t>
    </r>
    <r>
      <rPr>
        <sz val="11"/>
        <rFont val="Calibri"/>
        <family val="2"/>
        <scheme val="minor"/>
      </rPr>
      <t xml:space="preserve"> 31 July 2015</t>
    </r>
  </si>
  <si>
    <t>FCGNZ 5.08 06/19/25</t>
  </si>
  <si>
    <t>19/06/2025</t>
  </si>
  <si>
    <t>TPNZ 4.3 06/30/22</t>
  </si>
  <si>
    <t>30/06/2022</t>
  </si>
  <si>
    <t/>
  </si>
  <si>
    <t>Calculation of risk-free rate and debt premium supporting WACC determination for 2016 information disclosure year for Transpower, gas pipeline businesses and suppliers of specified airport services (with a June year-end)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</si>
</sst>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1"/>
      <color theme="1"/>
      <name val="Calibri"/>
      <family val="2"/>
      <scheme val="minor"/>
    </font>
    <font>
      <sz val="11"/>
      <color indexed="8"/>
      <name val="Calibri"/>
      <family val="2"/>
    </font>
    <font>
      <sz val="9"/>
      <name val="TIMES"/>
    </font>
    <font>
      <i/>
      <sz val="11"/>
      <color theme="1"/>
      <name val="Calibri"/>
      <family val="2"/>
      <scheme val="minor"/>
    </font>
    <font>
      <sz val="11"/>
      <name val="Calibri"/>
      <family val="2"/>
      <scheme val="minor"/>
    </font>
    <font>
      <sz val="11"/>
      <color rgb="FFFF0000"/>
      <name val="Calibri"/>
      <family val="2"/>
      <scheme val="minor"/>
    </font>
    <font>
      <b/>
      <sz val="11"/>
      <color rgb="FFFF0000"/>
      <name val="Calibri"/>
      <family val="2"/>
      <scheme val="minor"/>
    </font>
    <font>
      <sz val="9"/>
      <color indexed="81"/>
      <name val="Tahoma"/>
      <family val="2"/>
    </font>
    <font>
      <b/>
      <sz val="18"/>
      <name val="Calibri"/>
      <family val="2"/>
      <scheme val="minor"/>
    </font>
    <font>
      <b/>
      <sz val="11"/>
      <name val="Calibri"/>
      <family val="2"/>
      <scheme val="minor"/>
    </font>
    <font>
      <b/>
      <sz val="14"/>
      <name val="Calibri"/>
      <family val="2"/>
      <scheme val="minor"/>
    </font>
    <font>
      <b/>
      <sz val="18"/>
      <color theme="1"/>
      <name val="Calibri"/>
      <family val="2"/>
      <scheme val="minor"/>
    </font>
    <font>
      <b/>
      <sz val="11"/>
      <color indexed="8"/>
      <name val="Calibri"/>
      <family val="2"/>
      <scheme val="minor"/>
    </font>
    <font>
      <sz val="14"/>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20"/>
      <name val="Calibri"/>
      <family val="2"/>
      <scheme val="minor"/>
    </font>
    <font>
      <i/>
      <sz val="11"/>
      <name val="Calibri"/>
      <family val="2"/>
      <scheme val="minor"/>
    </font>
    <font>
      <sz val="10"/>
      <color indexed="81"/>
      <name val="Tahoma"/>
      <family val="2"/>
    </font>
  </fonts>
  <fills count="28">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94">
    <xf numFmtId="0" fontId="0" fillId="0" borderId="0"/>
    <xf numFmtId="0" fontId="4" fillId="0" borderId="0"/>
    <xf numFmtId="0" fontId="6" fillId="0" borderId="0" applyNumberFormat="0" applyFill="0" applyBorder="0" applyAlignment="0" applyProtection="0"/>
    <xf numFmtId="164" fontId="4" fillId="0" borderId="0" applyFont="0" applyFill="0" applyBorder="0" applyAlignment="0" applyProtection="0"/>
    <xf numFmtId="0" fontId="9" fillId="0" borderId="0"/>
    <xf numFmtId="0" fontId="9"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0" fontId="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0" fontId="4" fillId="0" borderId="0"/>
    <xf numFmtId="164" fontId="5" fillId="0" borderId="0" applyFont="0" applyFill="0" applyBorder="0" applyAlignment="0" applyProtection="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2" fillId="5" borderId="0" applyNumberFormat="0" applyBorder="0" applyAlignment="0" applyProtection="0"/>
    <xf numFmtId="0" fontId="23" fillId="22" borderId="16" applyNumberFormat="0" applyAlignment="0" applyProtection="0"/>
    <xf numFmtId="0" fontId="24" fillId="23" borderId="17" applyNumberFormat="0" applyAlignment="0" applyProtection="0"/>
    <xf numFmtId="0" fontId="25" fillId="0" borderId="0" applyNumberFormat="0" applyFill="0" applyBorder="0" applyAlignment="0" applyProtection="0"/>
    <xf numFmtId="0" fontId="26" fillId="6" borderId="0" applyNumberFormat="0" applyBorder="0" applyAlignment="0" applyProtection="0"/>
    <xf numFmtId="0" fontId="27" fillId="0" borderId="18" applyNumberFormat="0" applyFill="0" applyAlignment="0" applyProtection="0"/>
    <xf numFmtId="0" fontId="28" fillId="0" borderId="19" applyNumberFormat="0" applyFill="0" applyAlignment="0" applyProtection="0"/>
    <xf numFmtId="0" fontId="29" fillId="0" borderId="20" applyNumberFormat="0" applyFill="0" applyAlignment="0" applyProtection="0"/>
    <xf numFmtId="0" fontId="29" fillId="0" borderId="0" applyNumberFormat="0" applyFill="0" applyBorder="0" applyAlignment="0" applyProtection="0"/>
    <xf numFmtId="0" fontId="30" fillId="9" borderId="16" applyNumberFormat="0" applyAlignment="0" applyProtection="0"/>
    <xf numFmtId="0" fontId="31" fillId="0" borderId="21" applyNumberFormat="0" applyFill="0" applyAlignment="0" applyProtection="0"/>
    <xf numFmtId="0" fontId="32" fillId="24" borderId="0" applyNumberFormat="0" applyBorder="0" applyAlignment="0" applyProtection="0"/>
    <xf numFmtId="0" fontId="5" fillId="0" borderId="0"/>
    <xf numFmtId="0" fontId="5" fillId="0" borderId="0"/>
    <xf numFmtId="0" fontId="5" fillId="0" borderId="0"/>
    <xf numFmtId="0" fontId="5" fillId="25" borderId="22" applyNumberFormat="0" applyFont="0" applyAlignment="0" applyProtection="0"/>
    <xf numFmtId="0" fontId="5" fillId="25" borderId="22" applyNumberFormat="0" applyFont="0" applyAlignment="0" applyProtection="0"/>
    <xf numFmtId="0" fontId="5" fillId="25" borderId="22" applyNumberFormat="0" applyFont="0" applyAlignment="0" applyProtection="0"/>
    <xf numFmtId="0" fontId="5" fillId="25" borderId="22" applyNumberFormat="0" applyFont="0" applyAlignment="0" applyProtection="0"/>
    <xf numFmtId="0" fontId="5" fillId="25" borderId="22" applyNumberFormat="0" applyFont="0" applyAlignment="0" applyProtection="0"/>
    <xf numFmtId="0" fontId="5" fillId="25" borderId="22" applyNumberFormat="0" applyFont="0" applyAlignment="0" applyProtection="0"/>
    <xf numFmtId="0" fontId="33" fillId="22" borderId="23"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4" fillId="0" borderId="0" applyNumberFormat="0" applyFill="0" applyBorder="0" applyAlignment="0" applyProtection="0"/>
    <xf numFmtId="0" fontId="35" fillId="0" borderId="24" applyNumberFormat="0" applyFill="0" applyAlignment="0" applyProtection="0"/>
    <xf numFmtId="0" fontId="36" fillId="0" borderId="0" applyNumberFormat="0" applyFill="0" applyBorder="0" applyAlignment="0" applyProtection="0"/>
    <xf numFmtId="0" fontId="5" fillId="0" borderId="0"/>
    <xf numFmtId="0" fontId="5" fillId="0" borderId="0" applyNumberFormat="0" applyFill="0" applyBorder="0" applyAlignment="0" applyProtection="0"/>
    <xf numFmtId="0" fontId="5" fillId="0" borderId="0"/>
    <xf numFmtId="0" fontId="5" fillId="0" borderId="0"/>
    <xf numFmtId="0" fontId="5" fillId="0" borderId="0"/>
    <xf numFmtId="164" fontId="5" fillId="0" borderId="0" applyFont="0" applyFill="0" applyBorder="0" applyAlignment="0" applyProtection="0"/>
    <xf numFmtId="0" fontId="5" fillId="0" borderId="0"/>
    <xf numFmtId="0" fontId="5" fillId="0" borderId="0"/>
    <xf numFmtId="0" fontId="5" fillId="0" borderId="0"/>
    <xf numFmtId="0" fontId="5" fillId="25" borderId="22" applyNumberFormat="0" applyFont="0" applyAlignment="0" applyProtection="0"/>
    <xf numFmtId="0" fontId="5" fillId="0" borderId="0" applyNumberFormat="0" applyFill="0" applyBorder="0" applyAlignment="0" applyProtection="0"/>
    <xf numFmtId="0" fontId="5" fillId="0" borderId="0"/>
    <xf numFmtId="0" fontId="5" fillId="0" borderId="0"/>
    <xf numFmtId="0" fontId="5" fillId="0" borderId="0"/>
    <xf numFmtId="0" fontId="2" fillId="0" borderId="0"/>
    <xf numFmtId="164" fontId="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5"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cellStyleXfs>
  <cellXfs count="294">
    <xf numFmtId="0" fontId="0" fillId="0" borderId="0" xfId="0"/>
    <xf numFmtId="0" fontId="11" fillId="3" borderId="0" xfId="0" applyFont="1" applyFill="1" applyBorder="1"/>
    <xf numFmtId="0" fontId="11" fillId="3" borderId="0" xfId="0" applyFont="1" applyFill="1"/>
    <xf numFmtId="0" fontId="11" fillId="3" borderId="8" xfId="0" applyFont="1" applyFill="1" applyBorder="1"/>
    <xf numFmtId="165" fontId="11" fillId="3" borderId="0" xfId="0" applyNumberFormat="1" applyFont="1" applyFill="1"/>
    <xf numFmtId="0" fontId="18" fillId="3" borderId="0" xfId="0" applyFont="1" applyFill="1"/>
    <xf numFmtId="0" fontId="7" fillId="3" borderId="0" xfId="0" applyFont="1" applyFill="1" applyBorder="1" applyAlignment="1"/>
    <xf numFmtId="0" fontId="7" fillId="3" borderId="0" xfId="0" applyFont="1" applyFill="1" applyBorder="1" applyAlignment="1">
      <alignment horizontal="center"/>
    </xf>
    <xf numFmtId="164" fontId="3" fillId="3" borderId="0" xfId="141" applyFont="1" applyFill="1"/>
    <xf numFmtId="2" fontId="7" fillId="3" borderId="0" xfId="0" applyNumberFormat="1" applyFont="1" applyFill="1" applyBorder="1" applyAlignment="1"/>
    <xf numFmtId="2" fontId="7" fillId="3" borderId="0" xfId="0" applyNumberFormat="1" applyFont="1" applyFill="1" applyBorder="1" applyAlignment="1">
      <alignment horizontal="center"/>
    </xf>
    <xf numFmtId="2" fontId="10" fillId="3" borderId="0" xfId="0" applyNumberFormat="1" applyFont="1" applyFill="1" applyBorder="1" applyAlignment="1"/>
    <xf numFmtId="2" fontId="10" fillId="3" borderId="0" xfId="0" applyNumberFormat="1" applyFont="1" applyFill="1" applyBorder="1" applyAlignment="1">
      <alignment horizontal="center"/>
    </xf>
    <xf numFmtId="14" fontId="7" fillId="3" borderId="0" xfId="0" applyNumberFormat="1" applyFont="1" applyFill="1" applyBorder="1" applyAlignment="1">
      <alignment wrapText="1"/>
    </xf>
    <xf numFmtId="14" fontId="7" fillId="3" borderId="0" xfId="0" applyNumberFormat="1" applyFont="1" applyFill="1" applyBorder="1" applyAlignment="1">
      <alignment horizontal="center" wrapText="1"/>
    </xf>
    <xf numFmtId="165" fontId="7" fillId="3" borderId="0" xfId="0" applyNumberFormat="1" applyFont="1" applyFill="1" applyBorder="1" applyAlignment="1">
      <alignment horizontal="center"/>
    </xf>
    <xf numFmtId="165" fontId="7" fillId="3" borderId="0" xfId="0" applyNumberFormat="1" applyFont="1" applyFill="1" applyBorder="1"/>
    <xf numFmtId="0" fontId="12" fillId="3" borderId="0" xfId="0" applyFont="1" applyFill="1"/>
    <xf numFmtId="0" fontId="7" fillId="3" borderId="0" xfId="0" applyFont="1" applyFill="1"/>
    <xf numFmtId="0" fontId="7" fillId="3" borderId="0" xfId="0" applyFont="1" applyFill="1" applyAlignment="1">
      <alignment horizontal="right"/>
    </xf>
    <xf numFmtId="165" fontId="7" fillId="3" borderId="8" xfId="0" applyNumberFormat="1" applyFont="1" applyFill="1" applyBorder="1"/>
    <xf numFmtId="0" fontId="7" fillId="3" borderId="8" xfId="0" applyFont="1" applyFill="1" applyBorder="1"/>
    <xf numFmtId="0" fontId="7" fillId="3" borderId="9" xfId="0" applyFont="1" applyFill="1" applyBorder="1"/>
    <xf numFmtId="0" fontId="3" fillId="3" borderId="13" xfId="140" applyFont="1" applyFill="1" applyBorder="1" applyAlignment="1">
      <alignment horizontal="right"/>
    </xf>
    <xf numFmtId="0" fontId="3" fillId="3" borderId="0" xfId="140" applyFont="1" applyFill="1" applyBorder="1" applyAlignment="1">
      <alignment horizontal="right"/>
    </xf>
    <xf numFmtId="0" fontId="11" fillId="3" borderId="14" xfId="0" applyFont="1" applyFill="1" applyBorder="1"/>
    <xf numFmtId="0" fontId="11" fillId="3" borderId="0" xfId="0" applyFont="1" applyFill="1" applyBorder="1" applyAlignment="1">
      <alignment horizontal="right"/>
    </xf>
    <xf numFmtId="0" fontId="11" fillId="3" borderId="14" xfId="0" applyFont="1" applyFill="1" applyBorder="1" applyAlignment="1">
      <alignment horizontal="right"/>
    </xf>
    <xf numFmtId="0" fontId="11" fillId="3" borderId="6" xfId="0" applyFont="1" applyFill="1" applyBorder="1" applyAlignment="1">
      <alignment horizontal="right"/>
    </xf>
    <xf numFmtId="0" fontId="11" fillId="3" borderId="13" xfId="0" applyFont="1" applyFill="1" applyBorder="1" applyAlignment="1">
      <alignment horizontal="right"/>
    </xf>
    <xf numFmtId="14" fontId="11" fillId="3" borderId="0" xfId="0" applyNumberFormat="1" applyFont="1" applyFill="1" applyBorder="1" applyAlignment="1">
      <alignment horizontal="right"/>
    </xf>
    <xf numFmtId="14" fontId="11" fillId="3" borderId="7" xfId="0" applyNumberFormat="1" applyFont="1" applyFill="1" applyBorder="1"/>
    <xf numFmtId="14" fontId="11" fillId="3" borderId="9" xfId="0" applyNumberFormat="1" applyFont="1" applyFill="1" applyBorder="1" applyAlignment="1">
      <alignment horizontal="right"/>
    </xf>
    <xf numFmtId="14" fontId="11" fillId="3" borderId="11" xfId="0" applyNumberFormat="1" applyFont="1" applyFill="1" applyBorder="1" applyAlignment="1">
      <alignment horizontal="right"/>
    </xf>
    <xf numFmtId="165" fontId="11" fillId="3" borderId="6" xfId="0" applyNumberFormat="1" applyFont="1" applyFill="1" applyBorder="1"/>
    <xf numFmtId="165" fontId="11" fillId="3" borderId="0" xfId="0" applyNumberFormat="1" applyFont="1" applyFill="1" applyBorder="1"/>
    <xf numFmtId="14" fontId="11" fillId="3" borderId="0" xfId="0" applyNumberFormat="1" applyFont="1" applyFill="1" applyBorder="1"/>
    <xf numFmtId="165" fontId="11" fillId="3" borderId="14" xfId="0" applyNumberFormat="1" applyFont="1" applyFill="1" applyBorder="1"/>
    <xf numFmtId="165" fontId="11" fillId="3" borderId="10" xfId="0" applyNumberFormat="1" applyFont="1" applyFill="1" applyBorder="1"/>
    <xf numFmtId="165" fontId="11" fillId="3" borderId="11" xfId="0" applyNumberFormat="1" applyFont="1" applyFill="1" applyBorder="1"/>
    <xf numFmtId="165" fontId="11" fillId="3" borderId="8" xfId="0" applyNumberFormat="1" applyFont="1" applyFill="1" applyBorder="1"/>
    <xf numFmtId="2" fontId="11" fillId="3" borderId="0" xfId="0" applyNumberFormat="1" applyFont="1" applyFill="1"/>
    <xf numFmtId="14" fontId="11" fillId="3" borderId="0" xfId="0" applyNumberFormat="1" applyFont="1" applyFill="1"/>
    <xf numFmtId="0" fontId="11" fillId="3" borderId="15" xfId="0" applyFont="1" applyFill="1" applyBorder="1" applyAlignment="1">
      <alignment horizontal="right"/>
    </xf>
    <xf numFmtId="14" fontId="11" fillId="3" borderId="0" xfId="0" applyNumberFormat="1" applyFont="1" applyFill="1" applyAlignment="1">
      <alignment horizontal="right" wrapText="1"/>
    </xf>
    <xf numFmtId="165" fontId="11" fillId="3" borderId="2" xfId="0" applyNumberFormat="1" applyFont="1" applyFill="1" applyBorder="1"/>
    <xf numFmtId="165" fontId="11" fillId="3" borderId="3" xfId="0" applyNumberFormat="1" applyFont="1" applyFill="1" applyBorder="1"/>
    <xf numFmtId="165" fontId="11" fillId="3" borderId="4" xfId="0" applyNumberFormat="1" applyFont="1" applyFill="1" applyBorder="1"/>
    <xf numFmtId="14" fontId="11" fillId="3" borderId="0" xfId="0" applyNumberFormat="1" applyFont="1" applyFill="1" applyAlignment="1">
      <alignment wrapText="1"/>
    </xf>
    <xf numFmtId="0" fontId="11" fillId="3" borderId="0" xfId="0" applyFont="1" applyFill="1" applyAlignment="1">
      <alignment horizontal="right"/>
    </xf>
    <xf numFmtId="0" fontId="11" fillId="3" borderId="2" xfId="0" applyFont="1" applyFill="1" applyBorder="1" applyAlignment="1">
      <alignment horizontal="right"/>
    </xf>
    <xf numFmtId="0" fontId="11" fillId="3" borderId="3" xfId="0" applyFont="1" applyFill="1" applyBorder="1" applyAlignment="1">
      <alignment horizontal="right"/>
    </xf>
    <xf numFmtId="0" fontId="11" fillId="3" borderId="4" xfId="0" applyFont="1" applyFill="1" applyBorder="1" applyAlignment="1">
      <alignment horizontal="right"/>
    </xf>
    <xf numFmtId="0" fontId="11" fillId="3" borderId="1" xfId="0" applyFont="1" applyFill="1" applyBorder="1" applyAlignment="1">
      <alignment horizontal="right"/>
    </xf>
    <xf numFmtId="165" fontId="11" fillId="3" borderId="3" xfId="0" applyNumberFormat="1" applyFont="1" applyFill="1" applyBorder="1" applyAlignment="1">
      <alignment horizontal="right"/>
    </xf>
    <xf numFmtId="165" fontId="11" fillId="3" borderId="4" xfId="0" applyNumberFormat="1" applyFont="1" applyFill="1" applyBorder="1" applyAlignment="1">
      <alignment horizontal="right"/>
    </xf>
    <xf numFmtId="0" fontId="11" fillId="3" borderId="3" xfId="0" applyFont="1" applyFill="1" applyBorder="1"/>
    <xf numFmtId="0" fontId="11" fillId="3" borderId="12" xfId="0" applyFont="1" applyFill="1" applyBorder="1" applyAlignment="1">
      <alignment horizontal="right"/>
    </xf>
    <xf numFmtId="0" fontId="11" fillId="3" borderId="0" xfId="0" applyFont="1" applyFill="1" applyBorder="1" applyAlignment="1">
      <alignment horizontal="left"/>
    </xf>
    <xf numFmtId="0" fontId="11" fillId="3" borderId="4" xfId="0" applyFont="1" applyFill="1" applyBorder="1"/>
    <xf numFmtId="2" fontId="3" fillId="3" borderId="0" xfId="0" applyNumberFormat="1" applyFont="1" applyFill="1" applyBorder="1"/>
    <xf numFmtId="165" fontId="11" fillId="2" borderId="6" xfId="0" applyNumberFormat="1" applyFont="1" applyFill="1" applyBorder="1"/>
    <xf numFmtId="165" fontId="11" fillId="2" borderId="10" xfId="0" applyNumberFormat="1" applyFont="1" applyFill="1" applyBorder="1"/>
    <xf numFmtId="165" fontId="11" fillId="2" borderId="13" xfId="96" applyNumberFormat="1" applyFont="1" applyFill="1" applyBorder="1"/>
    <xf numFmtId="165" fontId="11" fillId="2" borderId="13" xfId="101" applyNumberFormat="1" applyFont="1" applyFill="1" applyBorder="1"/>
    <xf numFmtId="165" fontId="3" fillId="2" borderId="14" xfId="140" applyNumberFormat="1" applyFont="1" applyFill="1" applyBorder="1"/>
    <xf numFmtId="165" fontId="11" fillId="2" borderId="13" xfId="110" applyNumberFormat="1" applyFont="1" applyFill="1" applyBorder="1"/>
    <xf numFmtId="165" fontId="11" fillId="2" borderId="13" xfId="112" applyNumberFormat="1" applyFont="1" applyFill="1" applyBorder="1"/>
    <xf numFmtId="165" fontId="11" fillId="2" borderId="13" xfId="113" applyNumberFormat="1" applyFont="1" applyFill="1" applyBorder="1"/>
    <xf numFmtId="165" fontId="3" fillId="2" borderId="13" xfId="140" applyNumberFormat="1" applyFont="1" applyFill="1" applyBorder="1"/>
    <xf numFmtId="165" fontId="11" fillId="2" borderId="13" xfId="118" applyNumberFormat="1" applyFont="1" applyFill="1" applyBorder="1"/>
    <xf numFmtId="165" fontId="11" fillId="2" borderId="13" xfId="122" applyNumberFormat="1" applyFont="1" applyFill="1" applyBorder="1"/>
    <xf numFmtId="165" fontId="11" fillId="2" borderId="13" xfId="124" applyNumberFormat="1" applyFont="1" applyFill="1" applyBorder="1"/>
    <xf numFmtId="165" fontId="11" fillId="2" borderId="13" xfId="126" applyNumberFormat="1" applyFont="1" applyFill="1" applyBorder="1"/>
    <xf numFmtId="165" fontId="11" fillId="2" borderId="13" xfId="128" applyNumberFormat="1" applyFont="1" applyFill="1" applyBorder="1"/>
    <xf numFmtId="165" fontId="11" fillId="2" borderId="13" xfId="129" applyNumberFormat="1" applyFont="1" applyFill="1" applyBorder="1"/>
    <xf numFmtId="165" fontId="11" fillId="2" borderId="13" xfId="130" applyNumberFormat="1" applyFont="1" applyFill="1" applyBorder="1"/>
    <xf numFmtId="165" fontId="11" fillId="2" borderId="13" xfId="132" applyNumberFormat="1" applyFont="1" applyFill="1" applyBorder="1"/>
    <xf numFmtId="165" fontId="11" fillId="2" borderId="14" xfId="101" applyNumberFormat="1" applyFont="1" applyFill="1" applyBorder="1"/>
    <xf numFmtId="165" fontId="11" fillId="2" borderId="14" xfId="110" applyNumberFormat="1" applyFont="1" applyFill="1" applyBorder="1"/>
    <xf numFmtId="165" fontId="11" fillId="2" borderId="14" xfId="112" applyNumberFormat="1" applyFont="1" applyFill="1" applyBorder="1"/>
    <xf numFmtId="165" fontId="11" fillId="2" borderId="14" xfId="113" applyNumberFormat="1" applyFont="1" applyFill="1" applyBorder="1"/>
    <xf numFmtId="165" fontId="11" fillId="2" borderId="14" xfId="118" applyNumberFormat="1" applyFont="1" applyFill="1" applyBorder="1"/>
    <xf numFmtId="165" fontId="11" fillId="2" borderId="14" xfId="122" applyNumberFormat="1" applyFont="1" applyFill="1" applyBorder="1"/>
    <xf numFmtId="165" fontId="11" fillId="2" borderId="14" xfId="124" applyNumberFormat="1" applyFont="1" applyFill="1" applyBorder="1"/>
    <xf numFmtId="165" fontId="11" fillId="2" borderId="14" xfId="126" applyNumberFormat="1" applyFont="1" applyFill="1" applyBorder="1"/>
    <xf numFmtId="165" fontId="11" fillId="2" borderId="14" xfId="128" applyNumberFormat="1" applyFont="1" applyFill="1" applyBorder="1"/>
    <xf numFmtId="165" fontId="11" fillId="2" borderId="14" xfId="129" applyNumberFormat="1" applyFont="1" applyFill="1" applyBorder="1"/>
    <xf numFmtId="165" fontId="11" fillId="2" borderId="14" xfId="130" applyNumberFormat="1" applyFont="1" applyFill="1" applyBorder="1"/>
    <xf numFmtId="165" fontId="11" fillId="2" borderId="14" xfId="132" applyNumberFormat="1" applyFont="1" applyFill="1" applyBorder="1"/>
    <xf numFmtId="165" fontId="11" fillId="2" borderId="14" xfId="0" applyNumberFormat="1" applyFont="1" applyFill="1" applyBorder="1"/>
    <xf numFmtId="0" fontId="15" fillId="3" borderId="0" xfId="0" applyFont="1" applyFill="1"/>
    <xf numFmtId="0" fontId="11" fillId="3" borderId="5" xfId="0" applyFont="1" applyFill="1" applyBorder="1" applyAlignment="1">
      <alignment horizontal="right"/>
    </xf>
    <xf numFmtId="165" fontId="11" fillId="2" borderId="14" xfId="96" applyNumberFormat="1" applyFont="1" applyFill="1" applyBorder="1"/>
    <xf numFmtId="165" fontId="11" fillId="2" borderId="0" xfId="94" applyNumberFormat="1" applyFont="1" applyFill="1" applyBorder="1"/>
    <xf numFmtId="165" fontId="11" fillId="2" borderId="0" xfId="97" applyNumberFormat="1" applyFont="1" applyFill="1" applyBorder="1"/>
    <xf numFmtId="165" fontId="11" fillId="2" borderId="0" xfId="111" applyNumberFormat="1" applyFont="1" applyFill="1" applyBorder="1"/>
    <xf numFmtId="165" fontId="11" fillId="2" borderId="0" xfId="113" applyNumberFormat="1" applyFont="1" applyFill="1" applyBorder="1"/>
    <xf numFmtId="165" fontId="11" fillId="2" borderId="0" xfId="114" applyNumberFormat="1" applyFont="1" applyFill="1" applyBorder="1"/>
    <xf numFmtId="165" fontId="11" fillId="2" borderId="0" xfId="115" applyNumberFormat="1" applyFont="1" applyFill="1" applyBorder="1"/>
    <xf numFmtId="165" fontId="11" fillId="2" borderId="0" xfId="121" applyNumberFormat="1" applyFont="1" applyFill="1" applyBorder="1"/>
    <xf numFmtId="165" fontId="11" fillId="2" borderId="0" xfId="123" applyNumberFormat="1" applyFont="1" applyFill="1" applyBorder="1"/>
    <xf numFmtId="165" fontId="11" fillId="2" borderId="0" xfId="125" applyNumberFormat="1" applyFont="1" applyFill="1" applyBorder="1"/>
    <xf numFmtId="165" fontId="11" fillId="2" borderId="0" xfId="127" applyNumberFormat="1" applyFont="1" applyFill="1" applyBorder="1"/>
    <xf numFmtId="165" fontId="11" fillId="2" borderId="0" xfId="129" applyNumberFormat="1" applyFont="1" applyFill="1" applyBorder="1"/>
    <xf numFmtId="165" fontId="11" fillId="2" borderId="0" xfId="131" applyNumberFormat="1" applyFont="1" applyFill="1" applyBorder="1"/>
    <xf numFmtId="165" fontId="11" fillId="2" borderId="15" xfId="94" applyNumberFormat="1" applyFont="1" applyFill="1" applyBorder="1"/>
    <xf numFmtId="165" fontId="11" fillId="2" borderId="15" xfId="97" applyNumberFormat="1" applyFont="1" applyFill="1" applyBorder="1"/>
    <xf numFmtId="165" fontId="11" fillId="2" borderId="15" xfId="111" applyNumberFormat="1" applyFont="1" applyFill="1" applyBorder="1"/>
    <xf numFmtId="165" fontId="11" fillId="2" borderId="15" xfId="113" applyNumberFormat="1" applyFont="1" applyFill="1" applyBorder="1"/>
    <xf numFmtId="165" fontId="11" fillId="2" borderId="15" xfId="114" applyNumberFormat="1" applyFont="1" applyFill="1" applyBorder="1"/>
    <xf numFmtId="165" fontId="11" fillId="2" borderId="15" xfId="115" applyNumberFormat="1" applyFont="1" applyFill="1" applyBorder="1"/>
    <xf numFmtId="165" fontId="11" fillId="2" borderId="5" xfId="119" applyNumberFormat="1" applyFont="1" applyFill="1" applyBorder="1"/>
    <xf numFmtId="165" fontId="11" fillId="2" borderId="7" xfId="119" applyNumberFormat="1" applyFont="1" applyFill="1" applyBorder="1"/>
    <xf numFmtId="165" fontId="11" fillId="2" borderId="15" xfId="121" applyNumberFormat="1" applyFont="1" applyFill="1" applyBorder="1"/>
    <xf numFmtId="165" fontId="11" fillId="2" borderId="15" xfId="123" applyNumberFormat="1" applyFont="1" applyFill="1" applyBorder="1"/>
    <xf numFmtId="165" fontId="11" fillId="2" borderId="15" xfId="125" applyNumberFormat="1" applyFont="1" applyFill="1" applyBorder="1"/>
    <xf numFmtId="165" fontId="11" fillId="2" borderId="15" xfId="131" applyNumberFormat="1" applyFont="1" applyFill="1" applyBorder="1"/>
    <xf numFmtId="165" fontId="11" fillId="2" borderId="15" xfId="129" applyNumberFormat="1" applyFont="1" applyFill="1" applyBorder="1"/>
    <xf numFmtId="165" fontId="11" fillId="2" borderId="15" xfId="127" applyNumberFormat="1" applyFont="1" applyFill="1" applyBorder="1"/>
    <xf numFmtId="0" fontId="3" fillId="3" borderId="0" xfId="0" applyFont="1" applyFill="1" applyBorder="1"/>
    <xf numFmtId="0" fontId="20" fillId="3" borderId="0" xfId="0" applyFont="1" applyFill="1"/>
    <xf numFmtId="10" fontId="3" fillId="3" borderId="0" xfId="0" applyNumberFormat="1" applyFont="1" applyFill="1" applyBorder="1"/>
    <xf numFmtId="0" fontId="11" fillId="0" borderId="0" xfId="0" applyFont="1" applyFill="1"/>
    <xf numFmtId="0" fontId="11" fillId="3" borderId="7" xfId="0" applyFont="1" applyFill="1" applyBorder="1" applyAlignment="1">
      <alignment horizontal="right"/>
    </xf>
    <xf numFmtId="14" fontId="11" fillId="3" borderId="10" xfId="0" applyNumberFormat="1" applyFont="1" applyFill="1" applyBorder="1" applyAlignment="1">
      <alignment horizontal="right"/>
    </xf>
    <xf numFmtId="0" fontId="3" fillId="3" borderId="14" xfId="140" applyFont="1" applyFill="1" applyBorder="1" applyAlignment="1">
      <alignment horizontal="right"/>
    </xf>
    <xf numFmtId="0" fontId="11" fillId="3" borderId="10" xfId="0" applyFont="1" applyFill="1" applyBorder="1" applyAlignment="1">
      <alignment horizontal="right"/>
    </xf>
    <xf numFmtId="0" fontId="11" fillId="3" borderId="8" xfId="0" applyFont="1" applyFill="1" applyBorder="1" applyAlignment="1">
      <alignment horizontal="right"/>
    </xf>
    <xf numFmtId="0" fontId="11" fillId="3" borderId="9" xfId="0" applyFont="1" applyFill="1" applyBorder="1" applyAlignment="1">
      <alignment horizontal="right"/>
    </xf>
    <xf numFmtId="0" fontId="11" fillId="3" borderId="11" xfId="0" applyFont="1" applyFill="1" applyBorder="1" applyAlignment="1">
      <alignment horizontal="right"/>
    </xf>
    <xf numFmtId="165" fontId="11" fillId="2" borderId="0" xfId="88" applyNumberFormat="1" applyFont="1" applyFill="1" applyBorder="1"/>
    <xf numFmtId="165" fontId="11" fillId="2" borderId="14" xfId="85" applyNumberFormat="1" applyFont="1" applyFill="1" applyBorder="1"/>
    <xf numFmtId="165" fontId="11" fillId="2" borderId="14" xfId="86" applyNumberFormat="1" applyFont="1" applyFill="1" applyBorder="1"/>
    <xf numFmtId="165" fontId="11" fillId="2" borderId="14" xfId="87" applyNumberFormat="1" applyFont="1" applyFill="1" applyBorder="1"/>
    <xf numFmtId="165" fontId="11" fillId="2" borderId="14" xfId="89" applyNumberFormat="1" applyFont="1" applyFill="1" applyBorder="1"/>
    <xf numFmtId="165" fontId="11" fillId="2" borderId="11" xfId="85" applyNumberFormat="1" applyFont="1" applyFill="1" applyBorder="1"/>
    <xf numFmtId="165" fontId="11" fillId="2" borderId="9" xfId="85" applyNumberFormat="1" applyFont="1" applyFill="1" applyBorder="1"/>
    <xf numFmtId="165" fontId="11" fillId="2" borderId="11" xfId="86" applyNumberFormat="1" applyFont="1" applyFill="1" applyBorder="1"/>
    <xf numFmtId="165" fontId="11" fillId="2" borderId="11" xfId="87" applyNumberFormat="1" applyFont="1" applyFill="1" applyBorder="1"/>
    <xf numFmtId="165" fontId="11" fillId="2" borderId="8" xfId="88" applyNumberFormat="1" applyFont="1" applyFill="1" applyBorder="1"/>
    <xf numFmtId="165" fontId="11" fillId="2" borderId="11" xfId="89" applyNumberFormat="1" applyFont="1" applyFill="1" applyBorder="1"/>
    <xf numFmtId="165" fontId="11" fillId="2" borderId="12" xfId="92" applyNumberFormat="1" applyFont="1" applyFill="1" applyBorder="1"/>
    <xf numFmtId="165" fontId="11" fillId="2" borderId="13" xfId="93" applyNumberFormat="1" applyFont="1" applyFill="1" applyBorder="1"/>
    <xf numFmtId="165" fontId="11" fillId="2" borderId="14" xfId="98" applyNumberFormat="1" applyFont="1" applyFill="1" applyBorder="1"/>
    <xf numFmtId="165" fontId="11" fillId="2" borderId="13" xfId="99" applyNumberFormat="1" applyFont="1" applyFill="1" applyBorder="1"/>
    <xf numFmtId="165" fontId="11" fillId="2" borderId="15" xfId="100" applyNumberFormat="1" applyFont="1" applyFill="1" applyBorder="1"/>
    <xf numFmtId="165" fontId="11" fillId="2" borderId="5" xfId="102" applyNumberFormat="1" applyFont="1" applyFill="1" applyBorder="1"/>
    <xf numFmtId="165" fontId="11" fillId="2" borderId="15" xfId="103" applyNumberFormat="1" applyFont="1" applyFill="1" applyBorder="1"/>
    <xf numFmtId="165" fontId="11" fillId="2" borderId="15" xfId="104" applyNumberFormat="1" applyFont="1" applyFill="1" applyBorder="1"/>
    <xf numFmtId="165" fontId="11" fillId="2" borderId="13" xfId="105" applyNumberFormat="1" applyFont="1" applyFill="1" applyBorder="1"/>
    <xf numFmtId="165" fontId="11" fillId="2" borderId="15" xfId="106" applyNumberFormat="1" applyFont="1" applyFill="1" applyBorder="1"/>
    <xf numFmtId="165" fontId="11" fillId="2" borderId="13" xfId="107" applyNumberFormat="1" applyFont="1" applyFill="1" applyBorder="1"/>
    <xf numFmtId="165" fontId="11" fillId="2" borderId="15" xfId="108" applyNumberFormat="1" applyFont="1" applyFill="1" applyBorder="1"/>
    <xf numFmtId="165" fontId="11" fillId="2" borderId="15" xfId="109" applyNumberFormat="1" applyFont="1" applyFill="1" applyBorder="1"/>
    <xf numFmtId="165" fontId="11" fillId="2" borderId="6" xfId="92" applyNumberFormat="1" applyFont="1" applyFill="1" applyBorder="1"/>
    <xf numFmtId="165" fontId="11" fillId="2" borderId="14" xfId="93" applyNumberFormat="1" applyFont="1" applyFill="1" applyBorder="1"/>
    <xf numFmtId="165" fontId="11" fillId="2" borderId="14" xfId="99" applyNumberFormat="1" applyFont="1" applyFill="1" applyBorder="1"/>
    <xf numFmtId="165" fontId="11" fillId="2" borderId="0" xfId="100" applyNumberFormat="1" applyFont="1" applyFill="1" applyBorder="1"/>
    <xf numFmtId="165" fontId="11" fillId="2" borderId="7" xfId="102" applyNumberFormat="1" applyFont="1" applyFill="1" applyBorder="1"/>
    <xf numFmtId="165" fontId="11" fillId="2" borderId="0" xfId="103" applyNumberFormat="1" applyFont="1" applyFill="1" applyBorder="1"/>
    <xf numFmtId="165" fontId="11" fillId="2" borderId="0" xfId="104" applyNumberFormat="1" applyFont="1" applyFill="1" applyBorder="1"/>
    <xf numFmtId="165" fontId="11" fillId="2" borderId="14" xfId="105" applyNumberFormat="1" applyFont="1" applyFill="1" applyBorder="1"/>
    <xf numFmtId="165" fontId="11" fillId="2" borderId="0" xfId="106" applyNumberFormat="1" applyFont="1" applyFill="1" applyBorder="1"/>
    <xf numFmtId="165" fontId="11" fillId="2" borderId="14" xfId="107" applyNumberFormat="1" applyFont="1" applyFill="1" applyBorder="1"/>
    <xf numFmtId="165" fontId="11" fillId="2" borderId="0" xfId="108" applyNumberFormat="1" applyFont="1" applyFill="1" applyBorder="1"/>
    <xf numFmtId="165" fontId="11" fillId="2" borderId="0" xfId="109" applyNumberFormat="1" applyFont="1" applyFill="1" applyBorder="1"/>
    <xf numFmtId="0" fontId="37" fillId="3" borderId="0" xfId="0" applyFont="1" applyFill="1"/>
    <xf numFmtId="0" fontId="38" fillId="3" borderId="7" xfId="0" applyFont="1" applyFill="1" applyBorder="1" applyAlignment="1">
      <alignment horizontal="right"/>
    </xf>
    <xf numFmtId="14" fontId="38" fillId="3" borderId="7" xfId="0" applyNumberFormat="1" applyFont="1" applyFill="1" applyBorder="1" applyAlignment="1">
      <alignment horizontal="right"/>
    </xf>
    <xf numFmtId="0" fontId="38" fillId="3" borderId="0" xfId="0" applyFont="1" applyFill="1" applyAlignment="1">
      <alignment horizontal="right"/>
    </xf>
    <xf numFmtId="0" fontId="38" fillId="3" borderId="0" xfId="0" applyFont="1" applyFill="1" applyBorder="1" applyAlignment="1">
      <alignment horizontal="right"/>
    </xf>
    <xf numFmtId="14" fontId="11" fillId="3" borderId="8" xfId="0" applyNumberFormat="1" applyFont="1" applyFill="1" applyBorder="1" applyAlignment="1">
      <alignment horizontal="right"/>
    </xf>
    <xf numFmtId="14" fontId="3" fillId="3" borderId="11" xfId="140" applyNumberFormat="1" applyFont="1" applyFill="1" applyBorder="1" applyAlignment="1">
      <alignment horizontal="right"/>
    </xf>
    <xf numFmtId="14" fontId="3" fillId="3" borderId="8" xfId="140" applyNumberFormat="1" applyFont="1" applyFill="1" applyBorder="1" applyAlignment="1">
      <alignment horizontal="right"/>
    </xf>
    <xf numFmtId="165" fontId="11" fillId="2" borderId="13" xfId="120" applyNumberFormat="1" applyFont="1" applyFill="1" applyBorder="1"/>
    <xf numFmtId="165" fontId="11" fillId="2" borderId="14" xfId="120" applyNumberFormat="1" applyFont="1" applyFill="1" applyBorder="1"/>
    <xf numFmtId="165" fontId="7" fillId="26" borderId="10" xfId="0" applyNumberFormat="1" applyFont="1" applyFill="1" applyBorder="1"/>
    <xf numFmtId="165" fontId="7" fillId="26" borderId="8" xfId="0" applyNumberFormat="1" applyFont="1" applyFill="1" applyBorder="1"/>
    <xf numFmtId="0" fontId="7" fillId="26" borderId="11" xfId="0" applyFont="1" applyFill="1" applyBorder="1"/>
    <xf numFmtId="165" fontId="11" fillId="26" borderId="6" xfId="0" applyNumberFormat="1" applyFont="1" applyFill="1" applyBorder="1"/>
    <xf numFmtId="165" fontId="11" fillId="26" borderId="14" xfId="0" applyNumberFormat="1" applyFont="1" applyFill="1" applyBorder="1"/>
    <xf numFmtId="165" fontId="11" fillId="26" borderId="7" xfId="0" applyNumberFormat="1" applyFont="1" applyFill="1" applyBorder="1"/>
    <xf numFmtId="165" fontId="11" fillId="26" borderId="0" xfId="0" applyNumberFormat="1" applyFont="1" applyFill="1" applyBorder="1"/>
    <xf numFmtId="165" fontId="11" fillId="26" borderId="10" xfId="0" applyNumberFormat="1" applyFont="1" applyFill="1" applyBorder="1"/>
    <xf numFmtId="165" fontId="11" fillId="26" borderId="11" xfId="0" applyNumberFormat="1" applyFont="1" applyFill="1" applyBorder="1"/>
    <xf numFmtId="165" fontId="11" fillId="26" borderId="9" xfId="0" applyNumberFormat="1" applyFont="1" applyFill="1" applyBorder="1"/>
    <xf numFmtId="165" fontId="11" fillId="26" borderId="8" xfId="0" applyNumberFormat="1" applyFont="1" applyFill="1" applyBorder="1"/>
    <xf numFmtId="0" fontId="11" fillId="3" borderId="8" xfId="0" applyFont="1" applyFill="1" applyBorder="1" applyAlignment="1">
      <alignment horizontal="center"/>
    </xf>
    <xf numFmtId="165" fontId="11" fillId="26" borderId="13" xfId="0" applyNumberFormat="1" applyFont="1" applyFill="1" applyBorder="1"/>
    <xf numFmtId="165" fontId="11" fillId="2" borderId="6" xfId="120" applyNumberFormat="1" applyFont="1" applyFill="1" applyBorder="1"/>
    <xf numFmtId="165" fontId="3" fillId="2" borderId="7" xfId="140" applyNumberFormat="1" applyFont="1" applyFill="1" applyBorder="1"/>
    <xf numFmtId="165" fontId="11" fillId="2" borderId="12" xfId="120" applyNumberFormat="1" applyFont="1" applyFill="1" applyBorder="1"/>
    <xf numFmtId="165" fontId="3" fillId="2" borderId="5" xfId="140" applyNumberFormat="1" applyFont="1" applyFill="1" applyBorder="1"/>
    <xf numFmtId="0" fontId="11" fillId="3" borderId="0" xfId="281" applyFont="1" applyFill="1" applyBorder="1" applyAlignment="1">
      <alignment horizontal="left"/>
    </xf>
    <xf numFmtId="165" fontId="7" fillId="3" borderId="12" xfId="0" applyNumberFormat="1" applyFont="1" applyFill="1" applyBorder="1" applyAlignment="1">
      <alignment horizontal="center"/>
    </xf>
    <xf numFmtId="165" fontId="7" fillId="3" borderId="15" xfId="0" applyNumberFormat="1" applyFont="1" applyFill="1" applyBorder="1" applyAlignment="1">
      <alignment horizontal="center"/>
    </xf>
    <xf numFmtId="165" fontId="7" fillId="3" borderId="5" xfId="0" applyNumberFormat="1" applyFont="1" applyFill="1" applyBorder="1" applyAlignment="1">
      <alignment horizontal="center"/>
    </xf>
    <xf numFmtId="166" fontId="11" fillId="3" borderId="0" xfId="0" applyNumberFormat="1" applyFont="1" applyFill="1"/>
    <xf numFmtId="0" fontId="13" fillId="3" borderId="0" xfId="0" applyFont="1" applyFill="1"/>
    <xf numFmtId="165" fontId="11" fillId="26" borderId="6" xfId="0" applyNumberFormat="1" applyFont="1" applyFill="1" applyBorder="1"/>
    <xf numFmtId="165" fontId="11" fillId="26" borderId="14" xfId="0" applyNumberFormat="1" applyFont="1" applyFill="1" applyBorder="1"/>
    <xf numFmtId="165" fontId="11" fillId="26" borderId="0" xfId="0" applyNumberFormat="1" applyFont="1" applyFill="1" applyBorder="1"/>
    <xf numFmtId="2" fontId="7" fillId="26" borderId="8" xfId="0" applyNumberFormat="1" applyFont="1" applyFill="1" applyBorder="1" applyAlignment="1">
      <alignment horizontal="center"/>
    </xf>
    <xf numFmtId="165" fontId="11" fillId="2" borderId="7" xfId="120" applyNumberFormat="1" applyFont="1" applyFill="1" applyBorder="1"/>
    <xf numFmtId="165" fontId="11" fillId="26" borderId="5" xfId="0" applyNumberFormat="1" applyFont="1" applyFill="1" applyBorder="1"/>
    <xf numFmtId="165" fontId="11" fillId="2" borderId="13" xfId="133" applyNumberFormat="1" applyFont="1" applyFill="1" applyBorder="1"/>
    <xf numFmtId="165" fontId="11" fillId="2" borderId="14" xfId="133" applyNumberFormat="1" applyFont="1" applyFill="1" applyBorder="1"/>
    <xf numFmtId="165" fontId="11" fillId="2" borderId="11" xfId="133" applyNumberFormat="1" applyFont="1" applyFill="1" applyBorder="1"/>
    <xf numFmtId="14" fontId="11" fillId="3" borderId="15" xfId="0" applyNumberFormat="1" applyFont="1" applyFill="1" applyBorder="1" applyAlignment="1">
      <alignment horizontal="right"/>
    </xf>
    <xf numFmtId="0" fontId="3" fillId="3" borderId="15" xfId="140" applyFont="1" applyFill="1" applyBorder="1" applyAlignment="1">
      <alignment horizontal="right"/>
    </xf>
    <xf numFmtId="165" fontId="11" fillId="2" borderId="10" xfId="92" applyNumberFormat="1" applyFont="1" applyFill="1" applyBorder="1"/>
    <xf numFmtId="165" fontId="11" fillId="2" borderId="11" xfId="93" applyNumberFormat="1" applyFont="1" applyFill="1" applyBorder="1"/>
    <xf numFmtId="165" fontId="11" fillId="2" borderId="8" xfId="94" applyNumberFormat="1" applyFont="1" applyFill="1" applyBorder="1"/>
    <xf numFmtId="165" fontId="11" fillId="2" borderId="11" xfId="96" applyNumberFormat="1" applyFont="1" applyFill="1" applyBorder="1"/>
    <xf numFmtId="165" fontId="11" fillId="2" borderId="8" xfId="97" applyNumberFormat="1" applyFont="1" applyFill="1" applyBorder="1"/>
    <xf numFmtId="165" fontId="11" fillId="2" borderId="11" xfId="98" applyNumberFormat="1" applyFont="1" applyFill="1" applyBorder="1"/>
    <xf numFmtId="165" fontId="11" fillId="2" borderId="11" xfId="99" applyNumberFormat="1" applyFont="1" applyFill="1" applyBorder="1"/>
    <xf numFmtId="165" fontId="11" fillId="2" borderId="8" xfId="100" applyNumberFormat="1" applyFont="1" applyFill="1" applyBorder="1"/>
    <xf numFmtId="165" fontId="11" fillId="2" borderId="11" xfId="101" applyNumberFormat="1" applyFont="1" applyFill="1" applyBorder="1"/>
    <xf numFmtId="165" fontId="11" fillId="2" borderId="9" xfId="102" applyNumberFormat="1" applyFont="1" applyFill="1" applyBorder="1"/>
    <xf numFmtId="165" fontId="11" fillId="2" borderId="8" xfId="103" applyNumberFormat="1" applyFont="1" applyFill="1" applyBorder="1"/>
    <xf numFmtId="165" fontId="3" fillId="2" borderId="11" xfId="140" applyNumberFormat="1" applyFont="1" applyFill="1" applyBorder="1"/>
    <xf numFmtId="165" fontId="11" fillId="2" borderId="8" xfId="104" applyNumberFormat="1" applyFont="1" applyFill="1" applyBorder="1"/>
    <xf numFmtId="165" fontId="11" fillId="2" borderId="11" xfId="105" applyNumberFormat="1" applyFont="1" applyFill="1" applyBorder="1"/>
    <xf numFmtId="165" fontId="11" fillId="2" borderId="8" xfId="106" applyNumberFormat="1" applyFont="1" applyFill="1" applyBorder="1"/>
    <xf numFmtId="165" fontId="11" fillId="2" borderId="11" xfId="107" applyNumberFormat="1" applyFont="1" applyFill="1" applyBorder="1"/>
    <xf numFmtId="165" fontId="11" fillId="2" borderId="8" xfId="108" applyNumberFormat="1" applyFont="1" applyFill="1" applyBorder="1"/>
    <xf numFmtId="165" fontId="11" fillId="2" borderId="8" xfId="109" applyNumberFormat="1" applyFont="1" applyFill="1" applyBorder="1"/>
    <xf numFmtId="165" fontId="11" fillId="2" borderId="11" xfId="110" applyNumberFormat="1" applyFont="1" applyFill="1" applyBorder="1"/>
    <xf numFmtId="165" fontId="11" fillId="2" borderId="8" xfId="111" applyNumberFormat="1" applyFont="1" applyFill="1" applyBorder="1"/>
    <xf numFmtId="165" fontId="11" fillId="2" borderId="11" xfId="112" applyNumberFormat="1" applyFont="1" applyFill="1" applyBorder="1"/>
    <xf numFmtId="165" fontId="11" fillId="2" borderId="8" xfId="113" applyNumberFormat="1" applyFont="1" applyFill="1" applyBorder="1"/>
    <xf numFmtId="165" fontId="11" fillId="2" borderId="11" xfId="113" applyNumberFormat="1" applyFont="1" applyFill="1" applyBorder="1"/>
    <xf numFmtId="165" fontId="11" fillId="2" borderId="8" xfId="114" applyNumberFormat="1" applyFont="1" applyFill="1" applyBorder="1"/>
    <xf numFmtId="165" fontId="11" fillId="2" borderId="8" xfId="115" applyNumberFormat="1" applyFont="1" applyFill="1" applyBorder="1"/>
    <xf numFmtId="165" fontId="11" fillId="2" borderId="11" xfId="118" applyNumberFormat="1" applyFont="1" applyFill="1" applyBorder="1"/>
    <xf numFmtId="165" fontId="11" fillId="2" borderId="9" xfId="119" applyNumberFormat="1" applyFont="1" applyFill="1" applyBorder="1"/>
    <xf numFmtId="165" fontId="11" fillId="2" borderId="11" xfId="120" applyNumberFormat="1" applyFont="1" applyFill="1" applyBorder="1"/>
    <xf numFmtId="165" fontId="11" fillId="2" borderId="9" xfId="120" applyNumberFormat="1" applyFont="1" applyFill="1" applyBorder="1"/>
    <xf numFmtId="165" fontId="11" fillId="2" borderId="10" xfId="120" applyNumberFormat="1" applyFont="1" applyFill="1" applyBorder="1"/>
    <xf numFmtId="165" fontId="3" fillId="2" borderId="9" xfId="140" applyNumberFormat="1" applyFont="1" applyFill="1" applyBorder="1"/>
    <xf numFmtId="165" fontId="11" fillId="2" borderId="8" xfId="121" applyNumberFormat="1" applyFont="1" applyFill="1" applyBorder="1"/>
    <xf numFmtId="165" fontId="11" fillId="2" borderId="11" xfId="122" applyNumberFormat="1" applyFont="1" applyFill="1" applyBorder="1"/>
    <xf numFmtId="165" fontId="11" fillId="2" borderId="8" xfId="123" applyNumberFormat="1" applyFont="1" applyFill="1" applyBorder="1"/>
    <xf numFmtId="165" fontId="11" fillId="2" borderId="11" xfId="124" applyNumberFormat="1" applyFont="1" applyFill="1" applyBorder="1"/>
    <xf numFmtId="165" fontId="11" fillId="2" borderId="8" xfId="125" applyNumberFormat="1" applyFont="1" applyFill="1" applyBorder="1"/>
    <xf numFmtId="165" fontId="11" fillId="2" borderId="11" xfId="126" applyNumberFormat="1" applyFont="1" applyFill="1" applyBorder="1"/>
    <xf numFmtId="165" fontId="11" fillId="2" borderId="8" xfId="127" applyNumberFormat="1" applyFont="1" applyFill="1" applyBorder="1"/>
    <xf numFmtId="165" fontId="11" fillId="2" borderId="11" xfId="128" applyNumberFormat="1" applyFont="1" applyFill="1" applyBorder="1"/>
    <xf numFmtId="165" fontId="11" fillId="2" borderId="11" xfId="129" applyNumberFormat="1" applyFont="1" applyFill="1" applyBorder="1"/>
    <xf numFmtId="165" fontId="11" fillId="2" borderId="8" xfId="129" applyNumberFormat="1" applyFont="1" applyFill="1" applyBorder="1"/>
    <xf numFmtId="165" fontId="11" fillId="2" borderId="11" xfId="130" applyNumberFormat="1" applyFont="1" applyFill="1" applyBorder="1"/>
    <xf numFmtId="165" fontId="11" fillId="2" borderId="8" xfId="131" applyNumberFormat="1" applyFont="1" applyFill="1" applyBorder="1"/>
    <xf numFmtId="165" fontId="11" fillId="2" borderId="11" xfId="132" applyNumberFormat="1" applyFont="1" applyFill="1" applyBorder="1"/>
    <xf numFmtId="0" fontId="11" fillId="27" borderId="12" xfId="0" applyFont="1" applyFill="1" applyBorder="1" applyAlignment="1">
      <alignment horizontal="right"/>
    </xf>
    <xf numFmtId="0" fontId="11" fillId="27" borderId="6" xfId="0" applyFont="1" applyFill="1" applyBorder="1" applyAlignment="1">
      <alignment horizontal="right"/>
    </xf>
    <xf numFmtId="14" fontId="11" fillId="27" borderId="10" xfId="0" applyNumberFormat="1" applyFont="1" applyFill="1" applyBorder="1" applyAlignment="1">
      <alignment horizontal="right"/>
    </xf>
    <xf numFmtId="0" fontId="11" fillId="27" borderId="13" xfId="0" applyFont="1" applyFill="1" applyBorder="1" applyAlignment="1">
      <alignment horizontal="right"/>
    </xf>
    <xf numFmtId="0" fontId="11" fillId="27" borderId="14" xfId="0" applyFont="1" applyFill="1" applyBorder="1" applyAlignment="1">
      <alignment horizontal="right"/>
    </xf>
    <xf numFmtId="14" fontId="11" fillId="27" borderId="11" xfId="0" applyNumberFormat="1" applyFont="1" applyFill="1" applyBorder="1" applyAlignment="1">
      <alignment horizontal="right"/>
    </xf>
    <xf numFmtId="165" fontId="11" fillId="27" borderId="3" xfId="0" applyNumberFormat="1" applyFont="1" applyFill="1" applyBorder="1"/>
    <xf numFmtId="165" fontId="11" fillId="27" borderId="13" xfId="116" applyNumberFormat="1" applyFont="1" applyFill="1" applyBorder="1"/>
    <xf numFmtId="165" fontId="11" fillId="27" borderId="12" xfId="117" applyNumberFormat="1" applyFont="1" applyFill="1" applyBorder="1"/>
    <xf numFmtId="165" fontId="11" fillId="27" borderId="14" xfId="116" applyNumberFormat="1" applyFont="1" applyFill="1" applyBorder="1"/>
    <xf numFmtId="165" fontId="11" fillId="27" borderId="6" xfId="117" applyNumberFormat="1" applyFont="1" applyFill="1" applyBorder="1"/>
    <xf numFmtId="165" fontId="11" fillId="27" borderId="11" xfId="116" applyNumberFormat="1" applyFont="1" applyFill="1" applyBorder="1"/>
    <xf numFmtId="165" fontId="11" fillId="27" borderId="10" xfId="117" applyNumberFormat="1" applyFont="1" applyFill="1" applyBorder="1"/>
    <xf numFmtId="0" fontId="11" fillId="27" borderId="10" xfId="0" applyFont="1" applyFill="1" applyBorder="1" applyAlignment="1">
      <alignment horizontal="right"/>
    </xf>
    <xf numFmtId="165" fontId="11" fillId="27" borderId="14" xfId="0" applyNumberFormat="1" applyFont="1" applyFill="1" applyBorder="1"/>
    <xf numFmtId="165" fontId="11" fillId="27" borderId="11" xfId="0" applyNumberFormat="1" applyFont="1" applyFill="1" applyBorder="1"/>
    <xf numFmtId="165" fontId="7" fillId="3" borderId="9" xfId="0" applyNumberFormat="1" applyFont="1" applyFill="1" applyBorder="1"/>
    <xf numFmtId="165" fontId="16" fillId="26" borderId="10" xfId="0" applyNumberFormat="1" applyFont="1" applyFill="1" applyBorder="1"/>
    <xf numFmtId="0" fontId="13" fillId="3" borderId="8" xfId="0" applyFont="1" applyFill="1" applyBorder="1"/>
    <xf numFmtId="165" fontId="11" fillId="2" borderId="5" xfId="120" applyNumberFormat="1" applyFont="1" applyFill="1" applyBorder="1"/>
    <xf numFmtId="0" fontId="17" fillId="3" borderId="0" xfId="0" applyFont="1" applyFill="1" applyAlignment="1">
      <alignment horizontal="left" wrapText="1"/>
    </xf>
    <xf numFmtId="165" fontId="7" fillId="3" borderId="2" xfId="0" applyNumberFormat="1" applyFont="1" applyFill="1" applyBorder="1" applyAlignment="1">
      <alignment horizontal="center"/>
    </xf>
    <xf numFmtId="165" fontId="7" fillId="3" borderId="3" xfId="0" applyNumberFormat="1" applyFont="1" applyFill="1" applyBorder="1" applyAlignment="1">
      <alignment horizontal="center"/>
    </xf>
    <xf numFmtId="165" fontId="7" fillId="3" borderId="4" xfId="0" applyNumberFormat="1" applyFont="1" applyFill="1" applyBorder="1" applyAlignment="1">
      <alignment horizontal="center"/>
    </xf>
    <xf numFmtId="0" fontId="7" fillId="3" borderId="12" xfId="0" applyFont="1" applyFill="1" applyBorder="1" applyAlignment="1">
      <alignment horizontal="center"/>
    </xf>
    <xf numFmtId="0" fontId="7" fillId="3" borderId="15" xfId="0" applyFont="1" applyFill="1" applyBorder="1" applyAlignment="1">
      <alignment horizontal="center"/>
    </xf>
    <xf numFmtId="0" fontId="7" fillId="3" borderId="5" xfId="0" applyFont="1" applyFill="1" applyBorder="1" applyAlignment="1">
      <alignment horizontal="center"/>
    </xf>
    <xf numFmtId="0" fontId="10" fillId="3" borderId="10" xfId="0" applyFont="1" applyFill="1" applyBorder="1" applyAlignment="1">
      <alignment horizontal="center"/>
    </xf>
    <xf numFmtId="0" fontId="10" fillId="3" borderId="8" xfId="0" applyFont="1" applyFill="1" applyBorder="1" applyAlignment="1">
      <alignment horizontal="center"/>
    </xf>
    <xf numFmtId="0" fontId="10" fillId="3" borderId="9" xfId="0" applyFont="1" applyFill="1" applyBorder="1" applyAlignment="1">
      <alignment horizontal="center"/>
    </xf>
    <xf numFmtId="2" fontId="7" fillId="3" borderId="12" xfId="0" applyNumberFormat="1" applyFont="1" applyFill="1" applyBorder="1" applyAlignment="1">
      <alignment horizontal="center"/>
    </xf>
    <xf numFmtId="2" fontId="7" fillId="3" borderId="15" xfId="0" applyNumberFormat="1" applyFont="1" applyFill="1" applyBorder="1" applyAlignment="1">
      <alignment horizontal="center"/>
    </xf>
    <xf numFmtId="2" fontId="7" fillId="3" borderId="5" xfId="0" applyNumberFormat="1" applyFont="1" applyFill="1" applyBorder="1" applyAlignment="1">
      <alignment horizontal="center"/>
    </xf>
    <xf numFmtId="2" fontId="10" fillId="3" borderId="10" xfId="0" applyNumberFormat="1" applyFont="1" applyFill="1" applyBorder="1" applyAlignment="1">
      <alignment horizontal="center"/>
    </xf>
    <xf numFmtId="2" fontId="10" fillId="3" borderId="8" xfId="0" applyNumberFormat="1" applyFont="1" applyFill="1" applyBorder="1" applyAlignment="1">
      <alignment horizontal="center"/>
    </xf>
    <xf numFmtId="2" fontId="10" fillId="3" borderId="9" xfId="0" applyNumberFormat="1" applyFont="1" applyFill="1" applyBorder="1" applyAlignment="1">
      <alignment horizontal="center"/>
    </xf>
    <xf numFmtId="14" fontId="7" fillId="3" borderId="2" xfId="0" applyNumberFormat="1" applyFont="1" applyFill="1" applyBorder="1" applyAlignment="1">
      <alignment horizontal="center" wrapText="1"/>
    </xf>
    <xf numFmtId="14" fontId="7" fillId="3" borderId="3" xfId="0" applyNumberFormat="1" applyFont="1" applyFill="1" applyBorder="1" applyAlignment="1">
      <alignment horizontal="center" wrapText="1"/>
    </xf>
    <xf numFmtId="14" fontId="7" fillId="3" borderId="4" xfId="0" applyNumberFormat="1" applyFont="1" applyFill="1" applyBorder="1" applyAlignment="1">
      <alignment horizontal="center" wrapText="1"/>
    </xf>
  </cellXfs>
  <cellStyles count="294">
    <cellStyle name="_x000a_bidires=100_x000d_" xfId="2"/>
    <cellStyle name="_x000a_bidires=100_x000d_ 2" xfId="144"/>
    <cellStyle name="_x000a_bidires=100_x000d_ 2 2" xfId="145"/>
    <cellStyle name="_x000a_bidires=100_x000d_ 2 3" xfId="146"/>
    <cellStyle name="_x000a_bidires=100_x000d_ 2 4" xfId="210"/>
    <cellStyle name="_x000a_bidires=100_x000d_ 3" xfId="147"/>
    <cellStyle name="_x000a_bidires=100_x000d_ 4" xfId="148"/>
    <cellStyle name="_x000a_bidires=100_x000d_ 5" xfId="143"/>
    <cellStyle name="20% - Accent1 2" xfId="149"/>
    <cellStyle name="20% - Accent2 2" xfId="150"/>
    <cellStyle name="20% - Accent3 2" xfId="151"/>
    <cellStyle name="20% - Accent4 2" xfId="152"/>
    <cellStyle name="20% - Accent5 2" xfId="153"/>
    <cellStyle name="20% - Accent6 2" xfId="154"/>
    <cellStyle name="40% - Accent1 2" xfId="155"/>
    <cellStyle name="40% - Accent2 2" xfId="156"/>
    <cellStyle name="40% - Accent3 2" xfId="157"/>
    <cellStyle name="40% - Accent4 2" xfId="158"/>
    <cellStyle name="40% - Accent5 2" xfId="159"/>
    <cellStyle name="40% - Accent6 2" xfId="160"/>
    <cellStyle name="60% - Accent1 2" xfId="161"/>
    <cellStyle name="60% - Accent2 2" xfId="162"/>
    <cellStyle name="60% - Accent3 2" xfId="163"/>
    <cellStyle name="60% - Accent4 2" xfId="164"/>
    <cellStyle name="60% - Accent5 2" xfId="165"/>
    <cellStyle name="60% - Accent6 2" xfId="166"/>
    <cellStyle name="Accent1 2" xfId="167"/>
    <cellStyle name="Accent2 2" xfId="168"/>
    <cellStyle name="Accent3 2" xfId="169"/>
    <cellStyle name="Accent4 2" xfId="170"/>
    <cellStyle name="Accent5 2" xfId="171"/>
    <cellStyle name="Accent6 2" xfId="172"/>
    <cellStyle name="Bad 2" xfId="173"/>
    <cellStyle name="Calculation 2" xfId="174"/>
    <cellStyle name="Check Cell 2" xfId="175"/>
    <cellStyle name="Comma" xfId="141" builtinId="3"/>
    <cellStyle name="Comma  - Style1" xfId="4"/>
    <cellStyle name="Comma 2" xfId="3"/>
    <cellStyle name="Comma 2 2" xfId="214"/>
    <cellStyle name="Comma 2 3" xfId="224"/>
    <cellStyle name="Comma 2 3 2" xfId="289"/>
    <cellStyle name="Comma 2 4" xfId="283"/>
    <cellStyle name="Comma 3" xfId="138"/>
    <cellStyle name="Comma 3 2" xfId="278"/>
    <cellStyle name="Comma 3 2 2" xfId="291"/>
    <cellStyle name="Comma 3 3" xfId="285"/>
    <cellStyle name="Comma 4" xfId="139"/>
    <cellStyle name="Comma 4 2" xfId="279"/>
    <cellStyle name="Comma 4 2 2" xfId="292"/>
    <cellStyle name="Comma 4 3" xfId="286"/>
    <cellStyle name="Curren - Style2" xfId="5"/>
    <cellStyle name="Explanatory Text 2" xfId="176"/>
    <cellStyle name="Good 2" xfId="177"/>
    <cellStyle name="Heading 1 2" xfId="178"/>
    <cellStyle name="Heading 2 2" xfId="179"/>
    <cellStyle name="Heading 3 2" xfId="180"/>
    <cellStyle name="Heading 4 2" xfId="181"/>
    <cellStyle name="Input 2" xfId="182"/>
    <cellStyle name="Linked Cell 2" xfId="183"/>
    <cellStyle name="Neutral 2" xfId="184"/>
    <cellStyle name="Normal" xfId="0" builtinId="0"/>
    <cellStyle name="Normal - Style3" xfId="6"/>
    <cellStyle name="Normal 10" xfId="7"/>
    <cellStyle name="Normal 100" xfId="111"/>
    <cellStyle name="Normal 100 2" xfId="254"/>
    <cellStyle name="Normal 101" xfId="112"/>
    <cellStyle name="Normal 101 2" xfId="255"/>
    <cellStyle name="Normal 102" xfId="113"/>
    <cellStyle name="Normal 102 2" xfId="256"/>
    <cellStyle name="Normal 103" xfId="114"/>
    <cellStyle name="Normal 103 2" xfId="257"/>
    <cellStyle name="Normal 104" xfId="115"/>
    <cellStyle name="Normal 104 2" xfId="258"/>
    <cellStyle name="Normal 105" xfId="116"/>
    <cellStyle name="Normal 105 2" xfId="259"/>
    <cellStyle name="Normal 106" xfId="117"/>
    <cellStyle name="Normal 106 2" xfId="260"/>
    <cellStyle name="Normal 107" xfId="118"/>
    <cellStyle name="Normal 107 2" xfId="261"/>
    <cellStyle name="Normal 108" xfId="119"/>
    <cellStyle name="Normal 108 2" xfId="262"/>
    <cellStyle name="Normal 109" xfId="120"/>
    <cellStyle name="Normal 109 2" xfId="263"/>
    <cellStyle name="Normal 11" xfId="8"/>
    <cellStyle name="Normal 110" xfId="121"/>
    <cellStyle name="Normal 110 2" xfId="264"/>
    <cellStyle name="Normal 111" xfId="122"/>
    <cellStyle name="Normal 111 2" xfId="265"/>
    <cellStyle name="Normal 112" xfId="123"/>
    <cellStyle name="Normal 112 2" xfId="266"/>
    <cellStyle name="Normal 113" xfId="124"/>
    <cellStyle name="Normal 113 2" xfId="267"/>
    <cellStyle name="Normal 114" xfId="125"/>
    <cellStyle name="Normal 114 2" xfId="268"/>
    <cellStyle name="Normal 115" xfId="126"/>
    <cellStyle name="Normal 115 2" xfId="269"/>
    <cellStyle name="Normal 116" xfId="127"/>
    <cellStyle name="Normal 116 2" xfId="270"/>
    <cellStyle name="Normal 117" xfId="128"/>
    <cellStyle name="Normal 117 2" xfId="271"/>
    <cellStyle name="Normal 118" xfId="129"/>
    <cellStyle name="Normal 118 2" xfId="272"/>
    <cellStyle name="Normal 119" xfId="130"/>
    <cellStyle name="Normal 119 2" xfId="273"/>
    <cellStyle name="Normal 12" xfId="9"/>
    <cellStyle name="Normal 120" xfId="131"/>
    <cellStyle name="Normal 120 2" xfId="274"/>
    <cellStyle name="Normal 121" xfId="132"/>
    <cellStyle name="Normal 121 2" xfId="275"/>
    <cellStyle name="Normal 122" xfId="133"/>
    <cellStyle name="Normal 122 2" xfId="276"/>
    <cellStyle name="Normal 123" xfId="134"/>
    <cellStyle name="Normal 124" xfId="135"/>
    <cellStyle name="Normal 125" xfId="136"/>
    <cellStyle name="Normal 126" xfId="1"/>
    <cellStyle name="Normal 126 2" xfId="223"/>
    <cellStyle name="Normal 126 2 2" xfId="288"/>
    <cellStyle name="Normal 126 3" xfId="282"/>
    <cellStyle name="Normal 127" xfId="137"/>
    <cellStyle name="Normal 127 2" xfId="277"/>
    <cellStyle name="Normal 127 2 2" xfId="290"/>
    <cellStyle name="Normal 127 3" xfId="284"/>
    <cellStyle name="Normal 128" xfId="140"/>
    <cellStyle name="Normal 128 2" xfId="280"/>
    <cellStyle name="Normal 128 2 2" xfId="293"/>
    <cellStyle name="Normal 128 3" xfId="287"/>
    <cellStyle name="Normal 129" xfId="142"/>
    <cellStyle name="Normal 13" xfId="10"/>
    <cellStyle name="Normal 130" xfId="186"/>
    <cellStyle name="Normal 131" xfId="211"/>
    <cellStyle name="Normal 132" xfId="212"/>
    <cellStyle name="Normal 133" xfId="213"/>
    <cellStyle name="Normal 134" xfId="185"/>
    <cellStyle name="Normal 135" xfId="215"/>
    <cellStyle name="Normal 136" xfId="216"/>
    <cellStyle name="Normal 137" xfId="217"/>
    <cellStyle name="Normal 138" xfId="209"/>
    <cellStyle name="Normal 139" xfId="220"/>
    <cellStyle name="Normal 14" xfId="11"/>
    <cellStyle name="Normal 140" xfId="221"/>
    <cellStyle name="Normal 141" xfId="222"/>
    <cellStyle name="Normal 142" xfId="281"/>
    <cellStyle name="Normal 15" xfId="12"/>
    <cellStyle name="Normal 16" xfId="13"/>
    <cellStyle name="Normal 17" xfId="28"/>
    <cellStyle name="Normal 18" xfId="29"/>
    <cellStyle name="Normal 19" xfId="30"/>
    <cellStyle name="Normal 2" xfId="14"/>
    <cellStyle name="Normal 2 2" xfId="15"/>
    <cellStyle name="Normal 2 2 2" xfId="225"/>
    <cellStyle name="Normal 2 3" xfId="187"/>
    <cellStyle name="Normal 20" xfId="31"/>
    <cellStyle name="Normal 21" xfId="32"/>
    <cellStyle name="Normal 22" xfId="33"/>
    <cellStyle name="Normal 23" xfId="34"/>
    <cellStyle name="Normal 24" xfId="35"/>
    <cellStyle name="Normal 25" xfId="36"/>
    <cellStyle name="Normal 26" xfId="37"/>
    <cellStyle name="Normal 27" xfId="38"/>
    <cellStyle name="Normal 28" xfId="39"/>
    <cellStyle name="Normal 29" xfId="40"/>
    <cellStyle name="Normal 3" xfId="16"/>
    <cellStyle name="Normal 30" xfId="41"/>
    <cellStyle name="Normal 31" xfId="42"/>
    <cellStyle name="Normal 32" xfId="43"/>
    <cellStyle name="Normal 33" xfId="44"/>
    <cellStyle name="Normal 34" xfId="45"/>
    <cellStyle name="Normal 35" xfId="46"/>
    <cellStyle name="Normal 36" xfId="47"/>
    <cellStyle name="Normal 37" xfId="48"/>
    <cellStyle name="Normal 38" xfId="49"/>
    <cellStyle name="Normal 39" xfId="50"/>
    <cellStyle name="Normal 4" xfId="17"/>
    <cellStyle name="Normal 40" xfId="51"/>
    <cellStyle name="Normal 41" xfId="52"/>
    <cellStyle name="Normal 42" xfId="53"/>
    <cellStyle name="Normal 43" xfId="54"/>
    <cellStyle name="Normal 44" xfId="55"/>
    <cellStyle name="Normal 45" xfId="56"/>
    <cellStyle name="Normal 46" xfId="57"/>
    <cellStyle name="Normal 47" xfId="58"/>
    <cellStyle name="Normal 48" xfId="59"/>
    <cellStyle name="Normal 49" xfId="60"/>
    <cellStyle name="Normal 5" xfId="18"/>
    <cellStyle name="Normal 50" xfId="61"/>
    <cellStyle name="Normal 51" xfId="62"/>
    <cellStyle name="Normal 52" xfId="63"/>
    <cellStyle name="Normal 53" xfId="64"/>
    <cellStyle name="Normal 54" xfId="65"/>
    <cellStyle name="Normal 55" xfId="66"/>
    <cellStyle name="Normal 56" xfId="67"/>
    <cellStyle name="Normal 57" xfId="68"/>
    <cellStyle name="Normal 58" xfId="69"/>
    <cellStyle name="Normal 59" xfId="70"/>
    <cellStyle name="Normal 6" xfId="19"/>
    <cellStyle name="Normal 60" xfId="71"/>
    <cellStyle name="Normal 61" xfId="72"/>
    <cellStyle name="Normal 62" xfId="73"/>
    <cellStyle name="Normal 63" xfId="74"/>
    <cellStyle name="Normal 64" xfId="75"/>
    <cellStyle name="Normal 65" xfId="76"/>
    <cellStyle name="Normal 66" xfId="77"/>
    <cellStyle name="Normal 67" xfId="78"/>
    <cellStyle name="Normal 68" xfId="79"/>
    <cellStyle name="Normal 69" xfId="80"/>
    <cellStyle name="Normal 7" xfId="20"/>
    <cellStyle name="Normal 70" xfId="81"/>
    <cellStyle name="Normal 71" xfId="82"/>
    <cellStyle name="Normal 72" xfId="83"/>
    <cellStyle name="Normal 72 2" xfId="226"/>
    <cellStyle name="Normal 73" xfId="84"/>
    <cellStyle name="Normal 73 2" xfId="227"/>
    <cellStyle name="Normal 74" xfId="85"/>
    <cellStyle name="Normal 74 2" xfId="228"/>
    <cellStyle name="Normal 75" xfId="86"/>
    <cellStyle name="Normal 75 2" xfId="229"/>
    <cellStyle name="Normal 76" xfId="87"/>
    <cellStyle name="Normal 76 2" xfId="230"/>
    <cellStyle name="Normal 77" xfId="88"/>
    <cellStyle name="Normal 77 2" xfId="231"/>
    <cellStyle name="Normal 78" xfId="89"/>
    <cellStyle name="Normal 78 2" xfId="232"/>
    <cellStyle name="Normal 79" xfId="90"/>
    <cellStyle name="Normal 79 2" xfId="233"/>
    <cellStyle name="Normal 8" xfId="21"/>
    <cellStyle name="Normal 80" xfId="91"/>
    <cellStyle name="Normal 80 2" xfId="234"/>
    <cellStyle name="Normal 81" xfId="92"/>
    <cellStyle name="Normal 81 2" xfId="235"/>
    <cellStyle name="Normal 82" xfId="93"/>
    <cellStyle name="Normal 82 2" xfId="236"/>
    <cellStyle name="Normal 83" xfId="94"/>
    <cellStyle name="Normal 83 2" xfId="237"/>
    <cellStyle name="Normal 84" xfId="95"/>
    <cellStyle name="Normal 84 2" xfId="238"/>
    <cellStyle name="Normal 85" xfId="96"/>
    <cellStyle name="Normal 85 2" xfId="239"/>
    <cellStyle name="Normal 86" xfId="97"/>
    <cellStyle name="Normal 86 2" xfId="240"/>
    <cellStyle name="Normal 87" xfId="98"/>
    <cellStyle name="Normal 87 2" xfId="241"/>
    <cellStyle name="Normal 88" xfId="99"/>
    <cellStyle name="Normal 88 2" xfId="242"/>
    <cellStyle name="Normal 89" xfId="100"/>
    <cellStyle name="Normal 89 2" xfId="243"/>
    <cellStyle name="Normal 9" xfId="22"/>
    <cellStyle name="Normal 90" xfId="101"/>
    <cellStyle name="Normal 90 2" xfId="244"/>
    <cellStyle name="Normal 91" xfId="102"/>
    <cellStyle name="Normal 91 2" xfId="245"/>
    <cellStyle name="Normal 92" xfId="103"/>
    <cellStyle name="Normal 92 2" xfId="246"/>
    <cellStyle name="Normal 93" xfId="104"/>
    <cellStyle name="Normal 93 2" xfId="247"/>
    <cellStyle name="Normal 94" xfId="105"/>
    <cellStyle name="Normal 94 2" xfId="248"/>
    <cellStyle name="Normal 95" xfId="106"/>
    <cellStyle name="Normal 95 2" xfId="249"/>
    <cellStyle name="Normal 96" xfId="107"/>
    <cellStyle name="Normal 96 2" xfId="250"/>
    <cellStyle name="Normal 97" xfId="108"/>
    <cellStyle name="Normal 97 2" xfId="251"/>
    <cellStyle name="Normal 98" xfId="109"/>
    <cellStyle name="Normal 98 2" xfId="252"/>
    <cellStyle name="Normal 99" xfId="110"/>
    <cellStyle name="Normal 99 2" xfId="253"/>
    <cellStyle name="Note 2" xfId="189"/>
    <cellStyle name="Note 2 2" xfId="190"/>
    <cellStyle name="Note 2 3" xfId="191"/>
    <cellStyle name="Note 2 4" xfId="218"/>
    <cellStyle name="Note 3" xfId="192"/>
    <cellStyle name="Note 4" xfId="193"/>
    <cellStyle name="Note 5" xfId="188"/>
    <cellStyle name="Output 2" xfId="194"/>
    <cellStyle name="Percent 2" xfId="24"/>
    <cellStyle name="Percent 2 2" xfId="25"/>
    <cellStyle name="Percent 2 2 2" xfId="196"/>
    <cellStyle name="Percent 2 3" xfId="197"/>
    <cellStyle name="Percent 2 4" xfId="195"/>
    <cellStyle name="Percent 3" xfId="26"/>
    <cellStyle name="Percent 3 2" xfId="198"/>
    <cellStyle name="Percent 4" xfId="23"/>
    <cellStyle name="Percent 4 2" xfId="199"/>
    <cellStyle name="Style 1" xfId="27"/>
    <cellStyle name="Style 1 2" xfId="201"/>
    <cellStyle name="Style 1 2 2" xfId="202"/>
    <cellStyle name="Style 1 2 3" xfId="203"/>
    <cellStyle name="Style 1 2 4" xfId="219"/>
    <cellStyle name="Style 1 3" xfId="204"/>
    <cellStyle name="Style 1 4" xfId="205"/>
    <cellStyle name="Style 1 5" xfId="200"/>
    <cellStyle name="Title 2" xfId="206"/>
    <cellStyle name="Total 2" xfId="207"/>
    <cellStyle name="Warning Text 2" xfId="208"/>
  </cellStyles>
  <dxfs count="0"/>
  <tableStyles count="0" defaultTableStyle="TableStyleMedium9" defaultPivotStyle="PivotStyleLight16"/>
  <colors>
    <mruColors>
      <color rgb="FFFFFF99"/>
      <color rgb="FFB15555"/>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352425</xdr:colOff>
      <xdr:row>4</xdr:row>
      <xdr:rowOff>85090</xdr:rowOff>
    </xdr:to>
    <xdr:pic>
      <xdr:nvPicPr>
        <xdr:cNvPr id="4" name="Picture 3" descr="C:\Users\dianap\AppData\Local\Microsoft\Windows\Temporary Internet Files\Content.Outlook\J10GMA6S\ComComNZ-CMYK.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190500"/>
          <a:ext cx="2181225" cy="65659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8:O17"/>
  <sheetViews>
    <sheetView tabSelected="1" workbookViewId="0"/>
  </sheetViews>
  <sheetFormatPr defaultRowHeight="15" x14ac:dyDescent="0.25"/>
  <cols>
    <col min="1" max="1" width="1.85546875" style="2" customWidth="1"/>
    <col min="2" max="16384" width="9.140625" style="2"/>
  </cols>
  <sheetData>
    <row r="8" spans="2:15" ht="18.75" x14ac:dyDescent="0.3">
      <c r="B8" s="121"/>
    </row>
    <row r="10" spans="2:15" ht="26.25" x14ac:dyDescent="0.4">
      <c r="B10" s="167" t="s">
        <v>145</v>
      </c>
    </row>
    <row r="11" spans="2:15" ht="11.25" customHeight="1" x14ac:dyDescent="0.35">
      <c r="B11" s="91"/>
    </row>
    <row r="12" spans="2:15" ht="39" customHeight="1" x14ac:dyDescent="0.3">
      <c r="B12" s="275" t="s">
        <v>182</v>
      </c>
      <c r="C12" s="275"/>
      <c r="D12" s="275"/>
      <c r="E12" s="275"/>
      <c r="F12" s="275"/>
      <c r="G12" s="275"/>
      <c r="H12" s="275"/>
      <c r="I12" s="275"/>
      <c r="J12" s="275"/>
      <c r="K12" s="275"/>
      <c r="L12" s="275"/>
      <c r="M12" s="275"/>
      <c r="N12" s="275"/>
      <c r="O12" s="275"/>
    </row>
    <row r="17" spans="2:2" x14ac:dyDescent="0.25">
      <c r="B17" s="2" t="s">
        <v>176</v>
      </c>
    </row>
  </sheetData>
  <mergeCells count="1">
    <mergeCell ref="B12:O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BS112"/>
  <sheetViews>
    <sheetView zoomScale="90" zoomScaleNormal="90" workbookViewId="0"/>
  </sheetViews>
  <sheetFormatPr defaultRowHeight="15" x14ac:dyDescent="0.25"/>
  <cols>
    <col min="1" max="1" width="21.85546875" style="2" customWidth="1"/>
    <col min="2" max="2" width="15.85546875" style="2" bestFit="1" customWidth="1"/>
    <col min="3" max="3" width="20.28515625" style="2" bestFit="1" customWidth="1"/>
    <col min="4" max="4" width="20.140625" style="2" bestFit="1" customWidth="1"/>
    <col min="5" max="5" width="23.28515625" style="2" customWidth="1"/>
    <col min="6" max="6" width="16.7109375" style="2" bestFit="1" customWidth="1"/>
    <col min="7" max="7" width="16.5703125" style="2" customWidth="1"/>
    <col min="8" max="8" width="17.42578125" style="2" bestFit="1" customWidth="1"/>
    <col min="9" max="9" width="17.140625" style="2" bestFit="1" customWidth="1"/>
    <col min="10" max="10" width="20.7109375" style="2" bestFit="1" customWidth="1"/>
    <col min="11" max="11" width="20.7109375" style="2" customWidth="1"/>
    <col min="12" max="12" width="11.85546875" style="2" customWidth="1"/>
    <col min="13" max="13" width="13.28515625" style="2" customWidth="1"/>
    <col min="14" max="14" width="14.140625" style="2" customWidth="1"/>
    <col min="15" max="15" width="20" style="2" customWidth="1"/>
    <col min="16" max="16" width="16.85546875" style="2" customWidth="1"/>
    <col min="17" max="17" width="16.42578125" style="2" bestFit="1" customWidth="1"/>
    <col min="18" max="19" width="20.140625" style="2" bestFit="1" customWidth="1"/>
    <col min="20" max="20" width="20.85546875" style="2" customWidth="1"/>
    <col min="21" max="21" width="23.42578125" style="2" bestFit="1" customWidth="1"/>
    <col min="22" max="22" width="24.28515625" style="2" bestFit="1" customWidth="1"/>
    <col min="23" max="23" width="23.85546875" style="2" bestFit="1" customWidth="1"/>
    <col min="24" max="24" width="23" style="2" bestFit="1" customWidth="1"/>
    <col min="25" max="25" width="23.85546875" style="2" bestFit="1" customWidth="1"/>
    <col min="26" max="26" width="21.7109375" style="2" bestFit="1" customWidth="1"/>
    <col min="27" max="27" width="21.42578125" style="2" bestFit="1" customWidth="1"/>
    <col min="28" max="28" width="23.5703125" style="2" bestFit="1" customWidth="1"/>
    <col min="29" max="29" width="21.42578125" style="2" bestFit="1" customWidth="1"/>
    <col min="30" max="30" width="24" style="2" bestFit="1" customWidth="1"/>
    <col min="31" max="31" width="19.7109375" style="2" bestFit="1" customWidth="1"/>
    <col min="32" max="32" width="20.28515625" style="2" bestFit="1" customWidth="1"/>
    <col min="33" max="33" width="21" style="2" bestFit="1" customWidth="1"/>
    <col min="34" max="34" width="22.140625" style="2" customWidth="1"/>
    <col min="35" max="35" width="18.28515625" style="2" bestFit="1" customWidth="1"/>
    <col min="36" max="36" width="22.85546875" style="2" bestFit="1" customWidth="1"/>
    <col min="37" max="37" width="20.5703125" style="2" bestFit="1" customWidth="1"/>
    <col min="38" max="38" width="20.140625" style="2" bestFit="1" customWidth="1"/>
    <col min="39" max="39" width="23.5703125" style="2" bestFit="1" customWidth="1"/>
    <col min="40" max="42" width="21" style="2" bestFit="1" customWidth="1"/>
    <col min="43" max="43" width="20.140625" style="2" bestFit="1" customWidth="1"/>
    <col min="44" max="44" width="21.140625" style="2" bestFit="1" customWidth="1"/>
    <col min="45" max="45" width="19.140625" style="2" bestFit="1" customWidth="1"/>
    <col min="46" max="46" width="20.28515625" style="2" bestFit="1" customWidth="1"/>
    <col min="47" max="47" width="18.7109375" style="2" bestFit="1" customWidth="1"/>
    <col min="48" max="48" width="20.28515625" style="2" bestFit="1" customWidth="1"/>
    <col min="49" max="49" width="20.28515625" style="2" customWidth="1"/>
    <col min="50" max="50" width="21.5703125" style="2" bestFit="1" customWidth="1"/>
    <col min="51" max="51" width="21.5703125" style="2" customWidth="1"/>
    <col min="52" max="52" width="22" style="2" bestFit="1" customWidth="1"/>
    <col min="53" max="54" width="21.5703125" style="2" bestFit="1" customWidth="1"/>
    <col min="55" max="55" width="22" style="2" bestFit="1" customWidth="1"/>
    <col min="56" max="56" width="21.5703125" style="2" bestFit="1" customWidth="1"/>
    <col min="57" max="57" width="21.5703125" style="2" customWidth="1"/>
    <col min="58" max="58" width="20.5703125" style="2" bestFit="1" customWidth="1"/>
    <col min="59" max="59" width="21.7109375" style="2" bestFit="1" customWidth="1"/>
    <col min="60" max="60" width="21.5703125" style="2" bestFit="1" customWidth="1"/>
    <col min="61" max="62" width="22" style="2" bestFit="1" customWidth="1"/>
    <col min="63" max="63" width="20.28515625" style="2" bestFit="1" customWidth="1"/>
    <col min="64" max="64" width="22.5703125" style="2" bestFit="1" customWidth="1"/>
    <col min="65" max="65" width="22.5703125" style="2" customWidth="1"/>
    <col min="66" max="66" width="21.140625" style="2" bestFit="1" customWidth="1"/>
    <col min="67" max="67" width="21.140625" style="2" customWidth="1"/>
    <col min="68" max="68" width="21.5703125" style="2" bestFit="1" customWidth="1"/>
    <col min="69" max="69" width="22" style="2" bestFit="1" customWidth="1"/>
    <col min="70" max="70" width="21.5703125" style="2" bestFit="1" customWidth="1"/>
    <col min="71" max="71" width="22" style="2" bestFit="1" customWidth="1"/>
    <col min="72" max="16384" width="9.140625" style="2"/>
  </cols>
  <sheetData>
    <row r="1" spans="1:71" ht="23.25" x14ac:dyDescent="0.35">
      <c r="A1" s="5" t="s">
        <v>168</v>
      </c>
      <c r="H1" s="199"/>
    </row>
    <row r="3" spans="1:71" x14ac:dyDescent="0.25">
      <c r="A3" s="2" t="s">
        <v>147</v>
      </c>
      <c r="B3" s="30">
        <v>42186</v>
      </c>
    </row>
    <row r="5" spans="1:71" x14ac:dyDescent="0.25">
      <c r="B5" s="279" t="s">
        <v>2</v>
      </c>
      <c r="C5" s="280"/>
      <c r="D5" s="280"/>
      <c r="E5" s="280"/>
      <c r="F5" s="280"/>
      <c r="G5" s="280"/>
      <c r="H5" s="280"/>
      <c r="I5" s="280"/>
      <c r="J5" s="280"/>
      <c r="K5" s="281"/>
      <c r="L5" s="7"/>
      <c r="O5" s="279" t="s">
        <v>3</v>
      </c>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280"/>
      <c r="AQ5" s="280"/>
      <c r="AR5" s="280"/>
      <c r="AS5" s="280"/>
      <c r="AT5" s="280"/>
      <c r="AU5" s="280"/>
      <c r="AV5" s="280"/>
      <c r="AW5" s="280"/>
      <c r="AX5" s="280"/>
      <c r="AY5" s="280"/>
      <c r="AZ5" s="280"/>
      <c r="BA5" s="280"/>
      <c r="BB5" s="280"/>
      <c r="BC5" s="280"/>
      <c r="BD5" s="280"/>
      <c r="BE5" s="280"/>
      <c r="BF5" s="280"/>
      <c r="BG5" s="280"/>
      <c r="BH5" s="280"/>
      <c r="BI5" s="280"/>
      <c r="BJ5" s="280"/>
      <c r="BK5" s="280"/>
      <c r="BL5" s="280"/>
      <c r="BM5" s="280"/>
      <c r="BN5" s="280"/>
      <c r="BO5" s="280"/>
      <c r="BP5" s="280"/>
      <c r="BQ5" s="280"/>
      <c r="BR5" s="280"/>
      <c r="BS5" s="281"/>
    </row>
    <row r="6" spans="1:71" x14ac:dyDescent="0.25">
      <c r="A6" s="25"/>
      <c r="B6" s="282" t="s">
        <v>4</v>
      </c>
      <c r="C6" s="283"/>
      <c r="D6" s="283"/>
      <c r="E6" s="283"/>
      <c r="F6" s="283"/>
      <c r="G6" s="283"/>
      <c r="H6" s="283"/>
      <c r="I6" s="283"/>
      <c r="J6" s="283"/>
      <c r="K6" s="284"/>
      <c r="L6" s="6"/>
      <c r="M6" s="7"/>
      <c r="O6" s="282" t="s">
        <v>5</v>
      </c>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3"/>
      <c r="AX6" s="283"/>
      <c r="AY6" s="283"/>
      <c r="AZ6" s="283"/>
      <c r="BA6" s="283"/>
      <c r="BB6" s="283"/>
      <c r="BC6" s="283"/>
      <c r="BD6" s="283"/>
      <c r="BE6" s="283"/>
      <c r="BF6" s="283"/>
      <c r="BG6" s="283"/>
      <c r="BH6" s="283"/>
      <c r="BI6" s="283"/>
      <c r="BJ6" s="283"/>
      <c r="BK6" s="283"/>
      <c r="BL6" s="283"/>
      <c r="BM6" s="283"/>
      <c r="BN6" s="283"/>
      <c r="BO6" s="283"/>
      <c r="BP6" s="283"/>
      <c r="BQ6" s="283"/>
      <c r="BR6" s="283"/>
      <c r="BS6" s="284"/>
    </row>
    <row r="7" spans="1:71" x14ac:dyDescent="0.25">
      <c r="A7" s="168" t="s">
        <v>16</v>
      </c>
      <c r="B7" s="57" t="s">
        <v>130</v>
      </c>
      <c r="C7" s="29" t="s">
        <v>131</v>
      </c>
      <c r="D7" s="57" t="s">
        <v>132</v>
      </c>
      <c r="E7" s="57" t="s">
        <v>173</v>
      </c>
      <c r="F7" s="29" t="s">
        <v>133</v>
      </c>
      <c r="G7" s="92" t="s">
        <v>134</v>
      </c>
      <c r="H7" s="92" t="s">
        <v>135</v>
      </c>
      <c r="I7" s="92" t="s">
        <v>136</v>
      </c>
      <c r="J7" s="29" t="s">
        <v>137</v>
      </c>
      <c r="K7" s="29" t="s">
        <v>163</v>
      </c>
      <c r="L7" s="26"/>
      <c r="M7" s="26"/>
      <c r="N7" s="170" t="s">
        <v>16</v>
      </c>
      <c r="O7" s="57" t="s">
        <v>19</v>
      </c>
      <c r="P7" s="57" t="s">
        <v>20</v>
      </c>
      <c r="Q7" s="57" t="s">
        <v>21</v>
      </c>
      <c r="R7" s="29" t="s">
        <v>22</v>
      </c>
      <c r="S7" s="43" t="s">
        <v>23</v>
      </c>
      <c r="T7" s="23" t="s">
        <v>24</v>
      </c>
      <c r="U7" s="29" t="s">
        <v>25</v>
      </c>
      <c r="V7" s="43" t="s">
        <v>26</v>
      </c>
      <c r="W7" s="29" t="s">
        <v>27</v>
      </c>
      <c r="X7" s="92" t="s">
        <v>28</v>
      </c>
      <c r="Y7" s="43" t="s">
        <v>29</v>
      </c>
      <c r="Z7" s="29" t="s">
        <v>30</v>
      </c>
      <c r="AA7" s="43" t="s">
        <v>31</v>
      </c>
      <c r="AB7" s="29" t="s">
        <v>32</v>
      </c>
      <c r="AC7" s="43" t="s">
        <v>33</v>
      </c>
      <c r="AD7" s="29" t="s">
        <v>34</v>
      </c>
      <c r="AE7" s="43" t="s">
        <v>35</v>
      </c>
      <c r="AF7" s="29" t="s">
        <v>36</v>
      </c>
      <c r="AG7" s="43" t="s">
        <v>37</v>
      </c>
      <c r="AH7" s="29" t="s">
        <v>38</v>
      </c>
      <c r="AI7" s="43" t="s">
        <v>39</v>
      </c>
      <c r="AJ7" s="29" t="s">
        <v>40</v>
      </c>
      <c r="AK7" s="43" t="s">
        <v>41</v>
      </c>
      <c r="AL7" s="23" t="s">
        <v>42</v>
      </c>
      <c r="AM7" s="43" t="s">
        <v>43</v>
      </c>
      <c r="AN7" s="29" t="s">
        <v>44</v>
      </c>
      <c r="AO7" s="43" t="s">
        <v>45</v>
      </c>
      <c r="AP7" s="258" t="s">
        <v>46</v>
      </c>
      <c r="AQ7" s="255" t="s">
        <v>47</v>
      </c>
      <c r="AR7" s="29" t="s">
        <v>48</v>
      </c>
      <c r="AS7" s="29" t="s">
        <v>49</v>
      </c>
      <c r="AT7" s="29" t="s">
        <v>50</v>
      </c>
      <c r="AU7" s="92" t="s">
        <v>51</v>
      </c>
      <c r="AV7" s="29" t="s">
        <v>52</v>
      </c>
      <c r="AW7" s="43" t="s">
        <v>179</v>
      </c>
      <c r="AX7" s="29" t="s">
        <v>53</v>
      </c>
      <c r="AY7" s="29" t="s">
        <v>165</v>
      </c>
      <c r="AZ7" s="29" t="s">
        <v>54</v>
      </c>
      <c r="BA7" s="29" t="s">
        <v>55</v>
      </c>
      <c r="BB7" s="29" t="s">
        <v>56</v>
      </c>
      <c r="BC7" s="29" t="s">
        <v>57</v>
      </c>
      <c r="BD7" s="29" t="s">
        <v>58</v>
      </c>
      <c r="BE7" s="29" t="s">
        <v>169</v>
      </c>
      <c r="BF7" s="43" t="s">
        <v>59</v>
      </c>
      <c r="BG7" s="29" t="s">
        <v>60</v>
      </c>
      <c r="BH7" s="209" t="s">
        <v>61</v>
      </c>
      <c r="BI7" s="29" t="s">
        <v>62</v>
      </c>
      <c r="BJ7" s="29" t="s">
        <v>63</v>
      </c>
      <c r="BK7" s="43" t="s">
        <v>64</v>
      </c>
      <c r="BL7" s="23" t="s">
        <v>65</v>
      </c>
      <c r="BM7" s="23" t="s">
        <v>171</v>
      </c>
      <c r="BN7" s="23" t="s">
        <v>66</v>
      </c>
      <c r="BO7" s="210" t="s">
        <v>177</v>
      </c>
      <c r="BP7" s="29" t="s">
        <v>67</v>
      </c>
      <c r="BQ7" s="43" t="s">
        <v>68</v>
      </c>
      <c r="BR7" s="29" t="s">
        <v>69</v>
      </c>
      <c r="BS7" s="29" t="s">
        <v>70</v>
      </c>
    </row>
    <row r="8" spans="1:71" x14ac:dyDescent="0.25">
      <c r="A8" s="168" t="s">
        <v>18</v>
      </c>
      <c r="B8" s="28" t="s">
        <v>76</v>
      </c>
      <c r="C8" s="27" t="s">
        <v>76</v>
      </c>
      <c r="D8" s="28" t="s">
        <v>76</v>
      </c>
      <c r="E8" s="28" t="s">
        <v>174</v>
      </c>
      <c r="F8" s="27" t="s">
        <v>1</v>
      </c>
      <c r="G8" s="124" t="s">
        <v>1</v>
      </c>
      <c r="H8" s="124" t="s">
        <v>1</v>
      </c>
      <c r="I8" s="124" t="s">
        <v>1</v>
      </c>
      <c r="J8" s="124" t="s">
        <v>1</v>
      </c>
      <c r="K8" s="27" t="s">
        <v>1</v>
      </c>
      <c r="L8" s="26"/>
      <c r="M8" s="26"/>
      <c r="N8" s="170" t="s">
        <v>18</v>
      </c>
      <c r="O8" s="28" t="s">
        <v>71</v>
      </c>
      <c r="P8" s="28" t="s">
        <v>71</v>
      </c>
      <c r="Q8" s="28" t="s">
        <v>71</v>
      </c>
      <c r="R8" s="27" t="s">
        <v>71</v>
      </c>
      <c r="S8" s="26" t="s">
        <v>71</v>
      </c>
      <c r="T8" s="126" t="s">
        <v>71</v>
      </c>
      <c r="U8" s="27" t="s">
        <v>0</v>
      </c>
      <c r="V8" s="26" t="s">
        <v>0</v>
      </c>
      <c r="W8" s="27" t="s">
        <v>74</v>
      </c>
      <c r="X8" s="124" t="s">
        <v>0</v>
      </c>
      <c r="Y8" s="26" t="s">
        <v>0</v>
      </c>
      <c r="Z8" s="27" t="s">
        <v>76</v>
      </c>
      <c r="AA8" s="26" t="s">
        <v>0</v>
      </c>
      <c r="AB8" s="27" t="s">
        <v>0</v>
      </c>
      <c r="AC8" s="26" t="s">
        <v>0</v>
      </c>
      <c r="AD8" s="27" t="s">
        <v>0</v>
      </c>
      <c r="AE8" s="26" t="s">
        <v>76</v>
      </c>
      <c r="AF8" s="27" t="s">
        <v>76</v>
      </c>
      <c r="AG8" s="26" t="s">
        <v>0</v>
      </c>
      <c r="AH8" s="27" t="s">
        <v>74</v>
      </c>
      <c r="AI8" s="26" t="s">
        <v>76</v>
      </c>
      <c r="AJ8" s="27" t="s">
        <v>72</v>
      </c>
      <c r="AK8" s="26" t="s">
        <v>72</v>
      </c>
      <c r="AL8" s="126" t="s">
        <v>72</v>
      </c>
      <c r="AM8" s="26" t="s">
        <v>72</v>
      </c>
      <c r="AN8" s="27" t="s">
        <v>76</v>
      </c>
      <c r="AO8" s="26" t="s">
        <v>76</v>
      </c>
      <c r="AP8" s="259" t="s">
        <v>72</v>
      </c>
      <c r="AQ8" s="256" t="s">
        <v>72</v>
      </c>
      <c r="AR8" s="27" t="s">
        <v>73</v>
      </c>
      <c r="AS8" s="27" t="s">
        <v>73</v>
      </c>
      <c r="AT8" s="27" t="s">
        <v>73</v>
      </c>
      <c r="AU8" s="124" t="s">
        <v>73</v>
      </c>
      <c r="AV8" s="27" t="s">
        <v>73</v>
      </c>
      <c r="AW8" s="26" t="s">
        <v>73</v>
      </c>
      <c r="AX8" s="27" t="s">
        <v>73</v>
      </c>
      <c r="AY8" s="27" t="s">
        <v>73</v>
      </c>
      <c r="AZ8" s="27" t="s">
        <v>76</v>
      </c>
      <c r="BA8" s="26" t="s">
        <v>74</v>
      </c>
      <c r="BB8" s="27" t="s">
        <v>74</v>
      </c>
      <c r="BC8" s="26" t="s">
        <v>71</v>
      </c>
      <c r="BD8" s="27" t="s">
        <v>71</v>
      </c>
      <c r="BE8" s="27" t="s">
        <v>71</v>
      </c>
      <c r="BF8" s="26" t="s">
        <v>76</v>
      </c>
      <c r="BG8" s="27" t="s">
        <v>75</v>
      </c>
      <c r="BH8" s="30" t="s">
        <v>76</v>
      </c>
      <c r="BI8" s="27" t="s">
        <v>76</v>
      </c>
      <c r="BJ8" s="27" t="s">
        <v>75</v>
      </c>
      <c r="BK8" s="26" t="s">
        <v>75</v>
      </c>
      <c r="BL8" s="126" t="s">
        <v>75</v>
      </c>
      <c r="BM8" s="126" t="s">
        <v>75</v>
      </c>
      <c r="BN8" s="126" t="s">
        <v>75</v>
      </c>
      <c r="BO8" s="24" t="s">
        <v>74</v>
      </c>
      <c r="BP8" s="27" t="s">
        <v>76</v>
      </c>
      <c r="BQ8" s="26" t="s">
        <v>0</v>
      </c>
      <c r="BR8" s="27" t="s">
        <v>0</v>
      </c>
      <c r="BS8" s="27" t="s">
        <v>0</v>
      </c>
    </row>
    <row r="9" spans="1:71" x14ac:dyDescent="0.25">
      <c r="A9" s="168" t="s">
        <v>17</v>
      </c>
      <c r="B9" s="28" t="s">
        <v>77</v>
      </c>
      <c r="C9" s="28" t="s">
        <v>77</v>
      </c>
      <c r="D9" s="28" t="s">
        <v>77</v>
      </c>
      <c r="E9" s="28" t="s">
        <v>175</v>
      </c>
      <c r="F9" s="27" t="s">
        <v>77</v>
      </c>
      <c r="G9" s="124" t="s">
        <v>77</v>
      </c>
      <c r="H9" s="124" t="s">
        <v>77</v>
      </c>
      <c r="I9" s="124" t="s">
        <v>77</v>
      </c>
      <c r="J9" s="124" t="s">
        <v>77</v>
      </c>
      <c r="K9" s="27" t="s">
        <v>77</v>
      </c>
      <c r="L9" s="26"/>
      <c r="M9" s="26"/>
      <c r="N9" s="170" t="s">
        <v>17</v>
      </c>
      <c r="O9" s="28" t="s">
        <v>77</v>
      </c>
      <c r="P9" s="28" t="s">
        <v>77</v>
      </c>
      <c r="Q9" s="28" t="s">
        <v>77</v>
      </c>
      <c r="R9" s="27" t="s">
        <v>77</v>
      </c>
      <c r="S9" s="26" t="s">
        <v>77</v>
      </c>
      <c r="T9" s="126" t="s">
        <v>77</v>
      </c>
      <c r="U9" s="27" t="s">
        <v>77</v>
      </c>
      <c r="V9" s="26" t="s">
        <v>77</v>
      </c>
      <c r="W9" s="27" t="s">
        <v>77</v>
      </c>
      <c r="X9" s="124" t="s">
        <v>77</v>
      </c>
      <c r="Y9" s="26" t="s">
        <v>77</v>
      </c>
      <c r="Z9" s="27" t="s">
        <v>74</v>
      </c>
      <c r="AA9" s="26" t="s">
        <v>77</v>
      </c>
      <c r="AB9" s="27" t="s">
        <v>77</v>
      </c>
      <c r="AC9" s="26" t="s">
        <v>77</v>
      </c>
      <c r="AD9" s="27" t="s">
        <v>77</v>
      </c>
      <c r="AE9" s="26" t="s">
        <v>74</v>
      </c>
      <c r="AF9" s="27" t="s">
        <v>74</v>
      </c>
      <c r="AG9" s="26" t="s">
        <v>77</v>
      </c>
      <c r="AH9" s="27" t="s">
        <v>77</v>
      </c>
      <c r="AI9" s="26" t="s">
        <v>74</v>
      </c>
      <c r="AJ9" s="27" t="s">
        <v>77</v>
      </c>
      <c r="AK9" s="26" t="s">
        <v>77</v>
      </c>
      <c r="AL9" s="126" t="s">
        <v>78</v>
      </c>
      <c r="AM9" s="26" t="s">
        <v>77</v>
      </c>
      <c r="AN9" s="27" t="s">
        <v>74</v>
      </c>
      <c r="AO9" s="26" t="s">
        <v>78</v>
      </c>
      <c r="AP9" s="259" t="s">
        <v>78</v>
      </c>
      <c r="AQ9" s="256" t="s">
        <v>77</v>
      </c>
      <c r="AR9" s="27" t="s">
        <v>77</v>
      </c>
      <c r="AS9" s="27" t="s">
        <v>77</v>
      </c>
      <c r="AT9" s="27" t="s">
        <v>77</v>
      </c>
      <c r="AU9" s="124" t="s">
        <v>77</v>
      </c>
      <c r="AV9" s="27" t="s">
        <v>77</v>
      </c>
      <c r="AW9" s="26" t="s">
        <v>77</v>
      </c>
      <c r="AX9" s="27" t="s">
        <v>77</v>
      </c>
      <c r="AY9" s="27" t="s">
        <v>77</v>
      </c>
      <c r="AZ9" s="27" t="s">
        <v>74</v>
      </c>
      <c r="BA9" s="26" t="s">
        <v>77</v>
      </c>
      <c r="BB9" s="27" t="s">
        <v>77</v>
      </c>
      <c r="BC9" s="26" t="s">
        <v>77</v>
      </c>
      <c r="BD9" s="27" t="s">
        <v>77</v>
      </c>
      <c r="BE9" s="27" t="s">
        <v>77</v>
      </c>
      <c r="BF9" s="26" t="s">
        <v>74</v>
      </c>
      <c r="BG9" s="27" t="s">
        <v>77</v>
      </c>
      <c r="BH9" s="30" t="s">
        <v>74</v>
      </c>
      <c r="BI9" s="27" t="s">
        <v>74</v>
      </c>
      <c r="BJ9" s="27" t="s">
        <v>77</v>
      </c>
      <c r="BK9" s="26" t="s">
        <v>77</v>
      </c>
      <c r="BL9" s="126" t="s">
        <v>77</v>
      </c>
      <c r="BM9" s="126" t="s">
        <v>77</v>
      </c>
      <c r="BN9" s="126" t="s">
        <v>77</v>
      </c>
      <c r="BO9" s="24" t="s">
        <v>77</v>
      </c>
      <c r="BP9" s="27" t="s">
        <v>74</v>
      </c>
      <c r="BQ9" s="26" t="s">
        <v>77</v>
      </c>
      <c r="BR9" s="27" t="s">
        <v>77</v>
      </c>
      <c r="BS9" s="27" t="s">
        <v>77</v>
      </c>
    </row>
    <row r="10" spans="1:71" x14ac:dyDescent="0.25">
      <c r="A10" s="169" t="s">
        <v>146</v>
      </c>
      <c r="B10" s="125" t="s">
        <v>138</v>
      </c>
      <c r="C10" s="33" t="s">
        <v>139</v>
      </c>
      <c r="D10" s="125" t="s">
        <v>140</v>
      </c>
      <c r="E10" s="125">
        <v>42487</v>
      </c>
      <c r="F10" s="33" t="s">
        <v>141</v>
      </c>
      <c r="G10" s="32" t="s">
        <v>142</v>
      </c>
      <c r="H10" s="32" t="s">
        <v>143</v>
      </c>
      <c r="I10" s="33" t="s">
        <v>98</v>
      </c>
      <c r="J10" s="33" t="s">
        <v>144</v>
      </c>
      <c r="K10" s="33" t="s">
        <v>164</v>
      </c>
      <c r="L10" s="30"/>
      <c r="M10" s="30"/>
      <c r="N10" s="170" t="s">
        <v>146</v>
      </c>
      <c r="O10" s="125" t="s">
        <v>79</v>
      </c>
      <c r="P10" s="125" t="s">
        <v>80</v>
      </c>
      <c r="Q10" s="125" t="s">
        <v>81</v>
      </c>
      <c r="R10" s="33" t="s">
        <v>82</v>
      </c>
      <c r="S10" s="172" t="s">
        <v>83</v>
      </c>
      <c r="T10" s="173" t="s">
        <v>84</v>
      </c>
      <c r="U10" s="33" t="s">
        <v>85</v>
      </c>
      <c r="V10" s="172" t="s">
        <v>86</v>
      </c>
      <c r="W10" s="33" t="s">
        <v>87</v>
      </c>
      <c r="X10" s="32" t="s">
        <v>88</v>
      </c>
      <c r="Y10" s="172" t="s">
        <v>89</v>
      </c>
      <c r="Z10" s="33" t="s">
        <v>90</v>
      </c>
      <c r="AA10" s="172" t="s">
        <v>91</v>
      </c>
      <c r="AB10" s="33" t="s">
        <v>92</v>
      </c>
      <c r="AC10" s="172" t="s">
        <v>93</v>
      </c>
      <c r="AD10" s="33" t="s">
        <v>94</v>
      </c>
      <c r="AE10" s="172" t="s">
        <v>95</v>
      </c>
      <c r="AF10" s="33" t="s">
        <v>96</v>
      </c>
      <c r="AG10" s="172" t="s">
        <v>97</v>
      </c>
      <c r="AH10" s="33" t="s">
        <v>98</v>
      </c>
      <c r="AI10" s="172" t="s">
        <v>99</v>
      </c>
      <c r="AJ10" s="33" t="s">
        <v>100</v>
      </c>
      <c r="AK10" s="172" t="s">
        <v>101</v>
      </c>
      <c r="AL10" s="173" t="s">
        <v>102</v>
      </c>
      <c r="AM10" s="172" t="s">
        <v>103</v>
      </c>
      <c r="AN10" s="33" t="s">
        <v>104</v>
      </c>
      <c r="AO10" s="172" t="s">
        <v>105</v>
      </c>
      <c r="AP10" s="260" t="s">
        <v>106</v>
      </c>
      <c r="AQ10" s="257" t="s">
        <v>107</v>
      </c>
      <c r="AR10" s="33" t="s">
        <v>108</v>
      </c>
      <c r="AS10" s="33" t="s">
        <v>109</v>
      </c>
      <c r="AT10" s="33" t="s">
        <v>110</v>
      </c>
      <c r="AU10" s="32" t="s">
        <v>111</v>
      </c>
      <c r="AV10" s="33" t="s">
        <v>112</v>
      </c>
      <c r="AW10" s="172" t="s">
        <v>180</v>
      </c>
      <c r="AX10" s="33" t="s">
        <v>113</v>
      </c>
      <c r="AY10" s="33" t="s">
        <v>166</v>
      </c>
      <c r="AZ10" s="33" t="s">
        <v>114</v>
      </c>
      <c r="BA10" s="172" t="s">
        <v>115</v>
      </c>
      <c r="BB10" s="33" t="s">
        <v>115</v>
      </c>
      <c r="BC10" s="172" t="s">
        <v>116</v>
      </c>
      <c r="BD10" s="33" t="s">
        <v>117</v>
      </c>
      <c r="BE10" s="33" t="s">
        <v>170</v>
      </c>
      <c r="BF10" s="172" t="s">
        <v>118</v>
      </c>
      <c r="BG10" s="33" t="s">
        <v>119</v>
      </c>
      <c r="BH10" s="172" t="s">
        <v>120</v>
      </c>
      <c r="BI10" s="33" t="s">
        <v>121</v>
      </c>
      <c r="BJ10" s="33" t="s">
        <v>122</v>
      </c>
      <c r="BK10" s="172" t="s">
        <v>123</v>
      </c>
      <c r="BL10" s="173" t="s">
        <v>124</v>
      </c>
      <c r="BM10" s="173" t="s">
        <v>172</v>
      </c>
      <c r="BN10" s="173" t="s">
        <v>125</v>
      </c>
      <c r="BO10" s="174" t="s">
        <v>178</v>
      </c>
      <c r="BP10" s="33" t="s">
        <v>126</v>
      </c>
      <c r="BQ10" s="172" t="s">
        <v>127</v>
      </c>
      <c r="BR10" s="33" t="s">
        <v>128</v>
      </c>
      <c r="BS10" s="33" t="s">
        <v>129</v>
      </c>
    </row>
    <row r="11" spans="1:71" x14ac:dyDescent="0.25">
      <c r="A11" s="31">
        <v>42157</v>
      </c>
      <c r="B11" s="61">
        <v>0</v>
      </c>
      <c r="C11" s="90">
        <v>0</v>
      </c>
      <c r="D11" s="132">
        <v>0</v>
      </c>
      <c r="E11" s="132">
        <v>3.0169999999999999</v>
      </c>
      <c r="F11" s="132">
        <v>3.081</v>
      </c>
      <c r="G11" s="133">
        <v>3.1339999999999999</v>
      </c>
      <c r="H11" s="134">
        <v>3.2120000000000002</v>
      </c>
      <c r="I11" s="131">
        <v>3.2629999999999999</v>
      </c>
      <c r="J11" s="135">
        <v>3.4260000000000002</v>
      </c>
      <c r="K11" s="135">
        <v>3.6630000000000003</v>
      </c>
      <c r="L11" s="36"/>
      <c r="M11" s="35"/>
      <c r="N11" s="36">
        <v>42157</v>
      </c>
      <c r="O11" s="142">
        <v>3.7810000000000001</v>
      </c>
      <c r="P11" s="143">
        <v>3.89</v>
      </c>
      <c r="Q11" s="106">
        <v>3.782</v>
      </c>
      <c r="R11" s="63">
        <v>3.8250000000000002</v>
      </c>
      <c r="S11" s="107">
        <v>4.133</v>
      </c>
      <c r="T11" s="144">
        <v>4.4030000000000005</v>
      </c>
      <c r="U11" s="145">
        <v>3.9660000000000002</v>
      </c>
      <c r="V11" s="146">
        <v>4.0449999999999999</v>
      </c>
      <c r="W11" s="64">
        <v>4.5649999999999995</v>
      </c>
      <c r="X11" s="147">
        <v>4.7050000000000001</v>
      </c>
      <c r="Y11" s="148">
        <v>5.0730000000000004</v>
      </c>
      <c r="Z11" s="65">
        <v>0</v>
      </c>
      <c r="AA11" s="149">
        <v>4.0659999999999998</v>
      </c>
      <c r="AB11" s="150">
        <v>4.4690000000000003</v>
      </c>
      <c r="AC11" s="151">
        <v>4.6520000000000001</v>
      </c>
      <c r="AD11" s="152">
        <v>5.125</v>
      </c>
      <c r="AE11" s="153">
        <v>0</v>
      </c>
      <c r="AF11" s="65">
        <v>0</v>
      </c>
      <c r="AG11" s="154">
        <v>4.758</v>
      </c>
      <c r="AH11" s="66">
        <v>4.8309999999999995</v>
      </c>
      <c r="AI11" s="108">
        <v>0</v>
      </c>
      <c r="AJ11" s="67">
        <v>4.2880000000000003</v>
      </c>
      <c r="AK11" s="109">
        <v>4.4660000000000002</v>
      </c>
      <c r="AL11" s="68">
        <v>4.4719999999999995</v>
      </c>
      <c r="AM11" s="110">
        <v>4.8319999999999999</v>
      </c>
      <c r="AN11" s="69">
        <v>0</v>
      </c>
      <c r="AO11" s="111">
        <v>4.1660000000000004</v>
      </c>
      <c r="AP11" s="262">
        <v>4.3159999999999998</v>
      </c>
      <c r="AQ11" s="263">
        <v>4.577</v>
      </c>
      <c r="AR11" s="70">
        <v>3.6749999999999998</v>
      </c>
      <c r="AS11" s="70">
        <v>3.875</v>
      </c>
      <c r="AT11" s="70">
        <v>3.9969999999999999</v>
      </c>
      <c r="AU11" s="112">
        <v>4.0910000000000002</v>
      </c>
      <c r="AV11" s="175">
        <v>4.1509999999999998</v>
      </c>
      <c r="AW11" s="274"/>
      <c r="AX11" s="192">
        <v>4.524</v>
      </c>
      <c r="AY11" s="175">
        <v>4.9989999999999997</v>
      </c>
      <c r="AZ11" s="193">
        <v>0</v>
      </c>
      <c r="BA11" s="114">
        <v>3.895</v>
      </c>
      <c r="BB11" s="71">
        <v>3.895</v>
      </c>
      <c r="BC11" s="115">
        <v>3.8449999999999998</v>
      </c>
      <c r="BD11" s="72">
        <v>4.2130000000000001</v>
      </c>
      <c r="BE11" s="84">
        <v>4.5600000000000005</v>
      </c>
      <c r="BF11" s="116">
        <v>0</v>
      </c>
      <c r="BG11" s="73">
        <v>3.8810000000000002</v>
      </c>
      <c r="BH11" s="119">
        <v>0</v>
      </c>
      <c r="BI11" s="74">
        <v>0</v>
      </c>
      <c r="BJ11" s="75">
        <v>3.6109999999999998</v>
      </c>
      <c r="BK11" s="118">
        <v>3.802</v>
      </c>
      <c r="BL11" s="75">
        <v>4.1669999999999998</v>
      </c>
      <c r="BM11" s="75">
        <v>4.42</v>
      </c>
      <c r="BN11" s="75">
        <v>4.5229999999999997</v>
      </c>
      <c r="BO11" s="118"/>
      <c r="BP11" s="76">
        <v>0</v>
      </c>
      <c r="BQ11" s="117">
        <v>4.0069999999999997</v>
      </c>
      <c r="BR11" s="77">
        <v>4.5389999999999997</v>
      </c>
      <c r="BS11" s="206">
        <v>4.8179999999999996</v>
      </c>
    </row>
    <row r="12" spans="1:71" x14ac:dyDescent="0.25">
      <c r="A12" s="31">
        <v>42158</v>
      </c>
      <c r="B12" s="61">
        <v>0</v>
      </c>
      <c r="C12" s="90">
        <v>0</v>
      </c>
      <c r="D12" s="132">
        <v>0</v>
      </c>
      <c r="E12" s="132">
        <v>3.04</v>
      </c>
      <c r="F12" s="132">
        <v>3.0920000000000001</v>
      </c>
      <c r="G12" s="133">
        <v>3.153</v>
      </c>
      <c r="H12" s="134">
        <v>3.258</v>
      </c>
      <c r="I12" s="131">
        <v>3.3159999999999998</v>
      </c>
      <c r="J12" s="135">
        <v>3.496</v>
      </c>
      <c r="K12" s="135">
        <v>3.76</v>
      </c>
      <c r="L12" s="36"/>
      <c r="M12" s="35"/>
      <c r="N12" s="36">
        <v>42158</v>
      </c>
      <c r="O12" s="155">
        <v>3.7829999999999999</v>
      </c>
      <c r="P12" s="156">
        <v>3.8740000000000001</v>
      </c>
      <c r="Q12" s="94">
        <v>3.738</v>
      </c>
      <c r="R12" s="93">
        <v>3.8</v>
      </c>
      <c r="S12" s="95">
        <v>4.141</v>
      </c>
      <c r="T12" s="144">
        <v>4.4370000000000003</v>
      </c>
      <c r="U12" s="157">
        <v>3.9590000000000001</v>
      </c>
      <c r="V12" s="158">
        <v>4.0220000000000002</v>
      </c>
      <c r="W12" s="78">
        <v>4.57</v>
      </c>
      <c r="X12" s="159">
        <v>4.7240000000000002</v>
      </c>
      <c r="Y12" s="160">
        <v>5.1340000000000003</v>
      </c>
      <c r="Z12" s="65">
        <v>0</v>
      </c>
      <c r="AA12" s="161">
        <v>4.048</v>
      </c>
      <c r="AB12" s="162">
        <v>4.4649999999999999</v>
      </c>
      <c r="AC12" s="163">
        <v>4.6630000000000003</v>
      </c>
      <c r="AD12" s="164">
        <v>5.1849999999999996</v>
      </c>
      <c r="AE12" s="165">
        <v>0</v>
      </c>
      <c r="AF12" s="65">
        <v>0</v>
      </c>
      <c r="AG12" s="166">
        <v>4.7759999999999998</v>
      </c>
      <c r="AH12" s="79">
        <v>4.8639999999999999</v>
      </c>
      <c r="AI12" s="96">
        <v>0</v>
      </c>
      <c r="AJ12" s="80">
        <v>4.2720000000000002</v>
      </c>
      <c r="AK12" s="97">
        <v>4.452</v>
      </c>
      <c r="AL12" s="81">
        <v>4.4719999999999995</v>
      </c>
      <c r="AM12" s="98">
        <v>4.8499999999999996</v>
      </c>
      <c r="AN12" s="65">
        <v>0</v>
      </c>
      <c r="AO12" s="99">
        <v>4.1609999999999996</v>
      </c>
      <c r="AP12" s="264">
        <v>4.3</v>
      </c>
      <c r="AQ12" s="265">
        <v>4.569</v>
      </c>
      <c r="AR12" s="82">
        <v>3.6579999999999999</v>
      </c>
      <c r="AS12" s="82">
        <v>3.867</v>
      </c>
      <c r="AT12" s="82">
        <v>4.0010000000000003</v>
      </c>
      <c r="AU12" s="113">
        <v>4.0979999999999999</v>
      </c>
      <c r="AV12" s="176">
        <v>4.17</v>
      </c>
      <c r="AW12" s="204"/>
      <c r="AX12" s="190">
        <v>4.5839999999999996</v>
      </c>
      <c r="AY12" s="176">
        <v>5.0759999999999996</v>
      </c>
      <c r="AZ12" s="191">
        <v>0</v>
      </c>
      <c r="BA12" s="100">
        <v>3.8839999999999999</v>
      </c>
      <c r="BB12" s="83">
        <v>3.883</v>
      </c>
      <c r="BC12" s="101">
        <v>3.7970000000000002</v>
      </c>
      <c r="BD12" s="84">
        <v>4.2270000000000003</v>
      </c>
      <c r="BE12" s="84">
        <v>4.6059999999999999</v>
      </c>
      <c r="BF12" s="102">
        <v>0</v>
      </c>
      <c r="BG12" s="85">
        <v>3.867</v>
      </c>
      <c r="BH12" s="103">
        <v>0</v>
      </c>
      <c r="BI12" s="86">
        <v>0</v>
      </c>
      <c r="BJ12" s="87">
        <v>3.6029999999999998</v>
      </c>
      <c r="BK12" s="104">
        <v>3.7759999999999998</v>
      </c>
      <c r="BL12" s="87">
        <v>4.1749999999999998</v>
      </c>
      <c r="BM12" s="87">
        <v>4.4420000000000002</v>
      </c>
      <c r="BN12" s="87">
        <v>4.556</v>
      </c>
      <c r="BO12" s="104"/>
      <c r="BP12" s="88">
        <v>0</v>
      </c>
      <c r="BQ12" s="105">
        <v>3.9910000000000001</v>
      </c>
      <c r="BR12" s="89">
        <v>4.5460000000000003</v>
      </c>
      <c r="BS12" s="207">
        <v>4.8570000000000002</v>
      </c>
    </row>
    <row r="13" spans="1:71" x14ac:dyDescent="0.25">
      <c r="A13" s="31">
        <v>42159</v>
      </c>
      <c r="B13" s="61">
        <v>0</v>
      </c>
      <c r="C13" s="90">
        <v>0</v>
      </c>
      <c r="D13" s="132">
        <v>0</v>
      </c>
      <c r="E13" s="132">
        <v>3.0430000000000001</v>
      </c>
      <c r="F13" s="132">
        <v>3.13</v>
      </c>
      <c r="G13" s="133">
        <v>3.2050000000000001</v>
      </c>
      <c r="H13" s="134">
        <v>3.319</v>
      </c>
      <c r="I13" s="131">
        <v>3.387</v>
      </c>
      <c r="J13" s="135">
        <v>3.5789999999999997</v>
      </c>
      <c r="K13" s="135">
        <v>3.855</v>
      </c>
      <c r="L13" s="36"/>
      <c r="M13" s="35"/>
      <c r="N13" s="36">
        <v>42159</v>
      </c>
      <c r="O13" s="155">
        <v>3.7839999999999998</v>
      </c>
      <c r="P13" s="156">
        <v>3.8959999999999999</v>
      </c>
      <c r="Q13" s="94">
        <v>3.782</v>
      </c>
      <c r="R13" s="93">
        <v>3.8529999999999998</v>
      </c>
      <c r="S13" s="95">
        <v>4.2169999999999996</v>
      </c>
      <c r="T13" s="144">
        <v>4.5250000000000004</v>
      </c>
      <c r="U13" s="157">
        <v>3.9590000000000001</v>
      </c>
      <c r="V13" s="158">
        <v>4.0330000000000004</v>
      </c>
      <c r="W13" s="78">
        <v>4.6459999999999999</v>
      </c>
      <c r="X13" s="159">
        <v>4.8040000000000003</v>
      </c>
      <c r="Y13" s="160">
        <v>5.2370000000000001</v>
      </c>
      <c r="Z13" s="65">
        <v>0</v>
      </c>
      <c r="AA13" s="161">
        <v>4.0650000000000004</v>
      </c>
      <c r="AB13" s="162">
        <v>4.5280000000000005</v>
      </c>
      <c r="AC13" s="163">
        <v>4.7409999999999997</v>
      </c>
      <c r="AD13" s="164">
        <v>5.2889999999999997</v>
      </c>
      <c r="AE13" s="165">
        <v>0</v>
      </c>
      <c r="AF13" s="65">
        <v>0</v>
      </c>
      <c r="AG13" s="166">
        <v>4.8570000000000002</v>
      </c>
      <c r="AH13" s="79">
        <v>4.9530000000000003</v>
      </c>
      <c r="AI13" s="96">
        <v>0</v>
      </c>
      <c r="AJ13" s="80">
        <v>4.2809999999999997</v>
      </c>
      <c r="AK13" s="97">
        <v>4.508</v>
      </c>
      <c r="AL13" s="81">
        <v>4.5309999999999997</v>
      </c>
      <c r="AM13" s="98">
        <v>4.9290000000000003</v>
      </c>
      <c r="AN13" s="65">
        <v>0</v>
      </c>
      <c r="AO13" s="99">
        <v>4.3070000000000004</v>
      </c>
      <c r="AP13" s="264">
        <v>4.3479999999999999</v>
      </c>
      <c r="AQ13" s="265">
        <v>4.6349999999999998</v>
      </c>
      <c r="AR13" s="82">
        <v>3.6890000000000001</v>
      </c>
      <c r="AS13" s="82">
        <v>3.931</v>
      </c>
      <c r="AT13" s="82">
        <v>4.0730000000000004</v>
      </c>
      <c r="AU13" s="113">
        <v>4.1719999999999997</v>
      </c>
      <c r="AV13" s="176">
        <v>4.2489999999999997</v>
      </c>
      <c r="AW13" s="204"/>
      <c r="AX13" s="190">
        <v>4.6879999999999997</v>
      </c>
      <c r="AY13" s="176">
        <v>5.2030000000000003</v>
      </c>
      <c r="AZ13" s="191">
        <v>0</v>
      </c>
      <c r="BA13" s="100">
        <v>3.875</v>
      </c>
      <c r="BB13" s="83">
        <v>3.875</v>
      </c>
      <c r="BC13" s="101">
        <v>3.8289999999999997</v>
      </c>
      <c r="BD13" s="84">
        <v>4.2910000000000004</v>
      </c>
      <c r="BE13" s="84">
        <v>4.7009999999999996</v>
      </c>
      <c r="BF13" s="102">
        <v>0</v>
      </c>
      <c r="BG13" s="85">
        <v>3.91</v>
      </c>
      <c r="BH13" s="103">
        <v>0</v>
      </c>
      <c r="BI13" s="86">
        <v>0</v>
      </c>
      <c r="BJ13" s="87">
        <v>3.6240000000000001</v>
      </c>
      <c r="BK13" s="104">
        <v>3.8289999999999997</v>
      </c>
      <c r="BL13" s="87">
        <v>4.2510000000000003</v>
      </c>
      <c r="BM13" s="87">
        <v>4.5419999999999998</v>
      </c>
      <c r="BN13" s="87">
        <v>4.6539999999999999</v>
      </c>
      <c r="BO13" s="104"/>
      <c r="BP13" s="88">
        <v>0</v>
      </c>
      <c r="BQ13" s="105">
        <v>4.0460000000000003</v>
      </c>
      <c r="BR13" s="89">
        <v>4.6139999999999999</v>
      </c>
      <c r="BS13" s="207">
        <v>4.95</v>
      </c>
    </row>
    <row r="14" spans="1:71" x14ac:dyDescent="0.25">
      <c r="A14" s="31">
        <v>42160</v>
      </c>
      <c r="B14" s="61">
        <v>0</v>
      </c>
      <c r="C14" s="90">
        <v>0</v>
      </c>
      <c r="D14" s="132">
        <v>0</v>
      </c>
      <c r="E14" s="132">
        <v>3.0539999999999998</v>
      </c>
      <c r="F14" s="132">
        <v>3.1349999999999998</v>
      </c>
      <c r="G14" s="133">
        <v>3.2120000000000002</v>
      </c>
      <c r="H14" s="134">
        <v>3.33</v>
      </c>
      <c r="I14" s="131">
        <v>3.3959999999999999</v>
      </c>
      <c r="J14" s="135">
        <v>3.5939999999999999</v>
      </c>
      <c r="K14" s="135">
        <v>3.8769999999999998</v>
      </c>
      <c r="L14" s="36"/>
      <c r="M14" s="35"/>
      <c r="N14" s="36">
        <v>42160</v>
      </c>
      <c r="O14" s="155">
        <v>3.774</v>
      </c>
      <c r="P14" s="156">
        <v>3.891</v>
      </c>
      <c r="Q14" s="94">
        <v>3.7690000000000001</v>
      </c>
      <c r="R14" s="93">
        <v>3.85</v>
      </c>
      <c r="S14" s="95">
        <v>4.2110000000000003</v>
      </c>
      <c r="T14" s="144">
        <v>4.5140000000000002</v>
      </c>
      <c r="U14" s="157">
        <v>3.9529999999999998</v>
      </c>
      <c r="V14" s="158">
        <v>4.032</v>
      </c>
      <c r="W14" s="78">
        <v>4.6399999999999997</v>
      </c>
      <c r="X14" s="159">
        <v>4.7949999999999999</v>
      </c>
      <c r="Y14" s="160">
        <v>5.2220000000000004</v>
      </c>
      <c r="Z14" s="65">
        <v>0</v>
      </c>
      <c r="AA14" s="161">
        <v>4.0590000000000002</v>
      </c>
      <c r="AB14" s="162">
        <v>4.5250000000000004</v>
      </c>
      <c r="AC14" s="163">
        <v>4.734</v>
      </c>
      <c r="AD14" s="164">
        <v>5.2729999999999997</v>
      </c>
      <c r="AE14" s="165">
        <v>0</v>
      </c>
      <c r="AF14" s="65">
        <v>0</v>
      </c>
      <c r="AG14" s="166">
        <v>4.8460000000000001</v>
      </c>
      <c r="AH14" s="79">
        <v>4.9409999999999998</v>
      </c>
      <c r="AI14" s="96">
        <v>0</v>
      </c>
      <c r="AJ14" s="80">
        <v>4.2709999999999999</v>
      </c>
      <c r="AK14" s="97">
        <v>4.5030000000000001</v>
      </c>
      <c r="AL14" s="81">
        <v>4.5280000000000005</v>
      </c>
      <c r="AM14" s="98">
        <v>4.92</v>
      </c>
      <c r="AN14" s="65">
        <v>0</v>
      </c>
      <c r="AO14" s="99">
        <v>4.1870000000000003</v>
      </c>
      <c r="AP14" s="264">
        <v>4.3390000000000004</v>
      </c>
      <c r="AQ14" s="265">
        <v>4.6310000000000002</v>
      </c>
      <c r="AR14" s="82">
        <v>3.681</v>
      </c>
      <c r="AS14" s="82">
        <v>3.9260000000000002</v>
      </c>
      <c r="AT14" s="82">
        <v>4.069</v>
      </c>
      <c r="AU14" s="113">
        <v>4.1660000000000004</v>
      </c>
      <c r="AV14" s="176">
        <v>4.2389999999999999</v>
      </c>
      <c r="AW14" s="204"/>
      <c r="AX14" s="190">
        <v>4.673</v>
      </c>
      <c r="AY14" s="176">
        <v>5.1890000000000001</v>
      </c>
      <c r="AZ14" s="191">
        <v>0</v>
      </c>
      <c r="BA14" s="100">
        <v>3.8719999999999999</v>
      </c>
      <c r="BB14" s="83">
        <v>3.8719999999999999</v>
      </c>
      <c r="BC14" s="101">
        <v>3.8220000000000001</v>
      </c>
      <c r="BD14" s="84">
        <v>4.2859999999999996</v>
      </c>
      <c r="BE14" s="84">
        <v>4.6859999999999999</v>
      </c>
      <c r="BF14" s="102">
        <v>0</v>
      </c>
      <c r="BG14" s="85">
        <v>3.8980000000000001</v>
      </c>
      <c r="BH14" s="103">
        <v>0</v>
      </c>
      <c r="BI14" s="86">
        <v>0</v>
      </c>
      <c r="BJ14" s="87">
        <v>3.609</v>
      </c>
      <c r="BK14" s="104">
        <v>3.827</v>
      </c>
      <c r="BL14" s="87">
        <v>4.25</v>
      </c>
      <c r="BM14" s="87">
        <v>4.5330000000000004</v>
      </c>
      <c r="BN14" s="87">
        <v>4.6459999999999999</v>
      </c>
      <c r="BO14" s="104"/>
      <c r="BP14" s="88">
        <v>0</v>
      </c>
      <c r="BQ14" s="105">
        <v>4.0380000000000003</v>
      </c>
      <c r="BR14" s="89">
        <v>4.6079999999999997</v>
      </c>
      <c r="BS14" s="207">
        <v>4.9379999999999997</v>
      </c>
    </row>
    <row r="15" spans="1:71" x14ac:dyDescent="0.25">
      <c r="A15" s="31">
        <v>42163</v>
      </c>
      <c r="B15" s="61">
        <v>0</v>
      </c>
      <c r="C15" s="90">
        <v>0</v>
      </c>
      <c r="D15" s="132">
        <v>0</v>
      </c>
      <c r="E15" s="132">
        <v>3.0739999999999998</v>
      </c>
      <c r="F15" s="132">
        <v>3.173</v>
      </c>
      <c r="G15" s="133">
        <v>3.2570000000000001</v>
      </c>
      <c r="H15" s="134">
        <v>3.375</v>
      </c>
      <c r="I15" s="131">
        <v>3.4369999999999998</v>
      </c>
      <c r="J15" s="135">
        <v>3.645</v>
      </c>
      <c r="K15" s="135">
        <v>3.9239999999999999</v>
      </c>
      <c r="L15" s="36"/>
      <c r="M15" s="35"/>
      <c r="N15" s="36">
        <v>42163</v>
      </c>
      <c r="O15" s="155">
        <v>3.7629999999999999</v>
      </c>
      <c r="P15" s="156">
        <v>3.891</v>
      </c>
      <c r="Q15" s="94">
        <v>3.782</v>
      </c>
      <c r="R15" s="93">
        <v>3.8609999999999998</v>
      </c>
      <c r="S15" s="95">
        <v>4.2389999999999999</v>
      </c>
      <c r="T15" s="144">
        <v>4.5430000000000001</v>
      </c>
      <c r="U15" s="157">
        <v>3.9660000000000002</v>
      </c>
      <c r="V15" s="158">
        <v>4.0430000000000001</v>
      </c>
      <c r="W15" s="78">
        <v>4.6690000000000005</v>
      </c>
      <c r="X15" s="159">
        <v>4.8259999999999996</v>
      </c>
      <c r="Y15" s="160">
        <v>5.2610000000000001</v>
      </c>
      <c r="Z15" s="65">
        <v>0</v>
      </c>
      <c r="AA15" s="161">
        <v>4.0730000000000004</v>
      </c>
      <c r="AB15" s="162">
        <v>4.5490000000000004</v>
      </c>
      <c r="AC15" s="163">
        <v>4.7640000000000002</v>
      </c>
      <c r="AD15" s="164">
        <v>5.3109999999999999</v>
      </c>
      <c r="AE15" s="165">
        <v>0</v>
      </c>
      <c r="AF15" s="65">
        <v>0</v>
      </c>
      <c r="AG15" s="166">
        <v>4.8730000000000002</v>
      </c>
      <c r="AH15" s="79">
        <v>4.968</v>
      </c>
      <c r="AI15" s="96">
        <v>0</v>
      </c>
      <c r="AJ15" s="80">
        <v>4.2850000000000001</v>
      </c>
      <c r="AK15" s="97">
        <v>4.5190000000000001</v>
      </c>
      <c r="AL15" s="81">
        <v>4.55</v>
      </c>
      <c r="AM15" s="98">
        <v>4.952</v>
      </c>
      <c r="AN15" s="65">
        <v>0</v>
      </c>
      <c r="AO15" s="99">
        <v>4.1449999999999996</v>
      </c>
      <c r="AP15" s="264">
        <v>4.3369999999999997</v>
      </c>
      <c r="AQ15" s="265">
        <v>4.6470000000000002</v>
      </c>
      <c r="AR15" s="82">
        <v>3.6970000000000001</v>
      </c>
      <c r="AS15" s="82">
        <v>3.9489999999999998</v>
      </c>
      <c r="AT15" s="82">
        <v>4.0940000000000003</v>
      </c>
      <c r="AU15" s="113">
        <v>4.1959999999999997</v>
      </c>
      <c r="AV15" s="176">
        <v>4.2699999999999996</v>
      </c>
      <c r="AW15" s="204"/>
      <c r="AX15" s="190">
        <v>4.71</v>
      </c>
      <c r="AY15" s="176">
        <v>5.23</v>
      </c>
      <c r="AZ15" s="191">
        <v>0</v>
      </c>
      <c r="BA15" s="100">
        <v>3.875</v>
      </c>
      <c r="BB15" s="83">
        <v>3.875</v>
      </c>
      <c r="BC15" s="101">
        <v>3.8439999999999999</v>
      </c>
      <c r="BD15" s="84">
        <v>4.3150000000000004</v>
      </c>
      <c r="BE15" s="84">
        <v>4.7229999999999999</v>
      </c>
      <c r="BF15" s="102">
        <v>0</v>
      </c>
      <c r="BG15" s="85">
        <v>3.915</v>
      </c>
      <c r="BH15" s="103">
        <v>0</v>
      </c>
      <c r="BI15" s="86">
        <v>0</v>
      </c>
      <c r="BJ15" s="87">
        <v>3.6150000000000002</v>
      </c>
      <c r="BK15" s="104">
        <v>3.8449999999999998</v>
      </c>
      <c r="BL15" s="87">
        <v>4.2750000000000004</v>
      </c>
      <c r="BM15" s="87">
        <v>4.5649999999999995</v>
      </c>
      <c r="BN15" s="87">
        <v>4.6820000000000004</v>
      </c>
      <c r="BO15" s="104"/>
      <c r="BP15" s="88">
        <v>0</v>
      </c>
      <c r="BQ15" s="105">
        <v>4.0410000000000004</v>
      </c>
      <c r="BR15" s="89">
        <v>4.6319999999999997</v>
      </c>
      <c r="BS15" s="207">
        <v>4.9690000000000003</v>
      </c>
    </row>
    <row r="16" spans="1:71" x14ac:dyDescent="0.25">
      <c r="A16" s="31">
        <v>42164</v>
      </c>
      <c r="B16" s="61">
        <v>0</v>
      </c>
      <c r="C16" s="90">
        <v>0</v>
      </c>
      <c r="D16" s="132">
        <v>0</v>
      </c>
      <c r="E16" s="132">
        <v>3.0230000000000001</v>
      </c>
      <c r="F16" s="132">
        <v>3.1339999999999999</v>
      </c>
      <c r="G16" s="133">
        <v>3.2149999999999999</v>
      </c>
      <c r="H16" s="134">
        <v>3.33</v>
      </c>
      <c r="I16" s="131">
        <v>3.4060000000000001</v>
      </c>
      <c r="J16" s="135">
        <v>3.5960000000000001</v>
      </c>
      <c r="K16" s="135">
        <v>3.875</v>
      </c>
      <c r="L16" s="36"/>
      <c r="M16" s="35"/>
      <c r="N16" s="36">
        <v>42164</v>
      </c>
      <c r="O16" s="155">
        <v>3.77</v>
      </c>
      <c r="P16" s="156">
        <v>3.87</v>
      </c>
      <c r="Q16" s="94">
        <v>3.7119999999999997</v>
      </c>
      <c r="R16" s="93">
        <v>3.8540000000000001</v>
      </c>
      <c r="S16" s="95">
        <v>4.2149999999999999</v>
      </c>
      <c r="T16" s="144">
        <v>4.5129999999999999</v>
      </c>
      <c r="U16" s="157">
        <v>3.9470000000000001</v>
      </c>
      <c r="V16" s="158">
        <v>4.0289999999999999</v>
      </c>
      <c r="W16" s="78">
        <v>4.6399999999999997</v>
      </c>
      <c r="X16" s="159">
        <v>4.7949999999999999</v>
      </c>
      <c r="Y16" s="160">
        <v>5.22</v>
      </c>
      <c r="Z16" s="65">
        <v>0</v>
      </c>
      <c r="AA16" s="161">
        <v>4.0590000000000002</v>
      </c>
      <c r="AB16" s="162">
        <v>4.5280000000000005</v>
      </c>
      <c r="AC16" s="163">
        <v>4.734</v>
      </c>
      <c r="AD16" s="164">
        <v>5.2709999999999999</v>
      </c>
      <c r="AE16" s="165">
        <v>0</v>
      </c>
      <c r="AF16" s="65">
        <v>0</v>
      </c>
      <c r="AG16" s="166">
        <v>4.8440000000000003</v>
      </c>
      <c r="AH16" s="79">
        <v>4.9409999999999998</v>
      </c>
      <c r="AI16" s="96">
        <v>0</v>
      </c>
      <c r="AJ16" s="80">
        <v>4.2709999999999999</v>
      </c>
      <c r="AK16" s="97">
        <v>4.5010000000000003</v>
      </c>
      <c r="AL16" s="81">
        <v>4.524</v>
      </c>
      <c r="AM16" s="98">
        <v>4.9190000000000005</v>
      </c>
      <c r="AN16" s="65">
        <v>0</v>
      </c>
      <c r="AO16" s="99">
        <v>4.1520000000000001</v>
      </c>
      <c r="AP16" s="264">
        <v>4.3239999999999998</v>
      </c>
      <c r="AQ16" s="265">
        <v>4.6230000000000002</v>
      </c>
      <c r="AR16" s="82">
        <v>3.6819999999999999</v>
      </c>
      <c r="AS16" s="82">
        <v>3.927</v>
      </c>
      <c r="AT16" s="82">
        <v>4.0659999999999998</v>
      </c>
      <c r="AU16" s="113">
        <v>4.1660000000000004</v>
      </c>
      <c r="AV16" s="176">
        <v>4.2389999999999999</v>
      </c>
      <c r="AW16" s="204"/>
      <c r="AX16" s="190">
        <v>4.6710000000000003</v>
      </c>
      <c r="AY16" s="176">
        <v>5.1890000000000001</v>
      </c>
      <c r="AZ16" s="191">
        <v>0</v>
      </c>
      <c r="BA16" s="100">
        <v>3.8759999999999999</v>
      </c>
      <c r="BB16" s="83">
        <v>3.8759999999999999</v>
      </c>
      <c r="BC16" s="101">
        <v>3.8250000000000002</v>
      </c>
      <c r="BD16" s="84">
        <v>4.2930000000000001</v>
      </c>
      <c r="BE16" s="84">
        <v>4.6850000000000005</v>
      </c>
      <c r="BF16" s="102">
        <v>0</v>
      </c>
      <c r="BG16" s="85">
        <v>3.9039999999999999</v>
      </c>
      <c r="BH16" s="103">
        <v>0</v>
      </c>
      <c r="BI16" s="86">
        <v>0</v>
      </c>
      <c r="BJ16" s="87">
        <v>3.601</v>
      </c>
      <c r="BK16" s="104">
        <v>3.831</v>
      </c>
      <c r="BL16" s="87">
        <v>4.25</v>
      </c>
      <c r="BM16" s="87">
        <v>4.53</v>
      </c>
      <c r="BN16" s="87">
        <v>4.649</v>
      </c>
      <c r="BO16" s="104"/>
      <c r="BP16" s="88">
        <v>0</v>
      </c>
      <c r="BQ16" s="105">
        <v>4.0289999999999999</v>
      </c>
      <c r="BR16" s="89">
        <v>4.6059999999999999</v>
      </c>
      <c r="BS16" s="207">
        <v>4.9350000000000005</v>
      </c>
    </row>
    <row r="17" spans="1:71" x14ac:dyDescent="0.25">
      <c r="A17" s="31">
        <v>42165</v>
      </c>
      <c r="B17" s="61">
        <v>0</v>
      </c>
      <c r="C17" s="90">
        <v>0</v>
      </c>
      <c r="D17" s="132">
        <v>0</v>
      </c>
      <c r="E17" s="132">
        <v>3.0579999999999998</v>
      </c>
      <c r="F17" s="132">
        <v>3.157</v>
      </c>
      <c r="G17" s="133">
        <v>3.2349999999999999</v>
      </c>
      <c r="H17" s="134">
        <v>3.3769999999999998</v>
      </c>
      <c r="I17" s="131">
        <v>3.4209999999999998</v>
      </c>
      <c r="J17" s="135">
        <v>3.6339999999999999</v>
      </c>
      <c r="K17" s="135">
        <v>3.9550000000000001</v>
      </c>
      <c r="L17" s="36"/>
      <c r="M17" s="35"/>
      <c r="N17" s="36">
        <v>42165</v>
      </c>
      <c r="O17" s="155">
        <v>3.798</v>
      </c>
      <c r="P17" s="156">
        <v>3.867</v>
      </c>
      <c r="Q17" s="94">
        <v>3.6850000000000001</v>
      </c>
      <c r="R17" s="93">
        <v>3.8289999999999997</v>
      </c>
      <c r="S17" s="95">
        <v>4.2229999999999999</v>
      </c>
      <c r="T17" s="144">
        <v>4.54</v>
      </c>
      <c r="U17" s="157">
        <v>3.9569999999999999</v>
      </c>
      <c r="V17" s="158">
        <v>4.0179999999999998</v>
      </c>
      <c r="W17" s="78">
        <v>4.6449999999999996</v>
      </c>
      <c r="X17" s="159">
        <v>4.8100000000000005</v>
      </c>
      <c r="Y17" s="160">
        <v>5.2690000000000001</v>
      </c>
      <c r="Z17" s="65">
        <v>0</v>
      </c>
      <c r="AA17" s="161">
        <v>4.0529999999999999</v>
      </c>
      <c r="AB17" s="162">
        <v>4.524</v>
      </c>
      <c r="AC17" s="163">
        <v>4.7409999999999997</v>
      </c>
      <c r="AD17" s="164">
        <v>5.32</v>
      </c>
      <c r="AE17" s="165">
        <v>0</v>
      </c>
      <c r="AF17" s="65">
        <v>0</v>
      </c>
      <c r="AG17" s="166">
        <v>4.8629999999999995</v>
      </c>
      <c r="AH17" s="79">
        <v>4.9669999999999996</v>
      </c>
      <c r="AI17" s="96">
        <v>0</v>
      </c>
      <c r="AJ17" s="80">
        <v>4.2519999999999998</v>
      </c>
      <c r="AK17" s="97">
        <v>4.4859999999999998</v>
      </c>
      <c r="AL17" s="81">
        <v>4.5229999999999997</v>
      </c>
      <c r="AM17" s="98">
        <v>4.9329999999999998</v>
      </c>
      <c r="AN17" s="65">
        <v>0</v>
      </c>
      <c r="AO17" s="99">
        <v>4.1500000000000004</v>
      </c>
      <c r="AP17" s="264">
        <v>4.3</v>
      </c>
      <c r="AQ17" s="265">
        <v>4.6180000000000003</v>
      </c>
      <c r="AR17" s="82">
        <v>3.6659999999999999</v>
      </c>
      <c r="AS17" s="82">
        <v>3.923</v>
      </c>
      <c r="AT17" s="82">
        <v>4.069</v>
      </c>
      <c r="AU17" s="113">
        <v>4.1719999999999997</v>
      </c>
      <c r="AV17" s="176">
        <v>4.2549999999999999</v>
      </c>
      <c r="AW17" s="204"/>
      <c r="AX17" s="190">
        <v>4.7210000000000001</v>
      </c>
      <c r="AY17" s="176">
        <v>5.2620000000000005</v>
      </c>
      <c r="AZ17" s="191">
        <v>0</v>
      </c>
      <c r="BA17" s="100">
        <v>8.68</v>
      </c>
      <c r="BB17" s="83">
        <v>8.3789999999999996</v>
      </c>
      <c r="BC17" s="101">
        <v>3.8149999999999999</v>
      </c>
      <c r="BD17" s="84">
        <v>4.3</v>
      </c>
      <c r="BE17" s="84">
        <v>4.7119999999999997</v>
      </c>
      <c r="BF17" s="102">
        <v>0</v>
      </c>
      <c r="BG17" s="85">
        <v>3.8839999999999999</v>
      </c>
      <c r="BH17" s="103">
        <v>0</v>
      </c>
      <c r="BI17" s="86">
        <v>0</v>
      </c>
      <c r="BJ17" s="87">
        <v>3.605</v>
      </c>
      <c r="BK17" s="104">
        <v>3.81</v>
      </c>
      <c r="BL17" s="87">
        <v>4.2620000000000005</v>
      </c>
      <c r="BM17" s="87">
        <v>4.5649999999999995</v>
      </c>
      <c r="BN17" s="87">
        <v>4.6840000000000002</v>
      </c>
      <c r="BO17" s="104"/>
      <c r="BP17" s="88">
        <v>0</v>
      </c>
      <c r="BQ17" s="105">
        <v>3.9969999999999999</v>
      </c>
      <c r="BR17" s="89">
        <v>4.6139999999999999</v>
      </c>
      <c r="BS17" s="207">
        <v>4.9669999999999996</v>
      </c>
    </row>
    <row r="18" spans="1:71" x14ac:dyDescent="0.25">
      <c r="A18" s="31">
        <v>42166</v>
      </c>
      <c r="B18" s="61">
        <v>0</v>
      </c>
      <c r="C18" s="90">
        <v>0</v>
      </c>
      <c r="D18" s="132">
        <v>0</v>
      </c>
      <c r="E18" s="132">
        <v>2.9359999999999999</v>
      </c>
      <c r="F18" s="132">
        <v>3.0339999999999998</v>
      </c>
      <c r="G18" s="133">
        <v>3.1440000000000001</v>
      </c>
      <c r="H18" s="134">
        <v>3.2970000000000002</v>
      </c>
      <c r="I18" s="131">
        <v>3.3759999999999999</v>
      </c>
      <c r="J18" s="135">
        <v>3.6219999999999999</v>
      </c>
      <c r="K18" s="135">
        <v>3.9660000000000002</v>
      </c>
      <c r="L18" s="36"/>
      <c r="M18" s="35"/>
      <c r="N18" s="36">
        <v>42166</v>
      </c>
      <c r="O18" s="155">
        <v>3.6240000000000001</v>
      </c>
      <c r="P18" s="156">
        <v>3.7570000000000001</v>
      </c>
      <c r="Q18" s="94">
        <v>3.65</v>
      </c>
      <c r="R18" s="93">
        <v>3.7389999999999999</v>
      </c>
      <c r="S18" s="95">
        <v>4.16</v>
      </c>
      <c r="T18" s="144">
        <v>4.5019999999999998</v>
      </c>
      <c r="U18" s="157">
        <v>3.8079999999999998</v>
      </c>
      <c r="V18" s="158">
        <v>3.8890000000000002</v>
      </c>
      <c r="W18" s="78">
        <v>4.58</v>
      </c>
      <c r="X18" s="159">
        <v>4.7590000000000003</v>
      </c>
      <c r="Y18" s="160">
        <v>5.2640000000000002</v>
      </c>
      <c r="Z18" s="65">
        <v>0</v>
      </c>
      <c r="AA18" s="161">
        <v>3.92</v>
      </c>
      <c r="AB18" s="162">
        <v>4.4459999999999997</v>
      </c>
      <c r="AC18" s="163">
        <v>4.6840000000000002</v>
      </c>
      <c r="AD18" s="164">
        <v>5.3150000000000004</v>
      </c>
      <c r="AE18" s="165">
        <v>0</v>
      </c>
      <c r="AF18" s="65">
        <v>0</v>
      </c>
      <c r="AG18" s="166">
        <v>4.8090000000000002</v>
      </c>
      <c r="AH18" s="79">
        <v>4.9350000000000005</v>
      </c>
      <c r="AI18" s="96">
        <v>0</v>
      </c>
      <c r="AJ18" s="80">
        <v>4.141</v>
      </c>
      <c r="AK18" s="97">
        <v>4.4000000000000004</v>
      </c>
      <c r="AL18" s="81">
        <v>4.4539999999999997</v>
      </c>
      <c r="AM18" s="98">
        <v>4.8840000000000003</v>
      </c>
      <c r="AN18" s="65">
        <v>0</v>
      </c>
      <c r="AO18" s="99">
        <v>3.948</v>
      </c>
      <c r="AP18" s="264">
        <v>4.2030000000000003</v>
      </c>
      <c r="AQ18" s="265">
        <v>4.5339999999999998</v>
      </c>
      <c r="AR18" s="82">
        <v>3.548</v>
      </c>
      <c r="AS18" s="82">
        <v>3.8380000000000001</v>
      </c>
      <c r="AT18" s="82">
        <v>4.0010000000000003</v>
      </c>
      <c r="AU18" s="113">
        <v>4.1079999999999997</v>
      </c>
      <c r="AV18" s="176">
        <v>4.202</v>
      </c>
      <c r="AW18" s="204"/>
      <c r="AX18" s="190">
        <v>4.7149999999999999</v>
      </c>
      <c r="AY18" s="176">
        <v>5.3040000000000003</v>
      </c>
      <c r="AZ18" s="191">
        <v>0</v>
      </c>
      <c r="BA18" s="100">
        <v>8.68</v>
      </c>
      <c r="BB18" s="83">
        <v>8.3789999999999996</v>
      </c>
      <c r="BC18" s="101">
        <v>3.6859999999999999</v>
      </c>
      <c r="BD18" s="84">
        <v>4.2329999999999997</v>
      </c>
      <c r="BE18" s="84">
        <v>4.6980000000000004</v>
      </c>
      <c r="BF18" s="102">
        <v>0</v>
      </c>
      <c r="BG18" s="85">
        <v>3.7759999999999998</v>
      </c>
      <c r="BH18" s="103">
        <v>0</v>
      </c>
      <c r="BI18" s="86">
        <v>0</v>
      </c>
      <c r="BJ18" s="87">
        <v>3.46</v>
      </c>
      <c r="BK18" s="104">
        <v>3.7160000000000002</v>
      </c>
      <c r="BL18" s="87">
        <v>4.2030000000000003</v>
      </c>
      <c r="BM18" s="87">
        <v>4.5339999999999998</v>
      </c>
      <c r="BN18" s="87">
        <v>4.6619999999999999</v>
      </c>
      <c r="BO18" s="104"/>
      <c r="BP18" s="88">
        <v>0</v>
      </c>
      <c r="BQ18" s="105">
        <v>3.8980000000000001</v>
      </c>
      <c r="BR18" s="89">
        <v>4.5490000000000004</v>
      </c>
      <c r="BS18" s="207">
        <v>4.9459999999999997</v>
      </c>
    </row>
    <row r="19" spans="1:71" x14ac:dyDescent="0.25">
      <c r="A19" s="31">
        <v>42167</v>
      </c>
      <c r="B19" s="61">
        <v>0</v>
      </c>
      <c r="C19" s="90">
        <v>0</v>
      </c>
      <c r="D19" s="132">
        <v>0</v>
      </c>
      <c r="E19" s="132">
        <v>2.9180000000000001</v>
      </c>
      <c r="F19" s="132">
        <v>2.9870000000000001</v>
      </c>
      <c r="G19" s="133">
        <v>3.077</v>
      </c>
      <c r="H19" s="134">
        <v>3.2149999999999999</v>
      </c>
      <c r="I19" s="131">
        <v>3.2930000000000001</v>
      </c>
      <c r="J19" s="135">
        <v>3.5300000000000002</v>
      </c>
      <c r="K19" s="135">
        <v>3.8660000000000001</v>
      </c>
      <c r="L19" s="36"/>
      <c r="M19" s="35"/>
      <c r="N19" s="36">
        <v>42167</v>
      </c>
      <c r="O19" s="155">
        <v>3.6230000000000002</v>
      </c>
      <c r="P19" s="156">
        <v>3.7370000000000001</v>
      </c>
      <c r="Q19" s="94">
        <v>3.6019999999999999</v>
      </c>
      <c r="R19" s="93">
        <v>3.6840000000000002</v>
      </c>
      <c r="S19" s="95">
        <v>4.085</v>
      </c>
      <c r="T19" s="144">
        <v>4.4109999999999996</v>
      </c>
      <c r="U19" s="157">
        <v>3.7970000000000002</v>
      </c>
      <c r="V19" s="158">
        <v>3.8650000000000002</v>
      </c>
      <c r="W19" s="78">
        <v>4.5060000000000002</v>
      </c>
      <c r="X19" s="159">
        <v>4.6790000000000003</v>
      </c>
      <c r="Y19" s="160">
        <v>5.1639999999999997</v>
      </c>
      <c r="Z19" s="65">
        <v>0</v>
      </c>
      <c r="AA19" s="161">
        <v>3.8919999999999999</v>
      </c>
      <c r="AB19" s="162">
        <v>4.38</v>
      </c>
      <c r="AC19" s="163">
        <v>4.6070000000000002</v>
      </c>
      <c r="AD19" s="164">
        <v>5.2149999999999999</v>
      </c>
      <c r="AE19" s="165">
        <v>0</v>
      </c>
      <c r="AF19" s="65">
        <v>0</v>
      </c>
      <c r="AG19" s="166">
        <v>4.7270000000000003</v>
      </c>
      <c r="AH19" s="79">
        <v>4.8490000000000002</v>
      </c>
      <c r="AI19" s="96">
        <v>0</v>
      </c>
      <c r="AJ19" s="80">
        <v>4.0979999999999999</v>
      </c>
      <c r="AK19" s="97">
        <v>4.3419999999999996</v>
      </c>
      <c r="AL19" s="81">
        <v>4.3810000000000002</v>
      </c>
      <c r="AM19" s="98">
        <v>4.8</v>
      </c>
      <c r="AN19" s="65">
        <v>0</v>
      </c>
      <c r="AO19" s="99">
        <v>3.9660000000000002</v>
      </c>
      <c r="AP19" s="264">
        <v>4.1580000000000004</v>
      </c>
      <c r="AQ19" s="265">
        <v>4.47</v>
      </c>
      <c r="AR19" s="82">
        <v>3.5179999999999998</v>
      </c>
      <c r="AS19" s="82">
        <v>3.7749999999999999</v>
      </c>
      <c r="AT19" s="82">
        <v>3.9290000000000003</v>
      </c>
      <c r="AU19" s="113">
        <v>4.0350000000000001</v>
      </c>
      <c r="AV19" s="176">
        <v>4.1230000000000002</v>
      </c>
      <c r="AW19" s="204"/>
      <c r="AX19" s="190">
        <v>4.6150000000000002</v>
      </c>
      <c r="AY19" s="176">
        <v>5.2009999999999996</v>
      </c>
      <c r="AZ19" s="191">
        <v>0</v>
      </c>
      <c r="BA19" s="100">
        <v>8.68</v>
      </c>
      <c r="BB19" s="83">
        <v>8.3789999999999996</v>
      </c>
      <c r="BC19" s="101">
        <v>3.6680000000000001</v>
      </c>
      <c r="BD19" s="84">
        <v>4.1589999999999998</v>
      </c>
      <c r="BE19" s="84">
        <v>4.6059999999999999</v>
      </c>
      <c r="BF19" s="102">
        <v>0</v>
      </c>
      <c r="BG19" s="85">
        <v>3.7320000000000002</v>
      </c>
      <c r="BH19" s="103">
        <v>0</v>
      </c>
      <c r="BI19" s="86">
        <v>0</v>
      </c>
      <c r="BJ19" s="87">
        <v>3.4529999999999998</v>
      </c>
      <c r="BK19" s="104">
        <v>3.6630000000000003</v>
      </c>
      <c r="BL19" s="87">
        <v>4.1340000000000003</v>
      </c>
      <c r="BM19" s="87">
        <v>4.4429999999999996</v>
      </c>
      <c r="BN19" s="87">
        <v>4.5709999999999997</v>
      </c>
      <c r="BO19" s="104"/>
      <c r="BP19" s="88">
        <v>0</v>
      </c>
      <c r="BQ19" s="105">
        <v>3.8810000000000002</v>
      </c>
      <c r="BR19" s="89">
        <v>4.4690000000000003</v>
      </c>
      <c r="BS19" s="207">
        <v>4.8490000000000002</v>
      </c>
    </row>
    <row r="20" spans="1:71" x14ac:dyDescent="0.25">
      <c r="A20" s="31">
        <v>42170</v>
      </c>
      <c r="B20" s="61">
        <v>0</v>
      </c>
      <c r="C20" s="90">
        <v>0</v>
      </c>
      <c r="D20" s="132">
        <v>0</v>
      </c>
      <c r="E20" s="132">
        <v>2.895</v>
      </c>
      <c r="F20" s="132">
        <v>2.9660000000000002</v>
      </c>
      <c r="G20" s="133">
        <v>3.052</v>
      </c>
      <c r="H20" s="134">
        <v>3.1890000000000001</v>
      </c>
      <c r="I20" s="131">
        <v>3.2629999999999999</v>
      </c>
      <c r="J20" s="135">
        <v>3.4939999999999998</v>
      </c>
      <c r="K20" s="135">
        <v>3.83</v>
      </c>
      <c r="L20" s="36"/>
      <c r="M20" s="35"/>
      <c r="N20" s="36">
        <v>42170</v>
      </c>
      <c r="O20" s="155">
        <v>3.633</v>
      </c>
      <c r="P20" s="156">
        <v>3.7199999999999998</v>
      </c>
      <c r="Q20" s="94">
        <v>3.5739999999999998</v>
      </c>
      <c r="R20" s="93">
        <v>3.6640000000000001</v>
      </c>
      <c r="S20" s="95">
        <v>4.0629999999999997</v>
      </c>
      <c r="T20" s="144">
        <v>4.3879999999999999</v>
      </c>
      <c r="U20" s="157">
        <v>3.8040000000000003</v>
      </c>
      <c r="V20" s="158">
        <v>3.8609999999999998</v>
      </c>
      <c r="W20" s="78">
        <v>4.4850000000000003</v>
      </c>
      <c r="X20" s="159">
        <v>4.6550000000000002</v>
      </c>
      <c r="Y20" s="160">
        <v>5.1429999999999998</v>
      </c>
      <c r="Z20" s="65">
        <v>0</v>
      </c>
      <c r="AA20" s="161">
        <v>3.8860000000000001</v>
      </c>
      <c r="AB20" s="162">
        <v>4.3609999999999998</v>
      </c>
      <c r="AC20" s="163">
        <v>4.585</v>
      </c>
      <c r="AD20" s="164">
        <v>5.1740000000000004</v>
      </c>
      <c r="AE20" s="165">
        <v>0</v>
      </c>
      <c r="AF20" s="65">
        <v>0</v>
      </c>
      <c r="AG20" s="166">
        <v>4.7050000000000001</v>
      </c>
      <c r="AH20" s="79">
        <v>4.8239999999999998</v>
      </c>
      <c r="AI20" s="96">
        <v>0</v>
      </c>
      <c r="AJ20" s="80">
        <v>4.0919999999999996</v>
      </c>
      <c r="AK20" s="97">
        <v>4.3239999999999998</v>
      </c>
      <c r="AL20" s="81">
        <v>4.3609999999999998</v>
      </c>
      <c r="AM20" s="98">
        <v>4.7780000000000005</v>
      </c>
      <c r="AN20" s="65">
        <v>0</v>
      </c>
      <c r="AO20" s="99">
        <v>3.93</v>
      </c>
      <c r="AP20" s="264">
        <v>4.1429999999999998</v>
      </c>
      <c r="AQ20" s="265">
        <v>4.4530000000000003</v>
      </c>
      <c r="AR20" s="82">
        <v>3.508</v>
      </c>
      <c r="AS20" s="82">
        <v>3.7570000000000001</v>
      </c>
      <c r="AT20" s="82">
        <v>3.9079999999999999</v>
      </c>
      <c r="AU20" s="113">
        <v>4.0140000000000002</v>
      </c>
      <c r="AV20" s="176">
        <v>4.101</v>
      </c>
      <c r="AW20" s="204"/>
      <c r="AX20" s="190">
        <v>4.593</v>
      </c>
      <c r="AY20" s="176">
        <v>5.1740000000000004</v>
      </c>
      <c r="AZ20" s="191">
        <v>0</v>
      </c>
      <c r="BA20" s="100">
        <v>0</v>
      </c>
      <c r="BB20" s="83">
        <v>0</v>
      </c>
      <c r="BC20" s="101">
        <v>3.673</v>
      </c>
      <c r="BD20" s="84">
        <v>4.1239999999999997</v>
      </c>
      <c r="BE20" s="84">
        <v>4.577</v>
      </c>
      <c r="BF20" s="102">
        <v>0</v>
      </c>
      <c r="BG20" s="85">
        <v>3.7240000000000002</v>
      </c>
      <c r="BH20" s="103">
        <v>0</v>
      </c>
      <c r="BI20" s="86">
        <v>0</v>
      </c>
      <c r="BJ20" s="87">
        <v>3.4569999999999999</v>
      </c>
      <c r="BK20" s="104">
        <v>3.65</v>
      </c>
      <c r="BL20" s="87">
        <v>4.12</v>
      </c>
      <c r="BM20" s="87">
        <v>4.4080000000000004</v>
      </c>
      <c r="BN20" s="87">
        <v>4.5579999999999998</v>
      </c>
      <c r="BO20" s="104">
        <v>5.08</v>
      </c>
      <c r="BP20" s="88">
        <v>0</v>
      </c>
      <c r="BQ20" s="105">
        <v>3.847</v>
      </c>
      <c r="BR20" s="89">
        <v>4.45</v>
      </c>
      <c r="BS20" s="207">
        <v>4.8280000000000003</v>
      </c>
    </row>
    <row r="21" spans="1:71" x14ac:dyDescent="0.25">
      <c r="A21" s="31">
        <v>42171</v>
      </c>
      <c r="B21" s="61">
        <v>0</v>
      </c>
      <c r="C21" s="90">
        <v>0</v>
      </c>
      <c r="D21" s="132">
        <v>0</v>
      </c>
      <c r="E21" s="132">
        <v>2.907</v>
      </c>
      <c r="F21" s="132">
        <v>2.9489999999999998</v>
      </c>
      <c r="G21" s="133">
        <v>3.04</v>
      </c>
      <c r="H21" s="134">
        <v>3.1840000000000002</v>
      </c>
      <c r="I21" s="131">
        <v>3.2549999999999999</v>
      </c>
      <c r="J21" s="135">
        <v>3.488</v>
      </c>
      <c r="K21" s="135">
        <v>3.8260000000000001</v>
      </c>
      <c r="L21" s="36"/>
      <c r="M21" s="35"/>
      <c r="N21" s="36">
        <v>42171</v>
      </c>
      <c r="O21" s="155">
        <v>3.6059999999999999</v>
      </c>
      <c r="P21" s="156">
        <v>3.694</v>
      </c>
      <c r="Q21" s="94">
        <v>3.57</v>
      </c>
      <c r="R21" s="93">
        <v>3.5880000000000001</v>
      </c>
      <c r="S21" s="95">
        <v>4.0350000000000001</v>
      </c>
      <c r="T21" s="144">
        <v>4.3579999999999997</v>
      </c>
      <c r="U21" s="157">
        <v>3.7970000000000002</v>
      </c>
      <c r="V21" s="158">
        <v>3.851</v>
      </c>
      <c r="W21" s="78">
        <v>4.4580000000000002</v>
      </c>
      <c r="X21" s="159">
        <v>4.6280000000000001</v>
      </c>
      <c r="Y21" s="160">
        <v>5.1319999999999997</v>
      </c>
      <c r="Z21" s="65">
        <v>0</v>
      </c>
      <c r="AA21" s="161">
        <v>3.875</v>
      </c>
      <c r="AB21" s="162">
        <v>4.3339999999999996</v>
      </c>
      <c r="AC21" s="163">
        <v>4.5579999999999998</v>
      </c>
      <c r="AD21" s="164">
        <v>5.2160000000000002</v>
      </c>
      <c r="AE21" s="165">
        <v>0</v>
      </c>
      <c r="AF21" s="65">
        <v>0</v>
      </c>
      <c r="AG21" s="166">
        <v>4.7130000000000001</v>
      </c>
      <c r="AH21" s="79">
        <v>4.7949999999999999</v>
      </c>
      <c r="AI21" s="96">
        <v>0</v>
      </c>
      <c r="AJ21" s="80">
        <v>4.0910000000000002</v>
      </c>
      <c r="AK21" s="97">
        <v>4.3029999999999999</v>
      </c>
      <c r="AL21" s="81">
        <v>4.3330000000000002</v>
      </c>
      <c r="AM21" s="98">
        <v>4.7699999999999996</v>
      </c>
      <c r="AN21" s="65">
        <v>0</v>
      </c>
      <c r="AO21" s="99">
        <v>3.9159999999999999</v>
      </c>
      <c r="AP21" s="264">
        <v>4.109</v>
      </c>
      <c r="AQ21" s="265">
        <v>4.4249999999999998</v>
      </c>
      <c r="AR21" s="82">
        <v>3.4859999999999998</v>
      </c>
      <c r="AS21" s="82">
        <v>3.7290000000000001</v>
      </c>
      <c r="AT21" s="82">
        <v>3.8810000000000002</v>
      </c>
      <c r="AU21" s="113">
        <v>3.992</v>
      </c>
      <c r="AV21" s="176">
        <v>4.0730000000000004</v>
      </c>
      <c r="AW21" s="204"/>
      <c r="AX21" s="190">
        <v>4.5670000000000002</v>
      </c>
      <c r="AY21" s="176">
        <v>5.1509999999999998</v>
      </c>
      <c r="AZ21" s="191">
        <v>0</v>
      </c>
      <c r="BA21" s="100">
        <v>0</v>
      </c>
      <c r="BB21" s="83">
        <v>0</v>
      </c>
      <c r="BC21" s="101">
        <v>3.633</v>
      </c>
      <c r="BD21" s="84">
        <v>4.1219999999999999</v>
      </c>
      <c r="BE21" s="84">
        <v>4.5510000000000002</v>
      </c>
      <c r="BF21" s="102">
        <v>0</v>
      </c>
      <c r="BG21" s="85">
        <v>3.698</v>
      </c>
      <c r="BH21" s="103">
        <v>0</v>
      </c>
      <c r="BI21" s="86">
        <v>0</v>
      </c>
      <c r="BJ21" s="87">
        <v>3.45</v>
      </c>
      <c r="BK21" s="104">
        <v>3.6240000000000001</v>
      </c>
      <c r="BL21" s="87">
        <v>4.09</v>
      </c>
      <c r="BM21" s="87">
        <v>4.3769999999999998</v>
      </c>
      <c r="BN21" s="87">
        <v>4.5229999999999997</v>
      </c>
      <c r="BO21" s="104">
        <v>5.0810000000000004</v>
      </c>
      <c r="BP21" s="88">
        <v>0</v>
      </c>
      <c r="BQ21" s="105">
        <v>3.8149999999999999</v>
      </c>
      <c r="BR21" s="89">
        <v>4.4219999999999997</v>
      </c>
      <c r="BS21" s="207">
        <v>4.7969999999999997</v>
      </c>
    </row>
    <row r="22" spans="1:71" x14ac:dyDescent="0.25">
      <c r="A22" s="31">
        <v>42172</v>
      </c>
      <c r="B22" s="61">
        <v>0</v>
      </c>
      <c r="C22" s="90">
        <v>0</v>
      </c>
      <c r="D22" s="132">
        <v>0</v>
      </c>
      <c r="E22" s="132">
        <v>2.911</v>
      </c>
      <c r="F22" s="132">
        <v>2.9529999999999998</v>
      </c>
      <c r="G22" s="133">
        <v>3.0379999999999998</v>
      </c>
      <c r="H22" s="134">
        <v>3.165</v>
      </c>
      <c r="I22" s="131">
        <v>3.2410000000000001</v>
      </c>
      <c r="J22" s="135">
        <v>3.4729999999999999</v>
      </c>
      <c r="K22" s="135">
        <v>3.8140000000000001</v>
      </c>
      <c r="L22" s="36"/>
      <c r="M22" s="35"/>
      <c r="N22" s="36">
        <v>42172</v>
      </c>
      <c r="O22" s="155">
        <v>3.6269999999999998</v>
      </c>
      <c r="P22" s="156">
        <v>3.7250000000000001</v>
      </c>
      <c r="Q22" s="94">
        <v>3.5830000000000002</v>
      </c>
      <c r="R22" s="93">
        <v>3.6579999999999999</v>
      </c>
      <c r="S22" s="95">
        <v>4.0430000000000001</v>
      </c>
      <c r="T22" s="144">
        <v>4.3529999999999998</v>
      </c>
      <c r="U22" s="157">
        <v>3.8239999999999998</v>
      </c>
      <c r="V22" s="158">
        <v>3.859</v>
      </c>
      <c r="W22" s="78">
        <v>4.4550000000000001</v>
      </c>
      <c r="X22" s="159">
        <v>4.6289999999999996</v>
      </c>
      <c r="Y22" s="160">
        <v>5.1070000000000002</v>
      </c>
      <c r="Z22" s="65">
        <v>0</v>
      </c>
      <c r="AA22" s="161">
        <v>3.8860000000000001</v>
      </c>
      <c r="AB22" s="162">
        <v>4.3360000000000003</v>
      </c>
      <c r="AC22" s="163">
        <v>4.556</v>
      </c>
      <c r="AD22" s="164">
        <v>5.2069999999999999</v>
      </c>
      <c r="AE22" s="165">
        <v>0</v>
      </c>
      <c r="AF22" s="65">
        <v>0</v>
      </c>
      <c r="AG22" s="166">
        <v>4.7119999999999997</v>
      </c>
      <c r="AH22" s="79">
        <v>4.7830000000000004</v>
      </c>
      <c r="AI22" s="96">
        <v>0</v>
      </c>
      <c r="AJ22" s="80">
        <v>4.0999999999999996</v>
      </c>
      <c r="AK22" s="97">
        <v>4.3040000000000003</v>
      </c>
      <c r="AL22" s="81">
        <v>4.3319999999999999</v>
      </c>
      <c r="AM22" s="98">
        <v>4.7450000000000001</v>
      </c>
      <c r="AN22" s="65">
        <v>0</v>
      </c>
      <c r="AO22" s="99">
        <v>3.919</v>
      </c>
      <c r="AP22" s="264">
        <v>4.1180000000000003</v>
      </c>
      <c r="AQ22" s="265">
        <v>4.4450000000000003</v>
      </c>
      <c r="AR22" s="82">
        <v>3.4969999999999999</v>
      </c>
      <c r="AS22" s="82">
        <v>3.7359999999999998</v>
      </c>
      <c r="AT22" s="82">
        <v>3.8810000000000002</v>
      </c>
      <c r="AU22" s="113">
        <v>3.9910000000000001</v>
      </c>
      <c r="AV22" s="176">
        <v>4.08</v>
      </c>
      <c r="AW22" s="204"/>
      <c r="AX22" s="190">
        <v>4.5570000000000004</v>
      </c>
      <c r="AY22" s="176">
        <v>5.1449999999999996</v>
      </c>
      <c r="AZ22" s="191">
        <v>0</v>
      </c>
      <c r="BA22" s="100">
        <v>0</v>
      </c>
      <c r="BB22" s="83">
        <v>0</v>
      </c>
      <c r="BC22" s="101">
        <v>3.681</v>
      </c>
      <c r="BD22" s="84">
        <v>4.1120000000000001</v>
      </c>
      <c r="BE22" s="84">
        <v>4.5449999999999999</v>
      </c>
      <c r="BF22" s="102">
        <v>0</v>
      </c>
      <c r="BG22" s="85">
        <v>3.714</v>
      </c>
      <c r="BH22" s="103">
        <v>0</v>
      </c>
      <c r="BI22" s="86">
        <v>0</v>
      </c>
      <c r="BJ22" s="87">
        <v>3.4660000000000002</v>
      </c>
      <c r="BK22" s="104">
        <v>3.625</v>
      </c>
      <c r="BL22" s="87">
        <v>4.0860000000000003</v>
      </c>
      <c r="BM22" s="87">
        <v>4.3620000000000001</v>
      </c>
      <c r="BN22" s="87">
        <v>4.5289999999999999</v>
      </c>
      <c r="BO22" s="104">
        <v>5.0869999999999997</v>
      </c>
      <c r="BP22" s="88">
        <v>0</v>
      </c>
      <c r="BQ22" s="105">
        <v>3.83</v>
      </c>
      <c r="BR22" s="89">
        <v>4.42</v>
      </c>
      <c r="BS22" s="207">
        <v>4.79</v>
      </c>
    </row>
    <row r="23" spans="1:71" x14ac:dyDescent="0.25">
      <c r="A23" s="31">
        <v>42173</v>
      </c>
      <c r="B23" s="61">
        <v>0</v>
      </c>
      <c r="C23" s="90">
        <v>0</v>
      </c>
      <c r="D23" s="132">
        <v>0</v>
      </c>
      <c r="E23" s="132">
        <v>2.883</v>
      </c>
      <c r="F23" s="132">
        <v>2.895</v>
      </c>
      <c r="G23" s="133">
        <v>2.9740000000000002</v>
      </c>
      <c r="H23" s="134">
        <v>3.113</v>
      </c>
      <c r="I23" s="131">
        <v>3.17</v>
      </c>
      <c r="J23" s="135">
        <v>3.375</v>
      </c>
      <c r="K23" s="135">
        <v>3.722</v>
      </c>
      <c r="L23" s="36"/>
      <c r="M23" s="35"/>
      <c r="N23" s="36">
        <v>42173</v>
      </c>
      <c r="O23" s="155">
        <v>3.548</v>
      </c>
      <c r="P23" s="156">
        <v>3.649</v>
      </c>
      <c r="Q23" s="94">
        <v>3.528</v>
      </c>
      <c r="R23" s="93">
        <v>3.5569999999999999</v>
      </c>
      <c r="S23" s="95">
        <v>3.919</v>
      </c>
      <c r="T23" s="144">
        <v>4.2329999999999997</v>
      </c>
      <c r="U23" s="157">
        <v>3.7490000000000001</v>
      </c>
      <c r="V23" s="158">
        <v>3.79</v>
      </c>
      <c r="W23" s="78">
        <v>4.3410000000000002</v>
      </c>
      <c r="X23" s="159">
        <v>4.5090000000000003</v>
      </c>
      <c r="Y23" s="160">
        <v>4.9800000000000004</v>
      </c>
      <c r="Z23" s="65">
        <v>0</v>
      </c>
      <c r="AA23" s="161">
        <v>3.8040000000000003</v>
      </c>
      <c r="AB23" s="162">
        <v>4.2249999999999996</v>
      </c>
      <c r="AC23" s="163">
        <v>4.4400000000000004</v>
      </c>
      <c r="AD23" s="164">
        <v>5.03</v>
      </c>
      <c r="AE23" s="165">
        <v>0</v>
      </c>
      <c r="AF23" s="65">
        <v>0</v>
      </c>
      <c r="AG23" s="166">
        <v>4.5620000000000003</v>
      </c>
      <c r="AH23" s="79">
        <v>4.6669999999999998</v>
      </c>
      <c r="AI23" s="96">
        <v>0</v>
      </c>
      <c r="AJ23" s="80">
        <v>3.9889999999999999</v>
      </c>
      <c r="AK23" s="97">
        <v>4.1980000000000004</v>
      </c>
      <c r="AL23" s="81">
        <v>4.2220000000000004</v>
      </c>
      <c r="AM23" s="98">
        <v>4.6310000000000002</v>
      </c>
      <c r="AN23" s="65">
        <v>0</v>
      </c>
      <c r="AO23" s="99">
        <v>3.9079999999999999</v>
      </c>
      <c r="AP23" s="264">
        <v>4.032</v>
      </c>
      <c r="AQ23" s="265">
        <v>4.3179999999999996</v>
      </c>
      <c r="AR23" s="82">
        <v>3.411</v>
      </c>
      <c r="AS23" s="82">
        <v>3.6259999999999999</v>
      </c>
      <c r="AT23" s="82">
        <v>3.7669999999999999</v>
      </c>
      <c r="AU23" s="113">
        <v>3.871</v>
      </c>
      <c r="AV23" s="176">
        <v>3.9539999999999997</v>
      </c>
      <c r="AW23" s="204"/>
      <c r="AX23" s="190">
        <v>4.4260000000000002</v>
      </c>
      <c r="AY23" s="176">
        <v>5.016</v>
      </c>
      <c r="AZ23" s="191">
        <v>0</v>
      </c>
      <c r="BA23" s="100">
        <v>0</v>
      </c>
      <c r="BB23" s="83">
        <v>0</v>
      </c>
      <c r="BC23" s="101">
        <v>3.581</v>
      </c>
      <c r="BD23" s="84">
        <v>3.9809999999999999</v>
      </c>
      <c r="BE23" s="84">
        <v>4.423</v>
      </c>
      <c r="BF23" s="102">
        <v>0</v>
      </c>
      <c r="BG23" s="85">
        <v>3.62</v>
      </c>
      <c r="BH23" s="103">
        <v>0</v>
      </c>
      <c r="BI23" s="86">
        <v>0</v>
      </c>
      <c r="BJ23" s="87">
        <v>3.399</v>
      </c>
      <c r="BK23" s="104">
        <v>3.536</v>
      </c>
      <c r="BL23" s="87">
        <v>3.9689999999999999</v>
      </c>
      <c r="BM23" s="87">
        <v>4.2510000000000003</v>
      </c>
      <c r="BN23" s="87">
        <v>4.3929999999999998</v>
      </c>
      <c r="BO23" s="104">
        <v>4.9489999999999998</v>
      </c>
      <c r="BP23" s="88">
        <v>0</v>
      </c>
      <c r="BQ23" s="105">
        <v>3.7509999999999999</v>
      </c>
      <c r="BR23" s="89">
        <v>4.3029999999999999</v>
      </c>
      <c r="BS23" s="207">
        <v>4.6690000000000005</v>
      </c>
    </row>
    <row r="24" spans="1:71" x14ac:dyDescent="0.25">
      <c r="A24" s="31">
        <v>42174</v>
      </c>
      <c r="B24" s="61">
        <v>0</v>
      </c>
      <c r="C24" s="90">
        <v>0</v>
      </c>
      <c r="D24" s="132">
        <v>0</v>
      </c>
      <c r="E24" s="132">
        <v>2.8580000000000001</v>
      </c>
      <c r="F24" s="132">
        <v>2.8730000000000002</v>
      </c>
      <c r="G24" s="133">
        <v>2.9539999999999997</v>
      </c>
      <c r="H24" s="134">
        <v>3.0750000000000002</v>
      </c>
      <c r="I24" s="131">
        <v>3.1259999999999999</v>
      </c>
      <c r="J24" s="135">
        <v>3.331</v>
      </c>
      <c r="K24" s="135">
        <v>3.66</v>
      </c>
      <c r="L24" s="36"/>
      <c r="M24" s="35"/>
      <c r="N24" s="36">
        <v>42174</v>
      </c>
      <c r="O24" s="155">
        <v>3.5259999999999998</v>
      </c>
      <c r="P24" s="156">
        <v>3.633</v>
      </c>
      <c r="Q24" s="94">
        <v>3.5009999999999999</v>
      </c>
      <c r="R24" s="93">
        <v>3.5609999999999999</v>
      </c>
      <c r="S24" s="95">
        <v>3.927</v>
      </c>
      <c r="T24" s="144">
        <v>4.234</v>
      </c>
      <c r="U24" s="157">
        <v>3.7309999999999999</v>
      </c>
      <c r="V24" s="158">
        <v>3.778</v>
      </c>
      <c r="W24" s="78">
        <v>4.3390000000000004</v>
      </c>
      <c r="X24" s="159">
        <v>4.5120000000000005</v>
      </c>
      <c r="Y24" s="160">
        <v>4.9800000000000004</v>
      </c>
      <c r="Z24" s="65">
        <v>0</v>
      </c>
      <c r="AA24" s="161">
        <v>3.7930000000000001</v>
      </c>
      <c r="AB24" s="162">
        <v>4.2279999999999998</v>
      </c>
      <c r="AC24" s="163">
        <v>4.4379999999999997</v>
      </c>
      <c r="AD24" s="164">
        <v>5.0880000000000001</v>
      </c>
      <c r="AE24" s="165">
        <v>0</v>
      </c>
      <c r="AF24" s="65">
        <v>0</v>
      </c>
      <c r="AG24" s="166">
        <v>4.5880000000000001</v>
      </c>
      <c r="AH24" s="79">
        <v>4.6719999999999997</v>
      </c>
      <c r="AI24" s="96">
        <v>0</v>
      </c>
      <c r="AJ24" s="80">
        <v>3.9790000000000001</v>
      </c>
      <c r="AK24" s="97">
        <v>4.1980000000000004</v>
      </c>
      <c r="AL24" s="81">
        <v>4.218</v>
      </c>
      <c r="AM24" s="98">
        <v>4.6310000000000002</v>
      </c>
      <c r="AN24" s="65">
        <v>0</v>
      </c>
      <c r="AO24" s="99">
        <v>3.948</v>
      </c>
      <c r="AP24" s="264">
        <v>4.0149999999999997</v>
      </c>
      <c r="AQ24" s="265">
        <v>4.335</v>
      </c>
      <c r="AR24" s="82">
        <v>3.4020000000000001</v>
      </c>
      <c r="AS24" s="82">
        <v>3.6269999999999998</v>
      </c>
      <c r="AT24" s="82">
        <v>3.7650000000000001</v>
      </c>
      <c r="AU24" s="113">
        <v>3.8719999999999999</v>
      </c>
      <c r="AV24" s="176">
        <v>3.9609999999999999</v>
      </c>
      <c r="AW24" s="204"/>
      <c r="AX24" s="190">
        <v>4.4349999999999996</v>
      </c>
      <c r="AY24" s="176">
        <v>5.0179999999999998</v>
      </c>
      <c r="AZ24" s="191">
        <v>0</v>
      </c>
      <c r="BA24" s="100">
        <v>0</v>
      </c>
      <c r="BB24" s="83">
        <v>0</v>
      </c>
      <c r="BC24" s="101">
        <v>3.5869999999999997</v>
      </c>
      <c r="BD24" s="84">
        <v>3.98</v>
      </c>
      <c r="BE24" s="84">
        <v>4.4249999999999998</v>
      </c>
      <c r="BF24" s="102">
        <v>0</v>
      </c>
      <c r="BG24" s="85">
        <v>3.601</v>
      </c>
      <c r="BH24" s="103">
        <v>0</v>
      </c>
      <c r="BI24" s="86">
        <v>0</v>
      </c>
      <c r="BJ24" s="87">
        <v>3.3839999999999999</v>
      </c>
      <c r="BK24" s="104">
        <v>3.5270000000000001</v>
      </c>
      <c r="BL24" s="87">
        <v>3.9790000000000001</v>
      </c>
      <c r="BM24" s="87">
        <v>4.2489999999999997</v>
      </c>
      <c r="BN24" s="87">
        <v>4.4139999999999997</v>
      </c>
      <c r="BO24" s="104">
        <v>4.9640000000000004</v>
      </c>
      <c r="BP24" s="88">
        <v>0</v>
      </c>
      <c r="BQ24" s="105">
        <v>3.7429999999999999</v>
      </c>
      <c r="BR24" s="89">
        <v>4.3040000000000003</v>
      </c>
      <c r="BS24" s="207">
        <v>4.67</v>
      </c>
    </row>
    <row r="25" spans="1:71" x14ac:dyDescent="0.25">
      <c r="A25" s="31">
        <v>42177</v>
      </c>
      <c r="B25" s="61">
        <v>0</v>
      </c>
      <c r="C25" s="90">
        <v>0</v>
      </c>
      <c r="D25" s="132">
        <v>0</v>
      </c>
      <c r="E25" s="132">
        <v>2.84</v>
      </c>
      <c r="F25" s="132">
        <v>2.8540000000000001</v>
      </c>
      <c r="G25" s="133">
        <v>2.9290000000000003</v>
      </c>
      <c r="H25" s="134">
        <v>3.0590000000000002</v>
      </c>
      <c r="I25" s="131">
        <v>3.1080000000000001</v>
      </c>
      <c r="J25" s="135">
        <v>3.3109999999999999</v>
      </c>
      <c r="K25" s="135">
        <v>3.641</v>
      </c>
      <c r="L25" s="36"/>
      <c r="M25" s="35"/>
      <c r="N25" s="36">
        <v>42177</v>
      </c>
      <c r="O25" s="155">
        <v>3.552</v>
      </c>
      <c r="P25" s="156">
        <v>3.625</v>
      </c>
      <c r="Q25" s="94">
        <v>3.4769999999999999</v>
      </c>
      <c r="R25" s="93">
        <v>3.524</v>
      </c>
      <c r="S25" s="95">
        <v>3.9169999999999998</v>
      </c>
      <c r="T25" s="144">
        <v>4.2270000000000003</v>
      </c>
      <c r="U25" s="157">
        <v>3.726</v>
      </c>
      <c r="V25" s="158">
        <v>3.7770000000000001</v>
      </c>
      <c r="W25" s="78">
        <v>4.3310000000000004</v>
      </c>
      <c r="X25" s="159">
        <v>4.4989999999999997</v>
      </c>
      <c r="Y25" s="160">
        <v>4.9790000000000001</v>
      </c>
      <c r="Z25" s="65">
        <v>0</v>
      </c>
      <c r="AA25" s="161">
        <v>3.7919999999999998</v>
      </c>
      <c r="AB25" s="162">
        <v>4.2110000000000003</v>
      </c>
      <c r="AC25" s="163">
        <v>4.43</v>
      </c>
      <c r="AD25" s="164">
        <v>5.0270000000000001</v>
      </c>
      <c r="AE25" s="165">
        <v>0</v>
      </c>
      <c r="AF25" s="65">
        <v>0</v>
      </c>
      <c r="AG25" s="166">
        <v>4.5460000000000003</v>
      </c>
      <c r="AH25" s="79">
        <v>4.6500000000000004</v>
      </c>
      <c r="AI25" s="96">
        <v>0</v>
      </c>
      <c r="AJ25" s="80">
        <v>3.9689999999999999</v>
      </c>
      <c r="AK25" s="97">
        <v>4.1829999999999998</v>
      </c>
      <c r="AL25" s="81">
        <v>4.2169999999999996</v>
      </c>
      <c r="AM25" s="98">
        <v>4.6219999999999999</v>
      </c>
      <c r="AN25" s="65">
        <v>0</v>
      </c>
      <c r="AO25" s="99">
        <v>3.9379999999999997</v>
      </c>
      <c r="AP25" s="264">
        <v>4.0119999999999996</v>
      </c>
      <c r="AQ25" s="265">
        <v>4.3040000000000003</v>
      </c>
      <c r="AR25" s="82">
        <v>3.39</v>
      </c>
      <c r="AS25" s="82">
        <v>3.6219999999999999</v>
      </c>
      <c r="AT25" s="82">
        <v>3.7549999999999999</v>
      </c>
      <c r="AU25" s="113">
        <v>3.859</v>
      </c>
      <c r="AV25" s="176">
        <v>3.9430000000000001</v>
      </c>
      <c r="AW25" s="204"/>
      <c r="AX25" s="190">
        <v>4.423</v>
      </c>
      <c r="AY25" s="176">
        <v>5.0129999999999999</v>
      </c>
      <c r="AZ25" s="191">
        <v>0</v>
      </c>
      <c r="BA25" s="100">
        <v>0</v>
      </c>
      <c r="BB25" s="83">
        <v>0</v>
      </c>
      <c r="BC25" s="101">
        <v>3.5920000000000001</v>
      </c>
      <c r="BD25" s="84">
        <v>3.964</v>
      </c>
      <c r="BE25" s="84">
        <v>4.4180000000000001</v>
      </c>
      <c r="BF25" s="102">
        <v>0</v>
      </c>
      <c r="BG25" s="85">
        <v>3.5910000000000002</v>
      </c>
      <c r="BH25" s="103">
        <v>0</v>
      </c>
      <c r="BI25" s="86">
        <v>0</v>
      </c>
      <c r="BJ25" s="87">
        <v>3.3780000000000001</v>
      </c>
      <c r="BK25" s="104">
        <v>3.5150000000000001</v>
      </c>
      <c r="BL25" s="87">
        <v>3.9580000000000002</v>
      </c>
      <c r="BM25" s="87">
        <v>4.2359999999999998</v>
      </c>
      <c r="BN25" s="87">
        <v>4.3870000000000005</v>
      </c>
      <c r="BO25" s="104">
        <v>4.95</v>
      </c>
      <c r="BP25" s="88">
        <v>0</v>
      </c>
      <c r="BQ25" s="105">
        <v>3.7370000000000001</v>
      </c>
      <c r="BR25" s="89">
        <v>4.2919999999999998</v>
      </c>
      <c r="BS25" s="207">
        <v>4.6609999999999996</v>
      </c>
    </row>
    <row r="26" spans="1:71" x14ac:dyDescent="0.25">
      <c r="A26" s="31">
        <v>42178</v>
      </c>
      <c r="B26" s="61">
        <v>0</v>
      </c>
      <c r="C26" s="90">
        <v>0</v>
      </c>
      <c r="D26" s="132">
        <v>0</v>
      </c>
      <c r="E26" s="132">
        <v>2.871</v>
      </c>
      <c r="F26" s="132">
        <v>2.899</v>
      </c>
      <c r="G26" s="133">
        <v>2.9889999999999999</v>
      </c>
      <c r="H26" s="134">
        <v>3.133</v>
      </c>
      <c r="I26" s="131">
        <v>3.1819999999999999</v>
      </c>
      <c r="J26" s="135">
        <v>3.3929999999999998</v>
      </c>
      <c r="K26" s="135">
        <v>3.734</v>
      </c>
      <c r="L26" s="36"/>
      <c r="M26" s="35"/>
      <c r="N26" s="36">
        <v>42178</v>
      </c>
      <c r="O26" s="155">
        <v>3.5409999999999999</v>
      </c>
      <c r="P26" s="156">
        <v>3.6470000000000002</v>
      </c>
      <c r="Q26" s="94">
        <v>3.5220000000000002</v>
      </c>
      <c r="R26" s="93">
        <v>3.5540000000000003</v>
      </c>
      <c r="S26" s="95">
        <v>3.976</v>
      </c>
      <c r="T26" s="144">
        <v>4.2859999999999996</v>
      </c>
      <c r="U26" s="157">
        <v>3.7439999999999998</v>
      </c>
      <c r="V26" s="158">
        <v>3.7560000000000002</v>
      </c>
      <c r="W26" s="78">
        <v>4.3730000000000002</v>
      </c>
      <c r="X26" s="159">
        <v>4.556</v>
      </c>
      <c r="Y26" s="160">
        <v>5.0019999999999998</v>
      </c>
      <c r="Z26" s="65">
        <v>0</v>
      </c>
      <c r="AA26" s="161">
        <v>3.7709999999999999</v>
      </c>
      <c r="AB26" s="162">
        <v>4.258</v>
      </c>
      <c r="AC26" s="163">
        <v>4.4779999999999998</v>
      </c>
      <c r="AD26" s="164">
        <v>5.1520000000000001</v>
      </c>
      <c r="AE26" s="165">
        <v>0</v>
      </c>
      <c r="AF26" s="65">
        <v>0</v>
      </c>
      <c r="AG26" s="166">
        <v>4.6260000000000003</v>
      </c>
      <c r="AH26" s="79">
        <v>4.7130000000000001</v>
      </c>
      <c r="AI26" s="96">
        <v>0</v>
      </c>
      <c r="AJ26" s="80">
        <v>4.0030000000000001</v>
      </c>
      <c r="AK26" s="97">
        <v>4.2249999999999996</v>
      </c>
      <c r="AL26" s="81">
        <v>4.2560000000000002</v>
      </c>
      <c r="AM26" s="98">
        <v>4.6360000000000001</v>
      </c>
      <c r="AN26" s="65">
        <v>0</v>
      </c>
      <c r="AO26" s="99">
        <v>3.9449999999999998</v>
      </c>
      <c r="AP26" s="264">
        <v>4.0380000000000003</v>
      </c>
      <c r="AQ26" s="265">
        <v>4.3639999999999999</v>
      </c>
      <c r="AR26" s="82">
        <v>3.4279999999999999</v>
      </c>
      <c r="AS26" s="82">
        <v>3.67</v>
      </c>
      <c r="AT26" s="82">
        <v>3.798</v>
      </c>
      <c r="AU26" s="113">
        <v>3.9060000000000001</v>
      </c>
      <c r="AV26" s="176">
        <v>3.9990000000000001</v>
      </c>
      <c r="AW26" s="204"/>
      <c r="AX26" s="190">
        <v>4.4960000000000004</v>
      </c>
      <c r="AY26" s="176">
        <v>5.0880000000000001</v>
      </c>
      <c r="AZ26" s="191">
        <v>0</v>
      </c>
      <c r="BA26" s="100">
        <v>0</v>
      </c>
      <c r="BB26" s="83">
        <v>0</v>
      </c>
      <c r="BC26" s="101">
        <v>3.605</v>
      </c>
      <c r="BD26" s="84">
        <v>4.016</v>
      </c>
      <c r="BE26" s="84">
        <v>4.4829999999999997</v>
      </c>
      <c r="BF26" s="102">
        <v>0</v>
      </c>
      <c r="BG26" s="85">
        <v>3.625</v>
      </c>
      <c r="BH26" s="103">
        <v>0</v>
      </c>
      <c r="BI26" s="86">
        <v>0</v>
      </c>
      <c r="BJ26" s="87">
        <v>3.395</v>
      </c>
      <c r="BK26" s="104">
        <v>3.5510000000000002</v>
      </c>
      <c r="BL26" s="87">
        <v>4.0199999999999996</v>
      </c>
      <c r="BM26" s="87">
        <v>4.306</v>
      </c>
      <c r="BN26" s="87">
        <v>4.47</v>
      </c>
      <c r="BO26" s="104">
        <v>5.0389999999999997</v>
      </c>
      <c r="BP26" s="88">
        <v>0</v>
      </c>
      <c r="BQ26" s="105">
        <v>3.7669999999999999</v>
      </c>
      <c r="BR26" s="89">
        <v>4.3419999999999996</v>
      </c>
      <c r="BS26" s="207">
        <v>4.7229999999999999</v>
      </c>
    </row>
    <row r="27" spans="1:71" x14ac:dyDescent="0.25">
      <c r="A27" s="31">
        <v>42179</v>
      </c>
      <c r="B27" s="61">
        <v>0</v>
      </c>
      <c r="C27" s="90">
        <v>0</v>
      </c>
      <c r="D27" s="132">
        <v>0</v>
      </c>
      <c r="E27" s="132">
        <v>2.8839999999999999</v>
      </c>
      <c r="F27" s="132">
        <v>2.915</v>
      </c>
      <c r="G27" s="133">
        <v>2.9969999999999999</v>
      </c>
      <c r="H27" s="134">
        <v>3.141</v>
      </c>
      <c r="I27" s="131">
        <v>3.2029999999999998</v>
      </c>
      <c r="J27" s="135">
        <v>3.4050000000000002</v>
      </c>
      <c r="K27" s="135">
        <v>3.7429999999999999</v>
      </c>
      <c r="L27" s="36"/>
      <c r="M27" s="35"/>
      <c r="N27" s="36">
        <v>42179</v>
      </c>
      <c r="O27" s="155">
        <v>3.5609999999999999</v>
      </c>
      <c r="P27" s="156">
        <v>3.6509999999999998</v>
      </c>
      <c r="Q27" s="94">
        <v>3.5140000000000002</v>
      </c>
      <c r="R27" s="93">
        <v>3.5649999999999999</v>
      </c>
      <c r="S27" s="95">
        <v>3.9769999999999999</v>
      </c>
      <c r="T27" s="144">
        <v>4.3019999999999996</v>
      </c>
      <c r="U27" s="157">
        <v>3.74</v>
      </c>
      <c r="V27" s="158">
        <v>3.8069999999999999</v>
      </c>
      <c r="W27" s="78">
        <v>4.3879999999999999</v>
      </c>
      <c r="X27" s="159">
        <v>4.5649999999999995</v>
      </c>
      <c r="Y27" s="160">
        <v>5.0709999999999997</v>
      </c>
      <c r="Z27" s="65">
        <v>0</v>
      </c>
      <c r="AA27" s="161">
        <v>3.8220000000000001</v>
      </c>
      <c r="AB27" s="162">
        <v>4.2629999999999999</v>
      </c>
      <c r="AC27" s="163">
        <v>4.4909999999999997</v>
      </c>
      <c r="AD27" s="164">
        <v>5.1210000000000004</v>
      </c>
      <c r="AE27" s="165">
        <v>0</v>
      </c>
      <c r="AF27" s="65">
        <v>0</v>
      </c>
      <c r="AG27" s="166">
        <v>4.6070000000000002</v>
      </c>
      <c r="AH27" s="79">
        <v>4.7240000000000002</v>
      </c>
      <c r="AI27" s="96">
        <v>0</v>
      </c>
      <c r="AJ27" s="80">
        <v>4.008</v>
      </c>
      <c r="AK27" s="97">
        <v>4.2300000000000004</v>
      </c>
      <c r="AL27" s="81">
        <v>4.2699999999999996</v>
      </c>
      <c r="AM27" s="98">
        <v>4.6859999999999999</v>
      </c>
      <c r="AN27" s="65">
        <v>0</v>
      </c>
      <c r="AO27" s="99">
        <v>6.48</v>
      </c>
      <c r="AP27" s="264">
        <v>4.056</v>
      </c>
      <c r="AQ27" s="265">
        <v>4.3540000000000001</v>
      </c>
      <c r="AR27" s="82">
        <v>3.4260000000000002</v>
      </c>
      <c r="AS27" s="82">
        <v>3.6710000000000003</v>
      </c>
      <c r="AT27" s="82">
        <v>3.8079999999999998</v>
      </c>
      <c r="AU27" s="113">
        <v>3.915</v>
      </c>
      <c r="AV27" s="176">
        <v>4.0019999999999998</v>
      </c>
      <c r="AW27" s="204"/>
      <c r="AX27" s="190">
        <v>4.5120000000000005</v>
      </c>
      <c r="AY27" s="176">
        <v>5.1150000000000002</v>
      </c>
      <c r="AZ27" s="191">
        <v>0</v>
      </c>
      <c r="BA27" s="100">
        <v>0</v>
      </c>
      <c r="BB27" s="83">
        <v>0</v>
      </c>
      <c r="BC27" s="101">
        <v>3.6080000000000001</v>
      </c>
      <c r="BD27" s="84">
        <v>4.0220000000000002</v>
      </c>
      <c r="BE27" s="84">
        <v>4.5010000000000003</v>
      </c>
      <c r="BF27" s="102">
        <v>0</v>
      </c>
      <c r="BG27" s="85">
        <v>3.633</v>
      </c>
      <c r="BH27" s="103">
        <v>0</v>
      </c>
      <c r="BI27" s="86">
        <v>0</v>
      </c>
      <c r="BJ27" s="87">
        <v>3.3919999999999999</v>
      </c>
      <c r="BK27" s="104">
        <v>3.5620000000000003</v>
      </c>
      <c r="BL27" s="87">
        <v>4.0190000000000001</v>
      </c>
      <c r="BM27" s="87">
        <v>4.3140000000000001</v>
      </c>
      <c r="BN27" s="87">
        <v>4.468</v>
      </c>
      <c r="BO27" s="104">
        <v>5.0579999999999998</v>
      </c>
      <c r="BP27" s="88">
        <v>0</v>
      </c>
      <c r="BQ27" s="105">
        <v>3.7759999999999998</v>
      </c>
      <c r="BR27" s="89">
        <v>4.3520000000000003</v>
      </c>
      <c r="BS27" s="207">
        <v>4.7389999999999999</v>
      </c>
    </row>
    <row r="28" spans="1:71" x14ac:dyDescent="0.25">
      <c r="A28" s="31">
        <v>42180</v>
      </c>
      <c r="B28" s="61">
        <v>0</v>
      </c>
      <c r="C28" s="90">
        <v>0</v>
      </c>
      <c r="D28" s="132">
        <v>0</v>
      </c>
      <c r="E28" s="132">
        <v>2.8639999999999999</v>
      </c>
      <c r="F28" s="132">
        <v>2.8849999999999998</v>
      </c>
      <c r="G28" s="133">
        <v>2.972</v>
      </c>
      <c r="H28" s="134">
        <v>3.113</v>
      </c>
      <c r="I28" s="131">
        <v>3.1709999999999998</v>
      </c>
      <c r="J28" s="135">
        <v>3.3719999999999999</v>
      </c>
      <c r="K28" s="135">
        <v>3.7090000000000001</v>
      </c>
      <c r="L28" s="36"/>
      <c r="M28" s="35"/>
      <c r="N28" s="36">
        <v>42180</v>
      </c>
      <c r="O28" s="155">
        <v>3.5670000000000002</v>
      </c>
      <c r="P28" s="156">
        <v>3.661</v>
      </c>
      <c r="Q28" s="94">
        <v>3.5179999999999998</v>
      </c>
      <c r="R28" s="93">
        <v>3.5819999999999999</v>
      </c>
      <c r="S28" s="95">
        <v>3.9689999999999999</v>
      </c>
      <c r="T28" s="144">
        <v>4.2949999999999999</v>
      </c>
      <c r="U28" s="157">
        <v>3.7349999999999999</v>
      </c>
      <c r="V28" s="158">
        <v>3.802</v>
      </c>
      <c r="W28" s="78">
        <v>4.3810000000000002</v>
      </c>
      <c r="X28" s="159">
        <v>4.5590000000000002</v>
      </c>
      <c r="Y28" s="160">
        <v>5.0510000000000002</v>
      </c>
      <c r="Z28" s="65">
        <v>0</v>
      </c>
      <c r="AA28" s="161">
        <v>3.827</v>
      </c>
      <c r="AB28" s="162">
        <v>4.2530000000000001</v>
      </c>
      <c r="AC28" s="163">
        <v>4.4850000000000003</v>
      </c>
      <c r="AD28" s="164">
        <v>5.101</v>
      </c>
      <c r="AE28" s="165">
        <v>0</v>
      </c>
      <c r="AF28" s="65">
        <v>0</v>
      </c>
      <c r="AG28" s="166">
        <v>4.5990000000000002</v>
      </c>
      <c r="AH28" s="79">
        <v>4.7190000000000003</v>
      </c>
      <c r="AI28" s="96">
        <v>0</v>
      </c>
      <c r="AJ28" s="80">
        <v>4.0069999999999997</v>
      </c>
      <c r="AK28" s="97">
        <v>4.2210000000000001</v>
      </c>
      <c r="AL28" s="81">
        <v>4.2610000000000001</v>
      </c>
      <c r="AM28" s="98">
        <v>4.681</v>
      </c>
      <c r="AN28" s="65">
        <v>0</v>
      </c>
      <c r="AO28" s="99">
        <v>6.48</v>
      </c>
      <c r="AP28" s="264">
        <v>4.04</v>
      </c>
      <c r="AQ28" s="265">
        <v>4.343</v>
      </c>
      <c r="AR28" s="82">
        <v>3.427</v>
      </c>
      <c r="AS28" s="82">
        <v>3.6509999999999998</v>
      </c>
      <c r="AT28" s="82">
        <v>3.7970000000000002</v>
      </c>
      <c r="AU28" s="113">
        <v>3.9</v>
      </c>
      <c r="AV28" s="176">
        <v>3.9910000000000001</v>
      </c>
      <c r="AW28" s="204">
        <v>4.3010000000000002</v>
      </c>
      <c r="AX28" s="190">
        <v>4.492</v>
      </c>
      <c r="AY28" s="176">
        <v>5.0830000000000002</v>
      </c>
      <c r="AZ28" s="191">
        <v>0</v>
      </c>
      <c r="BA28" s="100">
        <v>0</v>
      </c>
      <c r="BB28" s="83">
        <v>0</v>
      </c>
      <c r="BC28" s="101">
        <v>3.6109999999999998</v>
      </c>
      <c r="BD28" s="84">
        <v>4.0129999999999999</v>
      </c>
      <c r="BE28" s="84">
        <v>4.5149999999999997</v>
      </c>
      <c r="BF28" s="102">
        <v>0</v>
      </c>
      <c r="BG28" s="85">
        <v>3.629</v>
      </c>
      <c r="BH28" s="103">
        <v>0</v>
      </c>
      <c r="BI28" s="86">
        <v>0</v>
      </c>
      <c r="BJ28" s="87">
        <v>3.3980000000000001</v>
      </c>
      <c r="BK28" s="104">
        <v>3.556</v>
      </c>
      <c r="BL28" s="87">
        <v>4.0140000000000002</v>
      </c>
      <c r="BM28" s="87">
        <v>4.3090000000000002</v>
      </c>
      <c r="BN28" s="87">
        <v>4.4619999999999997</v>
      </c>
      <c r="BO28" s="104">
        <v>5.0309999999999997</v>
      </c>
      <c r="BP28" s="88">
        <v>0</v>
      </c>
      <c r="BQ28" s="105">
        <v>3.778</v>
      </c>
      <c r="BR28" s="89">
        <v>4.3449999999999998</v>
      </c>
      <c r="BS28" s="207">
        <v>4.734</v>
      </c>
    </row>
    <row r="29" spans="1:71" x14ac:dyDescent="0.25">
      <c r="A29" s="31">
        <v>42181</v>
      </c>
      <c r="B29" s="61">
        <v>0</v>
      </c>
      <c r="C29" s="90">
        <v>0</v>
      </c>
      <c r="D29" s="132">
        <v>0</v>
      </c>
      <c r="E29" s="132">
        <v>2.8490000000000002</v>
      </c>
      <c r="F29" s="132">
        <v>2.8780000000000001</v>
      </c>
      <c r="G29" s="133">
        <v>2.9630000000000001</v>
      </c>
      <c r="H29" s="134">
        <v>3.1080000000000001</v>
      </c>
      <c r="I29" s="131">
        <v>3.1619999999999999</v>
      </c>
      <c r="J29" s="135">
        <v>3.36</v>
      </c>
      <c r="K29" s="135">
        <v>3.698</v>
      </c>
      <c r="L29" s="36"/>
      <c r="M29" s="35"/>
      <c r="N29" s="36">
        <v>42181</v>
      </c>
      <c r="O29" s="155">
        <v>3.5609999999999999</v>
      </c>
      <c r="P29" s="156">
        <v>3.6550000000000002</v>
      </c>
      <c r="Q29" s="94">
        <v>3.5129999999999999</v>
      </c>
      <c r="R29" s="93">
        <v>3.581</v>
      </c>
      <c r="S29" s="95">
        <v>3.9699999999999998</v>
      </c>
      <c r="T29" s="144">
        <v>4.2939999999999996</v>
      </c>
      <c r="U29" s="157">
        <v>3.7320000000000002</v>
      </c>
      <c r="V29" s="158">
        <v>3.8010000000000002</v>
      </c>
      <c r="W29" s="78">
        <v>4.383</v>
      </c>
      <c r="X29" s="159">
        <v>4.5600000000000005</v>
      </c>
      <c r="Y29" s="160">
        <v>5.048</v>
      </c>
      <c r="Z29" s="65">
        <v>0</v>
      </c>
      <c r="AA29" s="161">
        <v>3.8250000000000002</v>
      </c>
      <c r="AB29" s="162">
        <v>4.25</v>
      </c>
      <c r="AC29" s="163">
        <v>4.4859999999999998</v>
      </c>
      <c r="AD29" s="164">
        <v>5.0979999999999999</v>
      </c>
      <c r="AE29" s="165">
        <v>0</v>
      </c>
      <c r="AF29" s="65">
        <v>0</v>
      </c>
      <c r="AG29" s="166">
        <v>4.5979999999999999</v>
      </c>
      <c r="AH29" s="79">
        <v>4.718</v>
      </c>
      <c r="AI29" s="96">
        <v>0</v>
      </c>
      <c r="AJ29" s="80">
        <v>4.0039999999999996</v>
      </c>
      <c r="AK29" s="97">
        <v>4.2190000000000003</v>
      </c>
      <c r="AL29" s="81">
        <v>4.2620000000000005</v>
      </c>
      <c r="AM29" s="98">
        <v>4.6820000000000004</v>
      </c>
      <c r="AN29" s="65">
        <v>0</v>
      </c>
      <c r="AO29" s="99">
        <v>6.48</v>
      </c>
      <c r="AP29" s="264">
        <v>4.0389999999999997</v>
      </c>
      <c r="AQ29" s="265">
        <v>4.343</v>
      </c>
      <c r="AR29" s="82">
        <v>3.4239999999999999</v>
      </c>
      <c r="AS29" s="82">
        <v>3.65</v>
      </c>
      <c r="AT29" s="82">
        <v>3.8</v>
      </c>
      <c r="AU29" s="113">
        <v>3.9</v>
      </c>
      <c r="AV29" s="176">
        <v>3.9910000000000001</v>
      </c>
      <c r="AW29" s="204">
        <v>4.2969999999999997</v>
      </c>
      <c r="AX29" s="190">
        <v>4.4889999999999999</v>
      </c>
      <c r="AY29" s="176">
        <v>5.0739999999999998</v>
      </c>
      <c r="AZ29" s="191">
        <v>0</v>
      </c>
      <c r="BA29" s="100">
        <v>0</v>
      </c>
      <c r="BB29" s="83">
        <v>0</v>
      </c>
      <c r="BC29" s="101">
        <v>3.6070000000000002</v>
      </c>
      <c r="BD29" s="84">
        <v>4.0149999999999997</v>
      </c>
      <c r="BE29" s="84">
        <v>4.51</v>
      </c>
      <c r="BF29" s="102">
        <v>0</v>
      </c>
      <c r="BG29" s="85">
        <v>3.6280000000000001</v>
      </c>
      <c r="BH29" s="103">
        <v>0</v>
      </c>
      <c r="BI29" s="86">
        <v>0</v>
      </c>
      <c r="BJ29" s="87">
        <v>3.391</v>
      </c>
      <c r="BK29" s="104">
        <v>3.5529999999999999</v>
      </c>
      <c r="BL29" s="87">
        <v>4.0149999999999997</v>
      </c>
      <c r="BM29" s="87">
        <v>4.3049999999999997</v>
      </c>
      <c r="BN29" s="87">
        <v>4.4569999999999999</v>
      </c>
      <c r="BO29" s="104">
        <v>5.0229999999999997</v>
      </c>
      <c r="BP29" s="88">
        <v>0</v>
      </c>
      <c r="BQ29" s="105">
        <v>3.774</v>
      </c>
      <c r="BR29" s="89">
        <v>4.3460000000000001</v>
      </c>
      <c r="BS29" s="207">
        <v>4.7309999999999999</v>
      </c>
    </row>
    <row r="30" spans="1:71" x14ac:dyDescent="0.25">
      <c r="A30" s="31">
        <v>42184</v>
      </c>
      <c r="B30" s="61">
        <v>0</v>
      </c>
      <c r="C30" s="90">
        <v>0</v>
      </c>
      <c r="D30" s="132">
        <v>0</v>
      </c>
      <c r="E30" s="132">
        <v>2.819</v>
      </c>
      <c r="F30" s="132">
        <v>2.8289999999999997</v>
      </c>
      <c r="G30" s="133">
        <v>2.9140000000000001</v>
      </c>
      <c r="H30" s="134">
        <v>3.0529999999999999</v>
      </c>
      <c r="I30" s="131">
        <v>3.1619999999999999</v>
      </c>
      <c r="J30" s="135">
        <v>3.2869999999999999</v>
      </c>
      <c r="K30" s="135">
        <v>3.6320000000000001</v>
      </c>
      <c r="L30" s="35"/>
      <c r="M30" s="35"/>
      <c r="N30" s="36">
        <v>42184</v>
      </c>
      <c r="O30" s="155">
        <v>3.585</v>
      </c>
      <c r="P30" s="156">
        <v>3.66</v>
      </c>
      <c r="Q30" s="94">
        <v>3.5230000000000001</v>
      </c>
      <c r="R30" s="93">
        <v>3.556</v>
      </c>
      <c r="S30" s="95">
        <v>3.931</v>
      </c>
      <c r="T30" s="144">
        <v>4.2430000000000003</v>
      </c>
      <c r="U30" s="157">
        <v>3.7429999999999999</v>
      </c>
      <c r="V30" s="158">
        <v>3.778</v>
      </c>
      <c r="W30" s="78">
        <v>4.3650000000000002</v>
      </c>
      <c r="X30" s="159">
        <v>4.53</v>
      </c>
      <c r="Y30" s="160">
        <v>5.0149999999999997</v>
      </c>
      <c r="Z30" s="65">
        <v>0</v>
      </c>
      <c r="AA30" s="161">
        <v>3.802</v>
      </c>
      <c r="AB30" s="162">
        <v>4.2320000000000002</v>
      </c>
      <c r="AC30" s="163">
        <v>4.4569999999999999</v>
      </c>
      <c r="AD30" s="164">
        <v>5.1070000000000002</v>
      </c>
      <c r="AE30" s="165">
        <v>0</v>
      </c>
      <c r="AF30" s="65">
        <v>0</v>
      </c>
      <c r="AG30" s="166">
        <v>4.5670000000000002</v>
      </c>
      <c r="AH30" s="79">
        <v>4.6550000000000002</v>
      </c>
      <c r="AI30" s="96">
        <v>0</v>
      </c>
      <c r="AJ30" s="80">
        <v>3.992</v>
      </c>
      <c r="AK30" s="97">
        <v>4.1980000000000004</v>
      </c>
      <c r="AL30" s="81">
        <v>4.2220000000000004</v>
      </c>
      <c r="AM30" s="98">
        <v>4.6530000000000005</v>
      </c>
      <c r="AN30" s="65">
        <v>0</v>
      </c>
      <c r="AO30" s="99">
        <v>0</v>
      </c>
      <c r="AP30" s="264">
        <v>4.024</v>
      </c>
      <c r="AQ30" s="265">
        <v>4.3159999999999998</v>
      </c>
      <c r="AR30" s="82">
        <v>3.415</v>
      </c>
      <c r="AS30" s="82">
        <v>3.625</v>
      </c>
      <c r="AT30" s="82">
        <v>3.7690000000000001</v>
      </c>
      <c r="AU30" s="113">
        <v>3.867</v>
      </c>
      <c r="AV30" s="176">
        <v>3.9510000000000001</v>
      </c>
      <c r="AW30" s="204">
        <v>4.2670000000000003</v>
      </c>
      <c r="AX30" s="190">
        <v>4.4219999999999997</v>
      </c>
      <c r="AY30" s="176">
        <v>5</v>
      </c>
      <c r="AZ30" s="191">
        <v>0</v>
      </c>
      <c r="BA30" s="100">
        <v>0</v>
      </c>
      <c r="BB30" s="83">
        <v>0</v>
      </c>
      <c r="BC30" s="101">
        <v>3.5840000000000001</v>
      </c>
      <c r="BD30" s="84">
        <v>3.9870000000000001</v>
      </c>
      <c r="BE30" s="84">
        <v>4.4560000000000004</v>
      </c>
      <c r="BF30" s="102">
        <v>0</v>
      </c>
      <c r="BG30" s="85">
        <v>3.6139999999999999</v>
      </c>
      <c r="BH30" s="103">
        <v>0</v>
      </c>
      <c r="BI30" s="86">
        <v>0</v>
      </c>
      <c r="BJ30" s="87">
        <v>3.4089999999999998</v>
      </c>
      <c r="BK30" s="104">
        <v>3.5369999999999999</v>
      </c>
      <c r="BL30" s="87">
        <v>3.9820000000000002</v>
      </c>
      <c r="BM30" s="87">
        <v>4.2510000000000003</v>
      </c>
      <c r="BN30" s="87">
        <v>4.4059999999999997</v>
      </c>
      <c r="BO30" s="104">
        <v>4.9539999999999997</v>
      </c>
      <c r="BP30" s="88">
        <v>0</v>
      </c>
      <c r="BQ30" s="105">
        <v>3.786</v>
      </c>
      <c r="BR30" s="89">
        <v>4.3099999999999996</v>
      </c>
      <c r="BS30" s="207">
        <v>4.6790000000000003</v>
      </c>
    </row>
    <row r="31" spans="1:71" x14ac:dyDescent="0.25">
      <c r="A31" s="31">
        <v>42185</v>
      </c>
      <c r="B31" s="61">
        <v>0</v>
      </c>
      <c r="C31" s="90">
        <v>0</v>
      </c>
      <c r="D31" s="132">
        <v>0</v>
      </c>
      <c r="E31" s="132">
        <v>2.8050000000000002</v>
      </c>
      <c r="F31" s="132">
        <v>2.851</v>
      </c>
      <c r="G31" s="133">
        <v>2.9390000000000001</v>
      </c>
      <c r="H31" s="134">
        <v>3.08</v>
      </c>
      <c r="I31" s="131">
        <v>3.1339999999999999</v>
      </c>
      <c r="J31" s="135">
        <v>3.2890000000000001</v>
      </c>
      <c r="K31" s="135">
        <v>3.633</v>
      </c>
      <c r="L31" s="35"/>
      <c r="M31" s="35"/>
      <c r="N31" s="36">
        <v>42185</v>
      </c>
      <c r="O31" s="155">
        <v>3.5609999999999999</v>
      </c>
      <c r="P31" s="156">
        <v>3.6440000000000001</v>
      </c>
      <c r="Q31" s="94">
        <v>3.5019999999999998</v>
      </c>
      <c r="R31" s="93">
        <v>3.5750000000000002</v>
      </c>
      <c r="S31" s="95">
        <v>3.952</v>
      </c>
      <c r="T31" s="144">
        <v>4.2709999999999999</v>
      </c>
      <c r="U31" s="157">
        <v>3.7279999999999998</v>
      </c>
      <c r="V31" s="158">
        <v>3.79</v>
      </c>
      <c r="W31" s="78">
        <v>4.3899999999999997</v>
      </c>
      <c r="X31" s="159">
        <v>4.5709999999999997</v>
      </c>
      <c r="Y31" s="160">
        <v>5.0430000000000001</v>
      </c>
      <c r="Z31" s="65">
        <v>0</v>
      </c>
      <c r="AA31" s="161">
        <v>3.823</v>
      </c>
      <c r="AB31" s="162">
        <v>4.2539999999999996</v>
      </c>
      <c r="AC31" s="163">
        <v>4.49</v>
      </c>
      <c r="AD31" s="164">
        <v>5.1280000000000001</v>
      </c>
      <c r="AE31" s="165">
        <v>0</v>
      </c>
      <c r="AF31" s="65">
        <v>0</v>
      </c>
      <c r="AG31" s="166">
        <v>4.5949999999999998</v>
      </c>
      <c r="AH31" s="79">
        <v>4.6790000000000003</v>
      </c>
      <c r="AI31" s="96">
        <v>0</v>
      </c>
      <c r="AJ31" s="80">
        <v>3.9980000000000002</v>
      </c>
      <c r="AK31" s="97">
        <v>4.2270000000000003</v>
      </c>
      <c r="AL31" s="81">
        <v>4.2389999999999999</v>
      </c>
      <c r="AM31" s="98">
        <v>4.6690000000000005</v>
      </c>
      <c r="AN31" s="65">
        <v>0</v>
      </c>
      <c r="AO31" s="99">
        <v>0</v>
      </c>
      <c r="AP31" s="264">
        <v>4.0430000000000001</v>
      </c>
      <c r="AQ31" s="265">
        <v>4.3339999999999996</v>
      </c>
      <c r="AR31" s="82">
        <v>3.4159999999999999</v>
      </c>
      <c r="AS31" s="82">
        <v>3.641</v>
      </c>
      <c r="AT31" s="82">
        <v>3.7869999999999999</v>
      </c>
      <c r="AU31" s="113">
        <v>3.887</v>
      </c>
      <c r="AV31" s="176">
        <v>3.9710000000000001</v>
      </c>
      <c r="AW31" s="204">
        <v>4.3019999999999996</v>
      </c>
      <c r="AX31" s="190">
        <v>4.4509999999999996</v>
      </c>
      <c r="AY31" s="176">
        <v>5.032</v>
      </c>
      <c r="AZ31" s="191">
        <v>0</v>
      </c>
      <c r="BA31" s="100">
        <v>0</v>
      </c>
      <c r="BB31" s="83">
        <v>0</v>
      </c>
      <c r="BC31" s="101">
        <v>3.5609999999999999</v>
      </c>
      <c r="BD31" s="84">
        <v>3.9939999999999998</v>
      </c>
      <c r="BE31" s="84">
        <v>4.4710000000000001</v>
      </c>
      <c r="BF31" s="102">
        <v>0</v>
      </c>
      <c r="BG31" s="85">
        <v>3.6349999999999998</v>
      </c>
      <c r="BH31" s="103">
        <v>0</v>
      </c>
      <c r="BI31" s="86">
        <v>0</v>
      </c>
      <c r="BJ31" s="87">
        <v>3.3849999999999998</v>
      </c>
      <c r="BK31" s="104">
        <v>3.5489999999999999</v>
      </c>
      <c r="BL31" s="87">
        <v>3.9969999999999999</v>
      </c>
      <c r="BM31" s="87">
        <v>4.2699999999999996</v>
      </c>
      <c r="BN31" s="87">
        <v>4.4429999999999996</v>
      </c>
      <c r="BO31" s="104">
        <v>4.9859999999999998</v>
      </c>
      <c r="BP31" s="88">
        <v>0</v>
      </c>
      <c r="BQ31" s="105">
        <v>3.786</v>
      </c>
      <c r="BR31" s="89">
        <v>4.3310000000000004</v>
      </c>
      <c r="BS31" s="207">
        <v>4.702</v>
      </c>
    </row>
    <row r="32" spans="1:71" x14ac:dyDescent="0.25">
      <c r="A32" s="31" t="s">
        <v>181</v>
      </c>
      <c r="B32" s="61">
        <v>0</v>
      </c>
      <c r="C32" s="90">
        <v>0</v>
      </c>
      <c r="D32" s="132">
        <v>0</v>
      </c>
      <c r="E32" s="132">
        <v>0</v>
      </c>
      <c r="F32" s="132">
        <v>0</v>
      </c>
      <c r="G32" s="133">
        <v>0</v>
      </c>
      <c r="H32" s="134">
        <v>0</v>
      </c>
      <c r="I32" s="131">
        <v>0</v>
      </c>
      <c r="J32" s="135">
        <v>0</v>
      </c>
      <c r="K32" s="135">
        <v>0</v>
      </c>
      <c r="L32" s="35"/>
      <c r="M32" s="35"/>
      <c r="N32" s="36" t="s">
        <v>181</v>
      </c>
      <c r="O32" s="155">
        <v>0</v>
      </c>
      <c r="P32" s="156">
        <v>0</v>
      </c>
      <c r="Q32" s="94">
        <v>0</v>
      </c>
      <c r="R32" s="93">
        <v>0</v>
      </c>
      <c r="S32" s="95">
        <v>0</v>
      </c>
      <c r="T32" s="144">
        <v>0</v>
      </c>
      <c r="U32" s="157">
        <v>0</v>
      </c>
      <c r="V32" s="158">
        <v>0</v>
      </c>
      <c r="W32" s="78">
        <v>0</v>
      </c>
      <c r="X32" s="159">
        <v>0</v>
      </c>
      <c r="Y32" s="160">
        <v>0</v>
      </c>
      <c r="Z32" s="65">
        <v>0</v>
      </c>
      <c r="AA32" s="161">
        <v>0</v>
      </c>
      <c r="AB32" s="162">
        <v>0</v>
      </c>
      <c r="AC32" s="163">
        <v>0</v>
      </c>
      <c r="AD32" s="164">
        <v>0</v>
      </c>
      <c r="AE32" s="165">
        <v>0</v>
      </c>
      <c r="AF32" s="65">
        <v>0</v>
      </c>
      <c r="AG32" s="166">
        <v>0</v>
      </c>
      <c r="AH32" s="79">
        <v>0</v>
      </c>
      <c r="AI32" s="96">
        <v>0</v>
      </c>
      <c r="AJ32" s="80">
        <v>0</v>
      </c>
      <c r="AK32" s="97">
        <v>0</v>
      </c>
      <c r="AL32" s="81">
        <v>0</v>
      </c>
      <c r="AM32" s="98">
        <v>0</v>
      </c>
      <c r="AN32" s="65">
        <v>0</v>
      </c>
      <c r="AO32" s="99">
        <v>0</v>
      </c>
      <c r="AP32" s="264">
        <v>0</v>
      </c>
      <c r="AQ32" s="265">
        <v>0</v>
      </c>
      <c r="AR32" s="82">
        <v>0</v>
      </c>
      <c r="AS32" s="82">
        <v>0</v>
      </c>
      <c r="AT32" s="82">
        <v>0</v>
      </c>
      <c r="AU32" s="113">
        <v>0</v>
      </c>
      <c r="AV32" s="176">
        <v>0</v>
      </c>
      <c r="AW32" s="204">
        <v>0</v>
      </c>
      <c r="AX32" s="190">
        <v>0</v>
      </c>
      <c r="AY32" s="176">
        <v>0</v>
      </c>
      <c r="AZ32" s="191">
        <v>0</v>
      </c>
      <c r="BA32" s="100">
        <v>0</v>
      </c>
      <c r="BB32" s="83">
        <v>0</v>
      </c>
      <c r="BC32" s="101">
        <v>0</v>
      </c>
      <c r="BD32" s="84">
        <v>0</v>
      </c>
      <c r="BE32" s="84">
        <v>0</v>
      </c>
      <c r="BF32" s="102">
        <v>0</v>
      </c>
      <c r="BG32" s="85">
        <v>0</v>
      </c>
      <c r="BH32" s="103">
        <v>0</v>
      </c>
      <c r="BI32" s="86">
        <v>0</v>
      </c>
      <c r="BJ32" s="87">
        <v>0</v>
      </c>
      <c r="BK32" s="104">
        <v>0</v>
      </c>
      <c r="BL32" s="87">
        <v>0</v>
      </c>
      <c r="BM32" s="87">
        <v>0</v>
      </c>
      <c r="BN32" s="87">
        <v>0</v>
      </c>
      <c r="BO32" s="104">
        <v>0</v>
      </c>
      <c r="BP32" s="88">
        <v>0</v>
      </c>
      <c r="BQ32" s="105">
        <v>0</v>
      </c>
      <c r="BR32" s="89">
        <v>0</v>
      </c>
      <c r="BS32" s="207">
        <v>0</v>
      </c>
    </row>
    <row r="33" spans="1:71" x14ac:dyDescent="0.25">
      <c r="A33" s="31" t="s">
        <v>181</v>
      </c>
      <c r="B33" s="62">
        <v>0</v>
      </c>
      <c r="C33" s="62">
        <v>0</v>
      </c>
      <c r="D33" s="136">
        <v>0</v>
      </c>
      <c r="E33" s="136">
        <v>0</v>
      </c>
      <c r="F33" s="137">
        <v>0</v>
      </c>
      <c r="G33" s="138">
        <v>0</v>
      </c>
      <c r="H33" s="139">
        <v>0</v>
      </c>
      <c r="I33" s="140">
        <v>0</v>
      </c>
      <c r="J33" s="141">
        <v>0</v>
      </c>
      <c r="K33" s="141">
        <v>0</v>
      </c>
      <c r="L33" s="35"/>
      <c r="M33" s="35"/>
      <c r="N33" s="36" t="s">
        <v>181</v>
      </c>
      <c r="O33" s="211">
        <v>0</v>
      </c>
      <c r="P33" s="212">
        <v>0</v>
      </c>
      <c r="Q33" s="213">
        <v>0</v>
      </c>
      <c r="R33" s="214">
        <v>0</v>
      </c>
      <c r="S33" s="215">
        <v>0</v>
      </c>
      <c r="T33" s="216">
        <v>0</v>
      </c>
      <c r="U33" s="217">
        <v>0</v>
      </c>
      <c r="V33" s="218">
        <v>0</v>
      </c>
      <c r="W33" s="219">
        <v>0</v>
      </c>
      <c r="X33" s="220">
        <v>0</v>
      </c>
      <c r="Y33" s="221">
        <v>0</v>
      </c>
      <c r="Z33" s="222">
        <v>0</v>
      </c>
      <c r="AA33" s="223">
        <v>0</v>
      </c>
      <c r="AB33" s="224">
        <v>0</v>
      </c>
      <c r="AC33" s="225">
        <v>0</v>
      </c>
      <c r="AD33" s="226">
        <v>0</v>
      </c>
      <c r="AE33" s="227">
        <v>0</v>
      </c>
      <c r="AF33" s="222">
        <v>0</v>
      </c>
      <c r="AG33" s="228">
        <v>0</v>
      </c>
      <c r="AH33" s="229">
        <v>0</v>
      </c>
      <c r="AI33" s="230">
        <v>0</v>
      </c>
      <c r="AJ33" s="231">
        <v>0</v>
      </c>
      <c r="AK33" s="232">
        <v>0</v>
      </c>
      <c r="AL33" s="233">
        <v>0</v>
      </c>
      <c r="AM33" s="234">
        <v>0</v>
      </c>
      <c r="AN33" s="222">
        <v>0</v>
      </c>
      <c r="AO33" s="235">
        <v>0</v>
      </c>
      <c r="AP33" s="266">
        <v>0</v>
      </c>
      <c r="AQ33" s="267">
        <v>0</v>
      </c>
      <c r="AR33" s="236">
        <v>0</v>
      </c>
      <c r="AS33" s="236">
        <v>0</v>
      </c>
      <c r="AT33" s="236">
        <v>0</v>
      </c>
      <c r="AU33" s="237">
        <v>0</v>
      </c>
      <c r="AV33" s="238">
        <v>0</v>
      </c>
      <c r="AW33" s="239">
        <v>0</v>
      </c>
      <c r="AX33" s="240">
        <v>0</v>
      </c>
      <c r="AY33" s="238">
        <v>0</v>
      </c>
      <c r="AZ33" s="241">
        <v>0</v>
      </c>
      <c r="BA33" s="242">
        <v>0</v>
      </c>
      <c r="BB33" s="243">
        <v>0</v>
      </c>
      <c r="BC33" s="244">
        <v>0</v>
      </c>
      <c r="BD33" s="245">
        <v>0</v>
      </c>
      <c r="BE33" s="245">
        <v>0</v>
      </c>
      <c r="BF33" s="246">
        <v>0</v>
      </c>
      <c r="BG33" s="247">
        <v>0</v>
      </c>
      <c r="BH33" s="248">
        <v>0</v>
      </c>
      <c r="BI33" s="249">
        <v>0</v>
      </c>
      <c r="BJ33" s="250">
        <v>0</v>
      </c>
      <c r="BK33" s="251">
        <v>0</v>
      </c>
      <c r="BL33" s="250">
        <v>0</v>
      </c>
      <c r="BM33" s="250">
        <v>0</v>
      </c>
      <c r="BN33" s="250">
        <v>0</v>
      </c>
      <c r="BO33" s="251">
        <v>0</v>
      </c>
      <c r="BP33" s="252">
        <v>0</v>
      </c>
      <c r="BQ33" s="253">
        <v>0</v>
      </c>
      <c r="BR33" s="254">
        <v>0</v>
      </c>
      <c r="BS33" s="208">
        <v>0</v>
      </c>
    </row>
    <row r="34" spans="1:71" x14ac:dyDescent="0.25">
      <c r="B34" s="41"/>
      <c r="D34" s="8"/>
      <c r="E34" s="8"/>
      <c r="F34" s="42"/>
      <c r="G34" s="4"/>
      <c r="H34" s="4"/>
      <c r="L34" s="1"/>
    </row>
    <row r="35" spans="1:71" x14ac:dyDescent="0.25">
      <c r="B35" s="285" t="s">
        <v>6</v>
      </c>
      <c r="C35" s="286"/>
      <c r="D35" s="286"/>
      <c r="E35" s="286"/>
      <c r="F35" s="286"/>
      <c r="G35" s="286"/>
      <c r="H35" s="286"/>
      <c r="I35" s="286"/>
      <c r="J35" s="286"/>
      <c r="K35" s="287"/>
      <c r="L35" s="9"/>
      <c r="M35" s="10"/>
      <c r="O35" s="279" t="s">
        <v>6</v>
      </c>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280"/>
      <c r="AX35" s="280"/>
      <c r="AY35" s="280"/>
      <c r="AZ35" s="280"/>
      <c r="BA35" s="280"/>
      <c r="BB35" s="280"/>
      <c r="BC35" s="280"/>
      <c r="BD35" s="280"/>
      <c r="BE35" s="280"/>
      <c r="BF35" s="280"/>
      <c r="BG35" s="280"/>
      <c r="BH35" s="280"/>
      <c r="BI35" s="280"/>
      <c r="BJ35" s="280"/>
      <c r="BK35" s="280"/>
      <c r="BL35" s="280"/>
      <c r="BM35" s="280"/>
      <c r="BN35" s="280"/>
      <c r="BO35" s="280"/>
      <c r="BP35" s="280"/>
      <c r="BQ35" s="280"/>
      <c r="BR35" s="280"/>
      <c r="BS35" s="281"/>
    </row>
    <row r="36" spans="1:71" x14ac:dyDescent="0.25">
      <c r="B36" s="288" t="s">
        <v>160</v>
      </c>
      <c r="C36" s="289"/>
      <c r="D36" s="289"/>
      <c r="E36" s="289"/>
      <c r="F36" s="289"/>
      <c r="G36" s="289"/>
      <c r="H36" s="289"/>
      <c r="I36" s="289"/>
      <c r="J36" s="289"/>
      <c r="K36" s="290"/>
      <c r="L36" s="11"/>
      <c r="M36" s="12"/>
      <c r="O36" s="282" t="s">
        <v>161</v>
      </c>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283"/>
      <c r="AP36" s="283"/>
      <c r="AQ36" s="283"/>
      <c r="AR36" s="283"/>
      <c r="AS36" s="283"/>
      <c r="AT36" s="283"/>
      <c r="AU36" s="283"/>
      <c r="AV36" s="283"/>
      <c r="AW36" s="283"/>
      <c r="AX36" s="283"/>
      <c r="AY36" s="283"/>
      <c r="AZ36" s="283"/>
      <c r="BA36" s="283"/>
      <c r="BB36" s="283"/>
      <c r="BC36" s="283"/>
      <c r="BD36" s="283"/>
      <c r="BE36" s="283"/>
      <c r="BF36" s="283"/>
      <c r="BG36" s="283"/>
      <c r="BH36" s="283"/>
      <c r="BI36" s="283"/>
      <c r="BJ36" s="283"/>
      <c r="BK36" s="283"/>
      <c r="BL36" s="283"/>
      <c r="BM36" s="283"/>
      <c r="BN36" s="283"/>
      <c r="BO36" s="283"/>
      <c r="BP36" s="283"/>
      <c r="BQ36" s="283"/>
      <c r="BR36" s="283"/>
      <c r="BS36" s="284"/>
    </row>
    <row r="37" spans="1:71" x14ac:dyDescent="0.25">
      <c r="A37" s="171" t="str">
        <f>A7</f>
        <v>Security name</v>
      </c>
      <c r="B37" s="29" t="str">
        <f>B7</f>
        <v>NZGB 6 11/15/11</v>
      </c>
      <c r="C37" s="43" t="str">
        <f t="shared" ref="C37:J37" si="0">C7</f>
        <v>NZGB 6 1/2 04/15/13</v>
      </c>
      <c r="D37" s="29" t="str">
        <f t="shared" si="0"/>
        <v>NZGB 6 04/15/15</v>
      </c>
      <c r="E37" s="29" t="str">
        <f t="shared" ref="E37" si="1">E7</f>
        <v>EK882358 Corp</v>
      </c>
      <c r="F37" s="43" t="str">
        <f t="shared" si="0"/>
        <v>NZGB 6 12/15/17</v>
      </c>
      <c r="G37" s="57" t="str">
        <f t="shared" si="0"/>
        <v>NZGB 5 03/15/19</v>
      </c>
      <c r="H37" s="29" t="str">
        <f t="shared" si="0"/>
        <v>NZGB 3 04/15/20</v>
      </c>
      <c r="I37" s="92" t="str">
        <f t="shared" si="0"/>
        <v>NZGB 6 05/15/21</v>
      </c>
      <c r="J37" s="92" t="str">
        <f t="shared" si="0"/>
        <v>NZGB 5 1/2 04/15/23</v>
      </c>
      <c r="K37" s="92" t="str">
        <f t="shared" ref="K37" si="2">K7</f>
        <v>NZGB 4 1/2 04/15/27</v>
      </c>
      <c r="L37" s="26"/>
      <c r="M37" s="26"/>
      <c r="N37" s="170" t="str">
        <f t="shared" ref="N37:O37" si="3">N7</f>
        <v>Security name</v>
      </c>
      <c r="O37" s="57" t="str">
        <f t="shared" si="3"/>
        <v>AIANZ 7 1/4 11/07/15</v>
      </c>
      <c r="P37" s="57" t="str">
        <f t="shared" ref="P37:BS37" si="4">P7</f>
        <v>AIANZ 8 08/10/16</v>
      </c>
      <c r="Q37" s="57" t="str">
        <f t="shared" si="4"/>
        <v>AIANZ 8 11/15/16</v>
      </c>
      <c r="R37" s="57" t="str">
        <f t="shared" si="4"/>
        <v>AIANZ 5.47 10/17/17</v>
      </c>
      <c r="S37" s="57" t="str">
        <f t="shared" si="4"/>
        <v>AIANZ 4.73 12/13/19</v>
      </c>
      <c r="T37" s="57" t="str">
        <f t="shared" si="4"/>
        <v>AIANZ 5.52 05/28/21</v>
      </c>
      <c r="U37" s="57" t="str">
        <f t="shared" si="4"/>
        <v>GENEPO 7.65 03/15/16</v>
      </c>
      <c r="V37" s="57" t="str">
        <f t="shared" si="4"/>
        <v>GENEPO 7.185 09/15/16</v>
      </c>
      <c r="W37" s="57" t="str">
        <f t="shared" si="4"/>
        <v>GENEPO 5.205 11/01/19</v>
      </c>
      <c r="X37" s="57" t="str">
        <f t="shared" si="4"/>
        <v>GENEPO 8.3 06/23/20</v>
      </c>
      <c r="Y37" s="57" t="str">
        <f t="shared" si="4"/>
        <v>GENEPO 5.81 03/08/23</v>
      </c>
      <c r="Z37" s="57" t="str">
        <f t="shared" si="4"/>
        <v>MRPNZ 8.36 05/15/13</v>
      </c>
      <c r="AA37" s="57" t="str">
        <f t="shared" si="4"/>
        <v>MRPNZ 7.55 10/12/16</v>
      </c>
      <c r="AB37" s="57" t="str">
        <f t="shared" si="4"/>
        <v>MRPNZ 5.029 03/06/19</v>
      </c>
      <c r="AC37" s="57" t="str">
        <f t="shared" si="4"/>
        <v>MRPNZ 8.21 02/11/20</v>
      </c>
      <c r="AD37" s="57" t="str">
        <f t="shared" si="4"/>
        <v>MRPNZ 5.793 03/06/23</v>
      </c>
      <c r="AE37" s="57" t="str">
        <f t="shared" si="4"/>
        <v>VCTNZ 7.8 10/15/14</v>
      </c>
      <c r="AF37" s="57" t="str">
        <f t="shared" si="4"/>
        <v>WIANZ 7 1/2 11/15/13</v>
      </c>
      <c r="AG37" s="57" t="str">
        <f t="shared" si="4"/>
        <v>WIANZ 5.27 06/11/20</v>
      </c>
      <c r="AH37" s="57" t="str">
        <f t="shared" si="4"/>
        <v>WIANZ 6 1/4 05/15/21</v>
      </c>
      <c r="AI37" s="57" t="str">
        <f t="shared" si="4"/>
        <v>CENNZ 8 05/15/14</v>
      </c>
      <c r="AJ37" s="57" t="str">
        <f t="shared" si="4"/>
        <v>CENNZ 7.855 04/13/17</v>
      </c>
      <c r="AK37" s="57" t="str">
        <f t="shared" si="4"/>
        <v>CENNZ 4.8 05/24/18</v>
      </c>
      <c r="AL37" s="57" t="str">
        <f t="shared" si="4"/>
        <v>CENNZ 5.8 05/15/19</v>
      </c>
      <c r="AM37" s="29" t="str">
        <f t="shared" si="4"/>
        <v>CENNZ 5.277 05/27/20</v>
      </c>
      <c r="AN37" s="57" t="str">
        <f t="shared" si="4"/>
        <v>PIFAU 6.39 03/29/13</v>
      </c>
      <c r="AO37" s="57" t="str">
        <f t="shared" si="4"/>
        <v>PIFAU 6.53 06/29/15</v>
      </c>
      <c r="AP37" s="255" t="str">
        <f t="shared" si="4"/>
        <v>PIFAU 6.74 09/28/17</v>
      </c>
      <c r="AQ37" s="255" t="str">
        <f t="shared" si="4"/>
        <v>PIFAU 6.31 12/20/18</v>
      </c>
      <c r="AR37" s="57" t="str">
        <f t="shared" si="4"/>
        <v>TPNZ 6.595 02/15/17</v>
      </c>
      <c r="AS37" s="57" t="str">
        <f t="shared" si="4"/>
        <v>TPNZ 5.14 11/30/18</v>
      </c>
      <c r="AT37" s="57" t="str">
        <f t="shared" si="4"/>
        <v>TPNZ 4.65 09/06/19</v>
      </c>
      <c r="AU37" s="57" t="str">
        <f t="shared" si="4"/>
        <v>TPNZ 7.19 11/12/19</v>
      </c>
      <c r="AV37" s="57" t="str">
        <f t="shared" si="4"/>
        <v>TPNZ 6.95 06/10/20</v>
      </c>
      <c r="AW37" s="57" t="str">
        <f t="shared" ref="AW37" si="5">AW7</f>
        <v>TPNZ 4.3 06/30/22</v>
      </c>
      <c r="AX37" s="57" t="str">
        <f t="shared" si="4"/>
        <v>TPNZ 5.448 03/15/23</v>
      </c>
      <c r="AY37" s="57" t="str">
        <f t="shared" ref="AY37" si="6">AY7</f>
        <v>TPNZ 5.893 03/15/28</v>
      </c>
      <c r="AZ37" s="57" t="str">
        <f t="shared" si="4"/>
        <v>SPKNZ 6.92 03/22/13</v>
      </c>
      <c r="BA37" s="57" t="str">
        <f t="shared" si="4"/>
        <v>SPKNZ 8.65 06/15/15</v>
      </c>
      <c r="BB37" s="57" t="str">
        <f t="shared" si="4"/>
        <v>SPKNZ 8.35 06/15/15</v>
      </c>
      <c r="BC37" s="57" t="str">
        <f t="shared" si="4"/>
        <v>SPKNZ 7.04 03/22/16</v>
      </c>
      <c r="BD37" s="57" t="str">
        <f t="shared" si="4"/>
        <v>SPKNZ 5 1/4 10/25/19</v>
      </c>
      <c r="BE37" s="57" t="str">
        <f t="shared" ref="BE37" si="7">BE7</f>
        <v>SPKNZ 4 1/2 03/25/22</v>
      </c>
      <c r="BF37" s="57" t="str">
        <f t="shared" si="4"/>
        <v>TLSAU 7.15 11/24/14</v>
      </c>
      <c r="BG37" s="57" t="str">
        <f t="shared" si="4"/>
        <v>TLSAU 7.515 07/11/17</v>
      </c>
      <c r="BH37" s="57" t="str">
        <f t="shared" si="4"/>
        <v>FCGNZ 6.86 04/21/14</v>
      </c>
      <c r="BI37" s="57" t="str">
        <f t="shared" si="4"/>
        <v>FCGNZ 7 3/4 03/10/15</v>
      </c>
      <c r="BJ37" s="57" t="str">
        <f t="shared" si="4"/>
        <v>FCGNZ 6.83 03/04/16</v>
      </c>
      <c r="BK37" s="57" t="str">
        <f t="shared" si="4"/>
        <v>FCGNZ 4.6 10/24/17</v>
      </c>
      <c r="BL37" s="57" t="str">
        <f t="shared" si="4"/>
        <v>FCGNZ 5.52 02/25/20</v>
      </c>
      <c r="BM37" s="57" t="str">
        <f t="shared" si="4"/>
        <v>FCGNZ 4.33 10/20/21</v>
      </c>
      <c r="BN37" s="57" t="str">
        <f t="shared" si="4"/>
        <v>FCGNZ 5.9 02/25/22</v>
      </c>
      <c r="BO37" s="57" t="str">
        <f t="shared" ref="BO37" si="8">BO7</f>
        <v>FCGNZ 5.08 06/19/25</v>
      </c>
      <c r="BP37" s="57" t="str">
        <f t="shared" si="4"/>
        <v>MERINZ 7.15 03/16/15</v>
      </c>
      <c r="BQ37" s="57" t="str">
        <f t="shared" si="4"/>
        <v>MERINZ 7.55 03/16/17</v>
      </c>
      <c r="BR37" s="57" t="str">
        <f t="shared" si="4"/>
        <v>CHRINT 5.15 12/06/19</v>
      </c>
      <c r="BS37" s="29" t="str">
        <f t="shared" si="4"/>
        <v>CHRINT 6 1/4 10/04/21</v>
      </c>
    </row>
    <row r="38" spans="1:71" x14ac:dyDescent="0.25">
      <c r="A38" s="171" t="str">
        <f>A8</f>
        <v>Bond credit rating</v>
      </c>
      <c r="B38" s="27" t="str">
        <f t="shared" ref="B38:J39" si="9">B8</f>
        <v>NR</v>
      </c>
      <c r="C38" s="26" t="str">
        <f t="shared" si="9"/>
        <v>NR</v>
      </c>
      <c r="D38" s="27" t="str">
        <f t="shared" si="9"/>
        <v>NR</v>
      </c>
      <c r="E38" s="27" t="str">
        <f t="shared" ref="E38" si="10">E8</f>
        <v>A-1+</v>
      </c>
      <c r="F38" s="26" t="str">
        <f t="shared" si="9"/>
        <v>AA+</v>
      </c>
      <c r="G38" s="28" t="str">
        <f t="shared" si="9"/>
        <v>AA+</v>
      </c>
      <c r="H38" s="27" t="str">
        <f t="shared" si="9"/>
        <v>AA+</v>
      </c>
      <c r="I38" s="124" t="str">
        <f t="shared" si="9"/>
        <v>AA+</v>
      </c>
      <c r="J38" s="124" t="str">
        <f t="shared" si="9"/>
        <v>AA+</v>
      </c>
      <c r="K38" s="124" t="str">
        <f t="shared" ref="K38" si="11">K8</f>
        <v>AA+</v>
      </c>
      <c r="L38" s="26"/>
      <c r="M38" s="26"/>
      <c r="N38" s="170" t="str">
        <f>N8</f>
        <v>Bond credit rating</v>
      </c>
      <c r="O38" s="28" t="str">
        <f>O8</f>
        <v>A-</v>
      </c>
      <c r="P38" s="28" t="str">
        <f t="shared" ref="P38:BS39" si="12">P8</f>
        <v>A-</v>
      </c>
      <c r="Q38" s="28" t="str">
        <f t="shared" si="12"/>
        <v>A-</v>
      </c>
      <c r="R38" s="28" t="str">
        <f t="shared" si="12"/>
        <v>A-</v>
      </c>
      <c r="S38" s="28" t="str">
        <f t="shared" si="12"/>
        <v>A-</v>
      </c>
      <c r="T38" s="28" t="str">
        <f t="shared" si="12"/>
        <v>A-</v>
      </c>
      <c r="U38" s="28" t="str">
        <f t="shared" si="12"/>
        <v>BBB+</v>
      </c>
      <c r="V38" s="28" t="str">
        <f t="shared" si="12"/>
        <v>BBB+</v>
      </c>
      <c r="W38" s="28" t="str">
        <f t="shared" si="12"/>
        <v>#N/A N/A</v>
      </c>
      <c r="X38" s="28" t="str">
        <f t="shared" si="12"/>
        <v>BBB+</v>
      </c>
      <c r="Y38" s="28" t="str">
        <f t="shared" si="12"/>
        <v>BBB+</v>
      </c>
      <c r="Z38" s="28" t="str">
        <f t="shared" si="12"/>
        <v>NR</v>
      </c>
      <c r="AA38" s="28" t="str">
        <f t="shared" si="12"/>
        <v>BBB+</v>
      </c>
      <c r="AB38" s="28" t="str">
        <f t="shared" si="12"/>
        <v>BBB+</v>
      </c>
      <c r="AC38" s="28" t="str">
        <f t="shared" si="12"/>
        <v>BBB+</v>
      </c>
      <c r="AD38" s="28" t="str">
        <f t="shared" si="12"/>
        <v>BBB+</v>
      </c>
      <c r="AE38" s="28" t="str">
        <f t="shared" si="12"/>
        <v>NR</v>
      </c>
      <c r="AF38" s="28" t="str">
        <f t="shared" si="12"/>
        <v>NR</v>
      </c>
      <c r="AG38" s="28" t="str">
        <f t="shared" si="12"/>
        <v>BBB+</v>
      </c>
      <c r="AH38" s="28" t="str">
        <f t="shared" si="12"/>
        <v>#N/A N/A</v>
      </c>
      <c r="AI38" s="28" t="str">
        <f t="shared" si="12"/>
        <v>NR</v>
      </c>
      <c r="AJ38" s="28" t="str">
        <f t="shared" si="12"/>
        <v>BBB</v>
      </c>
      <c r="AK38" s="28" t="str">
        <f t="shared" si="12"/>
        <v>BBB</v>
      </c>
      <c r="AL38" s="28" t="str">
        <f t="shared" si="12"/>
        <v>BBB</v>
      </c>
      <c r="AM38" s="27" t="str">
        <f t="shared" si="12"/>
        <v>BBB</v>
      </c>
      <c r="AN38" s="28" t="str">
        <f t="shared" si="12"/>
        <v>NR</v>
      </c>
      <c r="AO38" s="28" t="str">
        <f t="shared" si="12"/>
        <v>NR</v>
      </c>
      <c r="AP38" s="256" t="str">
        <f t="shared" si="12"/>
        <v>BBB</v>
      </c>
      <c r="AQ38" s="256" t="str">
        <f t="shared" si="12"/>
        <v>BBB</v>
      </c>
      <c r="AR38" s="28" t="str">
        <f t="shared" si="12"/>
        <v>AA-</v>
      </c>
      <c r="AS38" s="28" t="str">
        <f t="shared" si="12"/>
        <v>AA-</v>
      </c>
      <c r="AT38" s="28" t="str">
        <f t="shared" si="12"/>
        <v>AA-</v>
      </c>
      <c r="AU38" s="28" t="str">
        <f t="shared" si="12"/>
        <v>AA-</v>
      </c>
      <c r="AV38" s="28" t="str">
        <f t="shared" si="12"/>
        <v>AA-</v>
      </c>
      <c r="AW38" s="28" t="str">
        <f t="shared" ref="AW38" si="13">AW8</f>
        <v>AA-</v>
      </c>
      <c r="AX38" s="28" t="str">
        <f t="shared" si="12"/>
        <v>AA-</v>
      </c>
      <c r="AY38" s="28" t="str">
        <f t="shared" ref="AY38" si="14">AY8</f>
        <v>AA-</v>
      </c>
      <c r="AZ38" s="28" t="str">
        <f t="shared" si="12"/>
        <v>NR</v>
      </c>
      <c r="BA38" s="28" t="str">
        <f t="shared" si="12"/>
        <v>#N/A N/A</v>
      </c>
      <c r="BB38" s="28" t="str">
        <f t="shared" si="12"/>
        <v>#N/A N/A</v>
      </c>
      <c r="BC38" s="28" t="str">
        <f t="shared" si="12"/>
        <v>A-</v>
      </c>
      <c r="BD38" s="28" t="str">
        <f t="shared" si="12"/>
        <v>A-</v>
      </c>
      <c r="BE38" s="28" t="str">
        <f t="shared" ref="BE38" si="15">BE8</f>
        <v>A-</v>
      </c>
      <c r="BF38" s="28" t="str">
        <f t="shared" si="12"/>
        <v>NR</v>
      </c>
      <c r="BG38" s="28" t="str">
        <f t="shared" si="12"/>
        <v>A</v>
      </c>
      <c r="BH38" s="28" t="str">
        <f t="shared" si="12"/>
        <v>NR</v>
      </c>
      <c r="BI38" s="28" t="str">
        <f t="shared" si="12"/>
        <v>NR</v>
      </c>
      <c r="BJ38" s="28" t="str">
        <f t="shared" si="12"/>
        <v>A</v>
      </c>
      <c r="BK38" s="28" t="str">
        <f t="shared" si="12"/>
        <v>A</v>
      </c>
      <c r="BL38" s="28" t="str">
        <f t="shared" si="12"/>
        <v>A</v>
      </c>
      <c r="BM38" s="28" t="str">
        <f t="shared" si="12"/>
        <v>A</v>
      </c>
      <c r="BN38" s="28" t="str">
        <f t="shared" si="12"/>
        <v>A</v>
      </c>
      <c r="BO38" s="28" t="str">
        <f t="shared" ref="BO38" si="16">BO8</f>
        <v>#N/A N/A</v>
      </c>
      <c r="BP38" s="28" t="str">
        <f t="shared" si="12"/>
        <v>NR</v>
      </c>
      <c r="BQ38" s="28" t="str">
        <f t="shared" si="12"/>
        <v>BBB+</v>
      </c>
      <c r="BR38" s="28" t="str">
        <f t="shared" si="12"/>
        <v>BBB+</v>
      </c>
      <c r="BS38" s="27" t="str">
        <f t="shared" si="12"/>
        <v>BBB+</v>
      </c>
    </row>
    <row r="39" spans="1:71" x14ac:dyDescent="0.25">
      <c r="A39" s="171" t="str">
        <f>A9</f>
        <v>Coupon frequency</v>
      </c>
      <c r="B39" s="27" t="str">
        <f t="shared" si="9"/>
        <v>S/A</v>
      </c>
      <c r="C39" s="26" t="str">
        <f t="shared" si="9"/>
        <v>S/A</v>
      </c>
      <c r="D39" s="27" t="str">
        <f t="shared" si="9"/>
        <v>S/A</v>
      </c>
      <c r="E39" s="27" t="str">
        <f t="shared" ref="E39" si="17">E9</f>
        <v>#N/A Field Not Applicable</v>
      </c>
      <c r="F39" s="26" t="str">
        <f t="shared" si="9"/>
        <v>S/A</v>
      </c>
      <c r="G39" s="28" t="str">
        <f t="shared" si="9"/>
        <v>S/A</v>
      </c>
      <c r="H39" s="27" t="str">
        <f t="shared" si="9"/>
        <v>S/A</v>
      </c>
      <c r="I39" s="124" t="str">
        <f t="shared" si="9"/>
        <v>S/A</v>
      </c>
      <c r="J39" s="124" t="str">
        <f t="shared" si="9"/>
        <v>S/A</v>
      </c>
      <c r="K39" s="124" t="str">
        <f t="shared" ref="K39" si="18">K9</f>
        <v>S/A</v>
      </c>
      <c r="L39" s="26"/>
      <c r="M39" s="26"/>
      <c r="N39" s="170" t="str">
        <f>N9</f>
        <v>Coupon frequency</v>
      </c>
      <c r="O39" s="28" t="str">
        <f>O9</f>
        <v>S/A</v>
      </c>
      <c r="P39" s="28" t="str">
        <f t="shared" si="12"/>
        <v>S/A</v>
      </c>
      <c r="Q39" s="28" t="str">
        <f t="shared" si="12"/>
        <v>S/A</v>
      </c>
      <c r="R39" s="28" t="str">
        <f t="shared" si="12"/>
        <v>S/A</v>
      </c>
      <c r="S39" s="28" t="str">
        <f t="shared" si="12"/>
        <v>S/A</v>
      </c>
      <c r="T39" s="28" t="str">
        <f t="shared" si="12"/>
        <v>S/A</v>
      </c>
      <c r="U39" s="28" t="str">
        <f t="shared" si="12"/>
        <v>S/A</v>
      </c>
      <c r="V39" s="28" t="str">
        <f t="shared" si="12"/>
        <v>S/A</v>
      </c>
      <c r="W39" s="28" t="str">
        <f t="shared" si="12"/>
        <v>S/A</v>
      </c>
      <c r="X39" s="28" t="str">
        <f t="shared" si="12"/>
        <v>S/A</v>
      </c>
      <c r="Y39" s="28" t="str">
        <f t="shared" si="12"/>
        <v>S/A</v>
      </c>
      <c r="Z39" s="28" t="str">
        <f t="shared" si="12"/>
        <v>#N/A N/A</v>
      </c>
      <c r="AA39" s="28" t="str">
        <f t="shared" si="12"/>
        <v>S/A</v>
      </c>
      <c r="AB39" s="28" t="str">
        <f t="shared" si="12"/>
        <v>S/A</v>
      </c>
      <c r="AC39" s="28" t="str">
        <f t="shared" si="12"/>
        <v>S/A</v>
      </c>
      <c r="AD39" s="28" t="str">
        <f t="shared" si="12"/>
        <v>S/A</v>
      </c>
      <c r="AE39" s="28" t="str">
        <f t="shared" si="12"/>
        <v>#N/A N/A</v>
      </c>
      <c r="AF39" s="28" t="str">
        <f t="shared" si="12"/>
        <v>#N/A N/A</v>
      </c>
      <c r="AG39" s="28" t="str">
        <f t="shared" si="12"/>
        <v>S/A</v>
      </c>
      <c r="AH39" s="28" t="str">
        <f t="shared" si="12"/>
        <v>S/A</v>
      </c>
      <c r="AI39" s="28" t="str">
        <f t="shared" si="12"/>
        <v>#N/A N/A</v>
      </c>
      <c r="AJ39" s="28" t="str">
        <f t="shared" si="12"/>
        <v>S/A</v>
      </c>
      <c r="AK39" s="28" t="str">
        <f t="shared" si="12"/>
        <v>S/A</v>
      </c>
      <c r="AL39" s="28" t="str">
        <f t="shared" si="12"/>
        <v>Qtrly</v>
      </c>
      <c r="AM39" s="27" t="str">
        <f t="shared" si="12"/>
        <v>S/A</v>
      </c>
      <c r="AN39" s="28" t="str">
        <f t="shared" si="12"/>
        <v>#N/A N/A</v>
      </c>
      <c r="AO39" s="28" t="str">
        <f t="shared" si="12"/>
        <v>Qtrly</v>
      </c>
      <c r="AP39" s="256" t="str">
        <f t="shared" si="12"/>
        <v>Qtrly</v>
      </c>
      <c r="AQ39" s="256" t="str">
        <f t="shared" si="12"/>
        <v>S/A</v>
      </c>
      <c r="AR39" s="28" t="str">
        <f t="shared" si="12"/>
        <v>S/A</v>
      </c>
      <c r="AS39" s="28" t="str">
        <f t="shared" si="12"/>
        <v>S/A</v>
      </c>
      <c r="AT39" s="28" t="str">
        <f t="shared" si="12"/>
        <v>S/A</v>
      </c>
      <c r="AU39" s="28" t="str">
        <f t="shared" si="12"/>
        <v>S/A</v>
      </c>
      <c r="AV39" s="28" t="str">
        <f t="shared" si="12"/>
        <v>S/A</v>
      </c>
      <c r="AW39" s="28" t="str">
        <f t="shared" ref="AW39" si="19">AW9</f>
        <v>S/A</v>
      </c>
      <c r="AX39" s="28" t="str">
        <f t="shared" si="12"/>
        <v>S/A</v>
      </c>
      <c r="AY39" s="28" t="str">
        <f t="shared" ref="AY39" si="20">AY9</f>
        <v>S/A</v>
      </c>
      <c r="AZ39" s="28" t="str">
        <f t="shared" si="12"/>
        <v>#N/A N/A</v>
      </c>
      <c r="BA39" s="28" t="str">
        <f t="shared" si="12"/>
        <v>S/A</v>
      </c>
      <c r="BB39" s="28" t="str">
        <f t="shared" si="12"/>
        <v>S/A</v>
      </c>
      <c r="BC39" s="28" t="str">
        <f t="shared" si="12"/>
        <v>S/A</v>
      </c>
      <c r="BD39" s="28" t="str">
        <f t="shared" si="12"/>
        <v>S/A</v>
      </c>
      <c r="BE39" s="28" t="str">
        <f t="shared" ref="BE39" si="21">BE9</f>
        <v>S/A</v>
      </c>
      <c r="BF39" s="28" t="str">
        <f t="shared" si="12"/>
        <v>#N/A N/A</v>
      </c>
      <c r="BG39" s="28" t="str">
        <f t="shared" si="12"/>
        <v>S/A</v>
      </c>
      <c r="BH39" s="28" t="str">
        <f t="shared" si="12"/>
        <v>#N/A N/A</v>
      </c>
      <c r="BI39" s="28" t="str">
        <f t="shared" si="12"/>
        <v>#N/A N/A</v>
      </c>
      <c r="BJ39" s="28" t="str">
        <f t="shared" si="12"/>
        <v>S/A</v>
      </c>
      <c r="BK39" s="28" t="str">
        <f t="shared" si="12"/>
        <v>S/A</v>
      </c>
      <c r="BL39" s="28" t="str">
        <f t="shared" si="12"/>
        <v>S/A</v>
      </c>
      <c r="BM39" s="28" t="str">
        <f t="shared" si="12"/>
        <v>S/A</v>
      </c>
      <c r="BN39" s="28" t="str">
        <f t="shared" si="12"/>
        <v>S/A</v>
      </c>
      <c r="BO39" s="28" t="str">
        <f t="shared" ref="BO39" si="22">BO9</f>
        <v>S/A</v>
      </c>
      <c r="BP39" s="28" t="str">
        <f t="shared" si="12"/>
        <v>#N/A N/A</v>
      </c>
      <c r="BQ39" s="28" t="str">
        <f t="shared" si="12"/>
        <v>S/A</v>
      </c>
      <c r="BR39" s="28" t="str">
        <f t="shared" si="12"/>
        <v>S/A</v>
      </c>
      <c r="BS39" s="27" t="str">
        <f t="shared" si="12"/>
        <v>S/A</v>
      </c>
    </row>
    <row r="40" spans="1:71" x14ac:dyDescent="0.25">
      <c r="A40" s="171" t="str">
        <f t="shared" ref="A40" si="23">A10</f>
        <v>Maturity date</v>
      </c>
      <c r="B40" s="130" t="str">
        <f t="shared" ref="B40:J40" si="24">B10</f>
        <v>15/11/2011</v>
      </c>
      <c r="C40" s="128" t="str">
        <f t="shared" si="24"/>
        <v>15/04/2013</v>
      </c>
      <c r="D40" s="130" t="str">
        <f t="shared" si="24"/>
        <v>15/04/2015</v>
      </c>
      <c r="E40" s="33">
        <f t="shared" ref="E40" si="25">E10</f>
        <v>42487</v>
      </c>
      <c r="F40" s="128" t="str">
        <f t="shared" si="24"/>
        <v>15/12/2017</v>
      </c>
      <c r="G40" s="127" t="str">
        <f t="shared" si="24"/>
        <v>15/03/2019</v>
      </c>
      <c r="H40" s="130" t="str">
        <f t="shared" si="24"/>
        <v>15/04/2020</v>
      </c>
      <c r="I40" s="129" t="str">
        <f t="shared" si="24"/>
        <v>15/05/2021</v>
      </c>
      <c r="J40" s="129" t="str">
        <f t="shared" si="24"/>
        <v>15/04/2023</v>
      </c>
      <c r="K40" s="129" t="str">
        <f t="shared" ref="K40" si="26">K10</f>
        <v>15/04/2027</v>
      </c>
      <c r="L40" s="26"/>
      <c r="M40" s="30"/>
      <c r="N40" s="170" t="str">
        <f t="shared" ref="N40:O40" si="27">N10</f>
        <v>Maturity date</v>
      </c>
      <c r="O40" s="130" t="str">
        <f t="shared" si="27"/>
        <v>7/11/2015</v>
      </c>
      <c r="P40" s="127" t="str">
        <f t="shared" ref="P40:BS40" si="28">P10</f>
        <v>10/08/2016</v>
      </c>
      <c r="Q40" s="127" t="str">
        <f t="shared" si="28"/>
        <v>15/11/2016</v>
      </c>
      <c r="R40" s="127" t="str">
        <f t="shared" si="28"/>
        <v>17/10/2017</v>
      </c>
      <c r="S40" s="127" t="str">
        <f t="shared" si="28"/>
        <v>13/12/2019</v>
      </c>
      <c r="T40" s="127" t="str">
        <f t="shared" si="28"/>
        <v>28/05/2021</v>
      </c>
      <c r="U40" s="127" t="str">
        <f t="shared" si="28"/>
        <v>15/03/2016</v>
      </c>
      <c r="V40" s="127" t="str">
        <f t="shared" si="28"/>
        <v>15/09/2016</v>
      </c>
      <c r="W40" s="127" t="str">
        <f t="shared" si="28"/>
        <v>1/11/2019</v>
      </c>
      <c r="X40" s="127" t="str">
        <f t="shared" si="28"/>
        <v>23/06/2020</v>
      </c>
      <c r="Y40" s="127" t="str">
        <f t="shared" si="28"/>
        <v>8/03/2023</v>
      </c>
      <c r="Z40" s="130" t="str">
        <f t="shared" si="28"/>
        <v>15/05/2013</v>
      </c>
      <c r="AA40" s="127" t="str">
        <f t="shared" si="28"/>
        <v>12/10/2016</v>
      </c>
      <c r="AB40" s="127" t="str">
        <f t="shared" si="28"/>
        <v>6/03/2019</v>
      </c>
      <c r="AC40" s="127" t="str">
        <f t="shared" si="28"/>
        <v>11/02/2020</v>
      </c>
      <c r="AD40" s="127" t="str">
        <f t="shared" si="28"/>
        <v>6/03/2023</v>
      </c>
      <c r="AE40" s="127" t="str">
        <f t="shared" si="28"/>
        <v>15/10/2014</v>
      </c>
      <c r="AF40" s="127" t="str">
        <f t="shared" si="28"/>
        <v>15/11/2013</v>
      </c>
      <c r="AG40" s="127" t="str">
        <f t="shared" si="28"/>
        <v>11/06/2020</v>
      </c>
      <c r="AH40" s="127" t="str">
        <f t="shared" si="28"/>
        <v>15/05/2021</v>
      </c>
      <c r="AI40" s="127" t="str">
        <f t="shared" si="28"/>
        <v>15/05/2014</v>
      </c>
      <c r="AJ40" s="127" t="str">
        <f t="shared" si="28"/>
        <v>13/04/2017</v>
      </c>
      <c r="AK40" s="127" t="str">
        <f t="shared" si="28"/>
        <v>24/05/2018</v>
      </c>
      <c r="AL40" s="127" t="str">
        <f t="shared" si="28"/>
        <v>15/05/2019</v>
      </c>
      <c r="AM40" s="130" t="str">
        <f t="shared" si="28"/>
        <v>27/05/2020</v>
      </c>
      <c r="AN40" s="127" t="str">
        <f t="shared" si="28"/>
        <v>29/03/2013</v>
      </c>
      <c r="AO40" s="127" t="str">
        <f t="shared" si="28"/>
        <v>29/06/2015</v>
      </c>
      <c r="AP40" s="268" t="str">
        <f t="shared" si="28"/>
        <v>28/09/2017</v>
      </c>
      <c r="AQ40" s="268" t="str">
        <f t="shared" si="28"/>
        <v>20/12/2018</v>
      </c>
      <c r="AR40" s="127" t="str">
        <f t="shared" si="28"/>
        <v>15/02/2017</v>
      </c>
      <c r="AS40" s="127" t="str">
        <f t="shared" si="28"/>
        <v>30/11/2018</v>
      </c>
      <c r="AT40" s="127" t="str">
        <f t="shared" si="28"/>
        <v>6/09/2019</v>
      </c>
      <c r="AU40" s="127" t="str">
        <f t="shared" si="28"/>
        <v>12/11/2019</v>
      </c>
      <c r="AV40" s="127" t="str">
        <f t="shared" si="28"/>
        <v>10/06/2020</v>
      </c>
      <c r="AW40" s="127" t="str">
        <f t="shared" ref="AW40" si="29">AW10</f>
        <v>30/06/2022</v>
      </c>
      <c r="AX40" s="127" t="str">
        <f t="shared" si="28"/>
        <v>15/03/2023</v>
      </c>
      <c r="AY40" s="127" t="str">
        <f t="shared" ref="AY40" si="30">AY10</f>
        <v>15/03/2028</v>
      </c>
      <c r="AZ40" s="127" t="str">
        <f t="shared" si="28"/>
        <v>22/03/2013</v>
      </c>
      <c r="BA40" s="127" t="str">
        <f t="shared" si="28"/>
        <v>15/06/2015</v>
      </c>
      <c r="BB40" s="127" t="str">
        <f t="shared" si="28"/>
        <v>15/06/2015</v>
      </c>
      <c r="BC40" s="127" t="str">
        <f t="shared" si="28"/>
        <v>22/03/2016</v>
      </c>
      <c r="BD40" s="127" t="str">
        <f t="shared" si="28"/>
        <v>25/10/2019</v>
      </c>
      <c r="BE40" s="127" t="str">
        <f t="shared" ref="BE40" si="31">BE10</f>
        <v>25/03/2022</v>
      </c>
      <c r="BF40" s="127" t="str">
        <f t="shared" si="28"/>
        <v>24/11/2014</v>
      </c>
      <c r="BG40" s="127" t="str">
        <f t="shared" si="28"/>
        <v>11/07/2017</v>
      </c>
      <c r="BH40" s="127" t="str">
        <f t="shared" si="28"/>
        <v>21/04/2014</v>
      </c>
      <c r="BI40" s="127" t="str">
        <f t="shared" si="28"/>
        <v>10/03/2015</v>
      </c>
      <c r="BJ40" s="127" t="str">
        <f t="shared" si="28"/>
        <v>4/03/2016</v>
      </c>
      <c r="BK40" s="127" t="str">
        <f t="shared" si="28"/>
        <v>24/10/2017</v>
      </c>
      <c r="BL40" s="127" t="str">
        <f t="shared" si="28"/>
        <v>25/02/2020</v>
      </c>
      <c r="BM40" s="127" t="str">
        <f t="shared" si="28"/>
        <v>20/10/2021</v>
      </c>
      <c r="BN40" s="127" t="str">
        <f t="shared" si="28"/>
        <v>25/02/2022</v>
      </c>
      <c r="BO40" s="127" t="str">
        <f t="shared" ref="BO40" si="32">BO10</f>
        <v>19/06/2025</v>
      </c>
      <c r="BP40" s="127" t="str">
        <f t="shared" si="28"/>
        <v>16/03/2015</v>
      </c>
      <c r="BQ40" s="127" t="str">
        <f t="shared" si="28"/>
        <v>16/03/2017</v>
      </c>
      <c r="BR40" s="127" t="str">
        <f t="shared" si="28"/>
        <v>6/12/2019</v>
      </c>
      <c r="BS40" s="130" t="str">
        <f t="shared" si="28"/>
        <v>4/10/2021</v>
      </c>
    </row>
    <row r="41" spans="1:71" x14ac:dyDescent="0.25">
      <c r="A41" s="31">
        <f t="shared" ref="A41:A63" si="33">A11</f>
        <v>42157</v>
      </c>
      <c r="B41" s="34" t="str">
        <f>IF(AND(B$39="S/A", B11&gt;0), ((1+B11/200)^2-1)*100, IF(AND(B$39="Qtrly", B11&gt;0), ((1+B11/400)^4-1)*100, ""))</f>
        <v/>
      </c>
      <c r="C41" s="34" t="str">
        <f t="shared" ref="C41:J41" si="34">IF(AND(C$39="S/A", C11&gt;0), ((1+C11/200)^2-1)*100, IF(AND(C$39="Qtrly", C11&gt;0), ((1+C11/400)^4-1)*100, ""))</f>
        <v/>
      </c>
      <c r="D41" s="34" t="str">
        <f t="shared" si="34"/>
        <v/>
      </c>
      <c r="E41" s="34">
        <f>E11</f>
        <v>3.0169999999999999</v>
      </c>
      <c r="F41" s="34">
        <f t="shared" si="34"/>
        <v>3.1047314024999828</v>
      </c>
      <c r="G41" s="34">
        <f t="shared" si="34"/>
        <v>3.1585548900000093</v>
      </c>
      <c r="H41" s="34">
        <f t="shared" si="34"/>
        <v>3.2377923599999914</v>
      </c>
      <c r="I41" s="34">
        <f t="shared" si="34"/>
        <v>3.2896179225000211</v>
      </c>
      <c r="J41" s="37">
        <f t="shared" si="34"/>
        <v>3.4553436900000234</v>
      </c>
      <c r="K41" s="37">
        <f t="shared" ref="K41" si="35">IF(AND(K$39="S/A", K11&gt;0), ((1+K11/200)^2-1)*100, IF(AND(K$39="Qtrly", K11&gt;0), ((1+K11/400)^4-1)*100, ""))</f>
        <v>3.6965439225000063</v>
      </c>
      <c r="L41" s="35"/>
      <c r="M41" s="35"/>
      <c r="N41" s="36">
        <f t="shared" ref="N41:N63" si="36">A11</f>
        <v>42157</v>
      </c>
      <c r="O41" s="37">
        <f>IF(AND(O$39="S/A", O11&gt;0), ((1+O11/200)^2-1)*100, IF(AND(O$39="Qtrly", O11&gt;0), ((1+O11/400)^4-1)*100, ""))</f>
        <v>3.8167399024999993</v>
      </c>
      <c r="P41" s="37">
        <f t="shared" ref="P41:BS41" si="37">IF(AND(P$39="S/A", P11&gt;0), ((1+P11/200)^2-1)*100, IF(AND(P$39="Qtrly", P11&gt;0), ((1+P11/400)^4-1)*100, ""))</f>
        <v>3.9278302499999862</v>
      </c>
      <c r="Q41" s="37">
        <f t="shared" si="37"/>
        <v>3.8177588099999937</v>
      </c>
      <c r="R41" s="37">
        <f t="shared" si="37"/>
        <v>3.8615765625000131</v>
      </c>
      <c r="S41" s="37">
        <f t="shared" si="37"/>
        <v>4.1757042224999763</v>
      </c>
      <c r="T41" s="37">
        <f t="shared" si="37"/>
        <v>4.4514660224999725</v>
      </c>
      <c r="U41" s="37">
        <f t="shared" si="37"/>
        <v>4.005322889999996</v>
      </c>
      <c r="V41" s="37">
        <f t="shared" si="37"/>
        <v>4.0859050624999949</v>
      </c>
      <c r="W41" s="37">
        <f t="shared" si="37"/>
        <v>4.6170980625000135</v>
      </c>
      <c r="X41" s="37">
        <f t="shared" si="37"/>
        <v>4.7603425624999973</v>
      </c>
      <c r="Y41" s="37">
        <f t="shared" si="37"/>
        <v>5.1373383225000069</v>
      </c>
      <c r="Z41" s="37" t="str">
        <f t="shared" si="37"/>
        <v/>
      </c>
      <c r="AA41" s="37">
        <f t="shared" si="37"/>
        <v>4.1073308899999939</v>
      </c>
      <c r="AB41" s="37">
        <f t="shared" si="37"/>
        <v>4.5189299025000018</v>
      </c>
      <c r="AC41" s="37">
        <f t="shared" si="37"/>
        <v>4.7061027600000083</v>
      </c>
      <c r="AD41" s="37">
        <f t="shared" si="37"/>
        <v>5.1906640624999945</v>
      </c>
      <c r="AE41" s="37" t="str">
        <f t="shared" si="37"/>
        <v/>
      </c>
      <c r="AF41" s="37" t="str">
        <f t="shared" si="37"/>
        <v/>
      </c>
      <c r="AG41" s="37">
        <f t="shared" si="37"/>
        <v>4.8145964099999938</v>
      </c>
      <c r="AH41" s="37">
        <f t="shared" si="37"/>
        <v>4.8893464024999833</v>
      </c>
      <c r="AI41" s="37" t="str">
        <f t="shared" si="37"/>
        <v/>
      </c>
      <c r="AJ41" s="37">
        <f t="shared" si="37"/>
        <v>4.3339673599999795</v>
      </c>
      <c r="AK41" s="37">
        <f t="shared" si="37"/>
        <v>4.5158628899999886</v>
      </c>
      <c r="AL41" s="37">
        <f t="shared" si="37"/>
        <v>4.5475559683227917</v>
      </c>
      <c r="AM41" s="37">
        <f t="shared" si="37"/>
        <v>4.8903705599999903</v>
      </c>
      <c r="AN41" s="37" t="str">
        <f t="shared" si="37"/>
        <v/>
      </c>
      <c r="AO41" s="37">
        <f>IF(AND(AO$39="S/A", AO11&gt;0), ((1+AO11/200)^2-1)*100, IF(AND(AO$39="Qtrly", AO11&gt;0), ((1+AO11/400)^4-1)*100, ""))</f>
        <v>4.23153640691174</v>
      </c>
      <c r="AP41" s="269">
        <f t="shared" si="37"/>
        <v>4.3863583018727503</v>
      </c>
      <c r="AQ41" s="269">
        <f t="shared" si="37"/>
        <v>4.6293723225000027</v>
      </c>
      <c r="AR41" s="37">
        <f t="shared" si="37"/>
        <v>3.7087640625000029</v>
      </c>
      <c r="AS41" s="37">
        <f t="shared" si="37"/>
        <v>3.9125390624999756</v>
      </c>
      <c r="AT41" s="37">
        <f t="shared" si="37"/>
        <v>4.0369400224999907</v>
      </c>
      <c r="AU41" s="37">
        <f t="shared" si="37"/>
        <v>4.132840702500018</v>
      </c>
      <c r="AV41" s="37">
        <f t="shared" si="37"/>
        <v>4.1940770025000074</v>
      </c>
      <c r="AW41" s="37" t="str">
        <f t="shared" si="37"/>
        <v/>
      </c>
      <c r="AX41" s="37">
        <f t="shared" si="37"/>
        <v>4.5751664400000225</v>
      </c>
      <c r="AY41" s="37">
        <f t="shared" ref="AY41" si="38">IF(AND(AY$39="S/A", AY11&gt;0), ((1+AY11/200)^2-1)*100, IF(AND(AY$39="Qtrly", AY11&gt;0), ((1+AY11/400)^4-1)*100, ""))</f>
        <v>5.0614750025000266</v>
      </c>
      <c r="AZ41" s="37" t="str">
        <f t="shared" si="37"/>
        <v/>
      </c>
      <c r="BA41" s="37">
        <f t="shared" si="37"/>
        <v>3.9329275624999882</v>
      </c>
      <c r="BB41" s="37">
        <f t="shared" si="37"/>
        <v>3.9329275624999882</v>
      </c>
      <c r="BC41" s="37">
        <f t="shared" si="37"/>
        <v>3.8819600625000117</v>
      </c>
      <c r="BD41" s="37">
        <f t="shared" si="37"/>
        <v>4.2573734225000326</v>
      </c>
      <c r="BE41" s="37">
        <f t="shared" si="37"/>
        <v>4.6119839999999801</v>
      </c>
      <c r="BF41" s="37" t="str">
        <f t="shared" si="37"/>
        <v/>
      </c>
      <c r="BG41" s="37">
        <f t="shared" si="37"/>
        <v>3.918655402499982</v>
      </c>
      <c r="BH41" s="37" t="str">
        <f t="shared" si="37"/>
        <v/>
      </c>
      <c r="BI41" s="37" t="str">
        <f t="shared" si="37"/>
        <v/>
      </c>
      <c r="BJ41" s="37">
        <f t="shared" si="37"/>
        <v>3.6435983024999841</v>
      </c>
      <c r="BK41" s="37">
        <f t="shared" si="37"/>
        <v>3.8381380099999918</v>
      </c>
      <c r="BL41" s="37">
        <f t="shared" si="37"/>
        <v>4.210409722499997</v>
      </c>
      <c r="BM41" s="37">
        <f t="shared" si="37"/>
        <v>4.4688410000000012</v>
      </c>
      <c r="BN41" s="37">
        <f t="shared" si="37"/>
        <v>4.5741438225000097</v>
      </c>
      <c r="BO41" s="37" t="str">
        <f t="shared" si="37"/>
        <v/>
      </c>
      <c r="BP41" s="37" t="str">
        <f t="shared" si="37"/>
        <v/>
      </c>
      <c r="BQ41" s="37">
        <f>IF(AND(BQ$39="S/A", BQ11&gt;0), ((1+BQ11/200)^2-1)*100, IF(AND(BQ$39="Qtrly", BQ11&gt;0), ((1+BQ11/400)^4-1)*100, ""))</f>
        <v>4.0471401225000037</v>
      </c>
      <c r="BR41" s="37">
        <f t="shared" si="37"/>
        <v>4.5905063024999748</v>
      </c>
      <c r="BS41" s="37">
        <f t="shared" si="37"/>
        <v>4.8760328099999972</v>
      </c>
    </row>
    <row r="42" spans="1:71" x14ac:dyDescent="0.25">
      <c r="A42" s="31">
        <f t="shared" si="33"/>
        <v>42158</v>
      </c>
      <c r="B42" s="34" t="str">
        <f t="shared" ref="B42:J42" si="39">IF(AND(B$39="S/A", B12&gt;0), ((1+B12/200)^2-1)*100, IF(AND(B$39="Qtrly", B12&gt;0), ((1+B12/400)^4-1)*100, ""))</f>
        <v/>
      </c>
      <c r="C42" s="34" t="str">
        <f t="shared" si="39"/>
        <v/>
      </c>
      <c r="D42" s="34" t="str">
        <f t="shared" si="39"/>
        <v/>
      </c>
      <c r="E42" s="34">
        <f t="shared" ref="E42:E61" si="40">E12</f>
        <v>3.04</v>
      </c>
      <c r="F42" s="34">
        <f t="shared" si="39"/>
        <v>3.1159011600000008</v>
      </c>
      <c r="G42" s="34">
        <f t="shared" si="39"/>
        <v>3.177853522499996</v>
      </c>
      <c r="H42" s="34">
        <f t="shared" si="39"/>
        <v>3.2845364099999719</v>
      </c>
      <c r="I42" s="34">
        <f t="shared" si="39"/>
        <v>3.3434896399999969</v>
      </c>
      <c r="J42" s="37">
        <f t="shared" si="39"/>
        <v>3.5265550399999901</v>
      </c>
      <c r="K42" s="37">
        <f t="shared" ref="K42" si="41">IF(AND(K$39="S/A", K12&gt;0), ((1+K12/200)^2-1)*100, IF(AND(K$39="Qtrly", K12&gt;0), ((1+K12/400)^4-1)*100, ""))</f>
        <v>3.7953439999999894</v>
      </c>
      <c r="L42" s="35"/>
      <c r="M42" s="35"/>
      <c r="N42" s="36">
        <f t="shared" si="36"/>
        <v>42158</v>
      </c>
      <c r="O42" s="37">
        <f t="shared" ref="O42:BS42" si="42">IF(AND(O$39="S/A", O12&gt;0), ((1+O12/200)^2-1)*100, IF(AND(O$39="Qtrly", O12&gt;0), ((1+O12/400)^4-1)*100, ""))</f>
        <v>3.8187777225000108</v>
      </c>
      <c r="P42" s="37">
        <f t="shared" si="42"/>
        <v>3.9115196900000315</v>
      </c>
      <c r="Q42" s="37">
        <f t="shared" si="42"/>
        <v>3.7729316100000299</v>
      </c>
      <c r="R42" s="37">
        <f t="shared" si="42"/>
        <v>3.8360999999999867</v>
      </c>
      <c r="S42" s="37">
        <f t="shared" si="42"/>
        <v>4.1838697024999982</v>
      </c>
      <c r="T42" s="37">
        <f t="shared" si="42"/>
        <v>4.4862174224999718</v>
      </c>
      <c r="U42" s="37">
        <f t="shared" si="42"/>
        <v>3.9981842024999992</v>
      </c>
      <c r="V42" s="37">
        <f t="shared" si="42"/>
        <v>4.0624412100000118</v>
      </c>
      <c r="W42" s="37">
        <f t="shared" si="42"/>
        <v>4.6222122500000129</v>
      </c>
      <c r="X42" s="37">
        <f t="shared" si="42"/>
        <v>4.7797904399999869</v>
      </c>
      <c r="Y42" s="37">
        <f t="shared" si="42"/>
        <v>5.1998948900000119</v>
      </c>
      <c r="Z42" s="37" t="str">
        <f t="shared" si="42"/>
        <v/>
      </c>
      <c r="AA42" s="37">
        <f t="shared" si="42"/>
        <v>4.0889657599999962</v>
      </c>
      <c r="AB42" s="37">
        <f t="shared" si="42"/>
        <v>4.5148405624999777</v>
      </c>
      <c r="AC42" s="37">
        <f t="shared" si="42"/>
        <v>4.7173589225000034</v>
      </c>
      <c r="AD42" s="37">
        <f t="shared" si="42"/>
        <v>5.2522105625000037</v>
      </c>
      <c r="AE42" s="37" t="str">
        <f t="shared" si="42"/>
        <v/>
      </c>
      <c r="AF42" s="37" t="str">
        <f t="shared" si="42"/>
        <v/>
      </c>
      <c r="AG42" s="37">
        <f t="shared" si="42"/>
        <v>4.8330254399999717</v>
      </c>
      <c r="AH42" s="37">
        <f t="shared" si="42"/>
        <v>4.923146239999987</v>
      </c>
      <c r="AI42" s="37" t="str">
        <f t="shared" si="42"/>
        <v/>
      </c>
      <c r="AJ42" s="37">
        <f t="shared" si="42"/>
        <v>4.3176249600000105</v>
      </c>
      <c r="AK42" s="37">
        <f t="shared" si="42"/>
        <v>4.5015507599999838</v>
      </c>
      <c r="AL42" s="37">
        <f t="shared" si="42"/>
        <v>4.5475559683227917</v>
      </c>
      <c r="AM42" s="37">
        <f t="shared" si="42"/>
        <v>4.9088062500000307</v>
      </c>
      <c r="AN42" s="37" t="str">
        <f t="shared" si="42"/>
        <v/>
      </c>
      <c r="AO42" s="37">
        <f t="shared" si="42"/>
        <v>4.2263786448919038</v>
      </c>
      <c r="AP42" s="269">
        <f t="shared" si="42"/>
        <v>4.3698357542191646</v>
      </c>
      <c r="AQ42" s="269">
        <f t="shared" si="42"/>
        <v>4.6211894025000033</v>
      </c>
      <c r="AR42" s="37">
        <f t="shared" si="42"/>
        <v>3.6914524099999735</v>
      </c>
      <c r="AS42" s="37">
        <f t="shared" si="42"/>
        <v>3.9043842225000125</v>
      </c>
      <c r="AT42" s="37">
        <f t="shared" si="42"/>
        <v>4.0410200025000176</v>
      </c>
      <c r="AU42" s="37">
        <f t="shared" si="42"/>
        <v>4.1399840099999752</v>
      </c>
      <c r="AV42" s="37">
        <f t="shared" si="42"/>
        <v>4.2134722500000166</v>
      </c>
      <c r="AW42" s="37" t="str">
        <f t="shared" si="42"/>
        <v/>
      </c>
      <c r="AX42" s="37">
        <f t="shared" si="42"/>
        <v>4.6365326400000129</v>
      </c>
      <c r="AY42" s="37">
        <f t="shared" ref="AY42" si="43">IF(AND(AY$39="S/A", AY12&gt;0), ((1+AY12/200)^2-1)*100, IF(AND(AY$39="Qtrly", AY12&gt;0), ((1+AY12/400)^4-1)*100, ""))</f>
        <v>5.1404144399999963</v>
      </c>
      <c r="AZ42" s="37" t="str">
        <f t="shared" si="42"/>
        <v/>
      </c>
      <c r="BA42" s="37">
        <f t="shared" si="42"/>
        <v>3.9217136400000019</v>
      </c>
      <c r="BB42" s="37">
        <f t="shared" si="42"/>
        <v>3.9206942224999874</v>
      </c>
      <c r="BC42" s="37">
        <f t="shared" si="42"/>
        <v>3.8330430225000045</v>
      </c>
      <c r="BD42" s="37">
        <f t="shared" si="42"/>
        <v>4.2716688224999855</v>
      </c>
      <c r="BE42" s="37">
        <f t="shared" si="42"/>
        <v>4.6590380900000117</v>
      </c>
      <c r="BF42" s="37" t="str">
        <f t="shared" si="42"/>
        <v/>
      </c>
      <c r="BG42" s="37">
        <f t="shared" si="42"/>
        <v>3.9043842225000125</v>
      </c>
      <c r="BH42" s="37" t="str">
        <f t="shared" si="42"/>
        <v/>
      </c>
      <c r="BI42" s="37" t="str">
        <f t="shared" si="42"/>
        <v/>
      </c>
      <c r="BJ42" s="37">
        <f t="shared" si="42"/>
        <v>3.6354540224999843</v>
      </c>
      <c r="BK42" s="37">
        <f t="shared" si="42"/>
        <v>3.811645440000011</v>
      </c>
      <c r="BL42" s="37">
        <f t="shared" si="42"/>
        <v>4.2185765624999982</v>
      </c>
      <c r="BM42" s="37">
        <f t="shared" si="42"/>
        <v>4.4913284100000173</v>
      </c>
      <c r="BN42" s="37">
        <f t="shared" si="42"/>
        <v>4.6078928400000052</v>
      </c>
      <c r="BO42" s="37" t="str">
        <f t="shared" si="42"/>
        <v/>
      </c>
      <c r="BP42" s="37" t="str">
        <f t="shared" si="42"/>
        <v/>
      </c>
      <c r="BQ42" s="37">
        <f t="shared" si="42"/>
        <v>4.0308202024999851</v>
      </c>
      <c r="BR42" s="37">
        <f t="shared" si="42"/>
        <v>4.5976652899999859</v>
      </c>
      <c r="BS42" s="37">
        <f t="shared" si="42"/>
        <v>4.9159761224999876</v>
      </c>
    </row>
    <row r="43" spans="1:71" x14ac:dyDescent="0.25">
      <c r="A43" s="31">
        <f t="shared" si="33"/>
        <v>42159</v>
      </c>
      <c r="B43" s="34" t="str">
        <f t="shared" ref="B43:J43" si="44">IF(AND(B$39="S/A", B13&gt;0), ((1+B13/200)^2-1)*100, IF(AND(B$39="Qtrly", B13&gt;0), ((1+B13/400)^4-1)*100, ""))</f>
        <v/>
      </c>
      <c r="C43" s="34" t="str">
        <f t="shared" si="44"/>
        <v/>
      </c>
      <c r="D43" s="34" t="str">
        <f t="shared" si="44"/>
        <v/>
      </c>
      <c r="E43" s="34">
        <f t="shared" si="40"/>
        <v>3.0430000000000001</v>
      </c>
      <c r="F43" s="34">
        <f t="shared" si="44"/>
        <v>3.1544922499999961</v>
      </c>
      <c r="G43" s="34">
        <f t="shared" si="44"/>
        <v>3.2306800625000021</v>
      </c>
      <c r="H43" s="34">
        <f t="shared" si="44"/>
        <v>3.3465394024999817</v>
      </c>
      <c r="I43" s="34">
        <f t="shared" si="44"/>
        <v>3.4156794224999842</v>
      </c>
      <c r="J43" s="37">
        <f t="shared" si="44"/>
        <v>3.6110231024999884</v>
      </c>
      <c r="K43" s="37">
        <f t="shared" ref="K43" si="45">IF(AND(K$39="S/A", K13&gt;0), ((1+K13/200)^2-1)*100, IF(AND(K$39="Qtrly", K13&gt;0), ((1+K13/400)^4-1)*100, ""))</f>
        <v>3.8921525624999953</v>
      </c>
      <c r="L43" s="35"/>
      <c r="M43" s="35"/>
      <c r="N43" s="36">
        <f t="shared" si="36"/>
        <v>42159</v>
      </c>
      <c r="O43" s="37">
        <f t="shared" ref="O43:BS43" si="46">IF(AND(O$39="S/A", O13&gt;0), ((1+O13/200)^2-1)*100, IF(AND(O$39="Qtrly", O13&gt;0), ((1+O13/400)^4-1)*100, ""))</f>
        <v>3.8197966400000061</v>
      </c>
      <c r="P43" s="37">
        <f t="shared" si="46"/>
        <v>3.9339470399999854</v>
      </c>
      <c r="Q43" s="37">
        <f t="shared" si="46"/>
        <v>3.8177588099999937</v>
      </c>
      <c r="R43" s="37">
        <f t="shared" si="46"/>
        <v>3.890114022500013</v>
      </c>
      <c r="S43" s="37">
        <f t="shared" si="46"/>
        <v>4.261457722499995</v>
      </c>
      <c r="T43" s="37">
        <f t="shared" si="46"/>
        <v>4.576189062499969</v>
      </c>
      <c r="U43" s="37">
        <f t="shared" si="46"/>
        <v>3.9981842024999992</v>
      </c>
      <c r="V43" s="37">
        <f t="shared" si="46"/>
        <v>4.0736627225000044</v>
      </c>
      <c r="W43" s="37">
        <f t="shared" si="46"/>
        <v>4.6999632900000199</v>
      </c>
      <c r="X43" s="37">
        <f t="shared" si="46"/>
        <v>4.8616960399999964</v>
      </c>
      <c r="Y43" s="37">
        <f t="shared" si="46"/>
        <v>5.3055654224999804</v>
      </c>
      <c r="Z43" s="37" t="str">
        <f t="shared" si="46"/>
        <v/>
      </c>
      <c r="AA43" s="37">
        <f t="shared" si="46"/>
        <v>4.1063105624999929</v>
      </c>
      <c r="AB43" s="37">
        <f t="shared" si="46"/>
        <v>4.5792569599999888</v>
      </c>
      <c r="AC43" s="37">
        <f t="shared" si="46"/>
        <v>4.7971927025000083</v>
      </c>
      <c r="AD43" s="37">
        <f t="shared" si="46"/>
        <v>5.3589338025000099</v>
      </c>
      <c r="AE43" s="37" t="str">
        <f t="shared" si="46"/>
        <v/>
      </c>
      <c r="AF43" s="37" t="str">
        <f t="shared" si="46"/>
        <v/>
      </c>
      <c r="AG43" s="37">
        <f t="shared" si="46"/>
        <v>4.9159761224999876</v>
      </c>
      <c r="AH43" s="37">
        <f t="shared" si="46"/>
        <v>5.0143305224999768</v>
      </c>
      <c r="AI43" s="37" t="str">
        <f t="shared" si="46"/>
        <v/>
      </c>
      <c r="AJ43" s="37">
        <f t="shared" si="46"/>
        <v>4.3268174024999828</v>
      </c>
      <c r="AK43" s="37">
        <f t="shared" si="46"/>
        <v>4.5588051600000012</v>
      </c>
      <c r="AL43" s="37">
        <f t="shared" si="46"/>
        <v>4.6085703829865654</v>
      </c>
      <c r="AM43" s="37">
        <f t="shared" si="46"/>
        <v>4.9897376025000106</v>
      </c>
      <c r="AN43" s="37" t="str">
        <f t="shared" si="46"/>
        <v/>
      </c>
      <c r="AO43" s="37">
        <f t="shared" si="46"/>
        <v>4.3770641274517574</v>
      </c>
      <c r="AP43" s="269">
        <f t="shared" si="46"/>
        <v>4.4194092823064635</v>
      </c>
      <c r="AQ43" s="269">
        <f t="shared" si="46"/>
        <v>4.6887080624999911</v>
      </c>
      <c r="AR43" s="37">
        <f t="shared" si="46"/>
        <v>3.723021802500015</v>
      </c>
      <c r="AS43" s="37">
        <f t="shared" si="46"/>
        <v>3.9696319024999926</v>
      </c>
      <c r="AT43" s="37">
        <f t="shared" si="46"/>
        <v>4.1144733224999896</v>
      </c>
      <c r="AU43" s="37">
        <f t="shared" si="46"/>
        <v>4.2155139600000169</v>
      </c>
      <c r="AV43" s="37">
        <f t="shared" si="46"/>
        <v>4.2941350024999991</v>
      </c>
      <c r="AW43" s="37" t="str">
        <f t="shared" si="46"/>
        <v/>
      </c>
      <c r="AX43" s="37">
        <f t="shared" si="46"/>
        <v>4.7429433599999848</v>
      </c>
      <c r="AY43" s="37">
        <f t="shared" ref="AY43" si="47">IF(AND(AY$39="S/A", AY13&gt;0), ((1+AY13/200)^2-1)*100, IF(AND(AY$39="Qtrly", AY13&gt;0), ((1+AY13/400)^4-1)*100, ""))</f>
        <v>5.2706780224999861</v>
      </c>
      <c r="AZ43" s="37" t="str">
        <f t="shared" si="46"/>
        <v/>
      </c>
      <c r="BA43" s="37">
        <f t="shared" si="46"/>
        <v>3.9125390624999756</v>
      </c>
      <c r="BB43" s="37">
        <f t="shared" si="46"/>
        <v>3.9125390624999756</v>
      </c>
      <c r="BC43" s="37">
        <f t="shared" si="46"/>
        <v>3.8656531024999996</v>
      </c>
      <c r="BD43" s="37">
        <f t="shared" si="46"/>
        <v>4.3370317024999938</v>
      </c>
      <c r="BE43" s="37">
        <f t="shared" si="46"/>
        <v>4.7562485025000267</v>
      </c>
      <c r="BF43" s="37" t="str">
        <f t="shared" si="46"/>
        <v/>
      </c>
      <c r="BG43" s="37">
        <f t="shared" si="46"/>
        <v>3.9482202499999897</v>
      </c>
      <c r="BH43" s="37" t="str">
        <f t="shared" si="46"/>
        <v/>
      </c>
      <c r="BI43" s="37" t="str">
        <f t="shared" si="46"/>
        <v/>
      </c>
      <c r="BJ43" s="37">
        <f t="shared" si="46"/>
        <v>3.6568334399999847</v>
      </c>
      <c r="BK43" s="37">
        <f t="shared" si="46"/>
        <v>3.8656531024999996</v>
      </c>
      <c r="BL43" s="37">
        <f t="shared" si="46"/>
        <v>4.2961775024999982</v>
      </c>
      <c r="BM43" s="37">
        <f t="shared" si="46"/>
        <v>4.593574410000012</v>
      </c>
      <c r="BN43" s="37">
        <f t="shared" si="46"/>
        <v>4.7081492899999855</v>
      </c>
      <c r="BO43" s="37" t="str">
        <f t="shared" si="46"/>
        <v/>
      </c>
      <c r="BP43" s="37" t="str">
        <f t="shared" si="46"/>
        <v/>
      </c>
      <c r="BQ43" s="37">
        <f t="shared" si="46"/>
        <v>4.0869252899999875</v>
      </c>
      <c r="BR43" s="37">
        <f t="shared" si="46"/>
        <v>4.6672224899999781</v>
      </c>
      <c r="BS43" s="37">
        <f t="shared" si="46"/>
        <v>5.0112562500000069</v>
      </c>
    </row>
    <row r="44" spans="1:71" x14ac:dyDescent="0.25">
      <c r="A44" s="31">
        <f t="shared" si="33"/>
        <v>42160</v>
      </c>
      <c r="B44" s="34" t="str">
        <f t="shared" ref="B44:J44" si="48">IF(AND(B$39="S/A", B14&gt;0), ((1+B14/200)^2-1)*100, IF(AND(B$39="Qtrly", B14&gt;0), ((1+B14/400)^4-1)*100, ""))</f>
        <v/>
      </c>
      <c r="C44" s="34" t="str">
        <f t="shared" si="48"/>
        <v/>
      </c>
      <c r="D44" s="34" t="str">
        <f t="shared" si="48"/>
        <v/>
      </c>
      <c r="E44" s="34">
        <f t="shared" si="40"/>
        <v>3.0539999999999998</v>
      </c>
      <c r="F44" s="34">
        <f t="shared" si="48"/>
        <v>3.1595705625000248</v>
      </c>
      <c r="G44" s="34">
        <f t="shared" si="48"/>
        <v>3.2377923599999914</v>
      </c>
      <c r="H44" s="34">
        <f t="shared" si="48"/>
        <v>3.357722250000017</v>
      </c>
      <c r="I44" s="34">
        <f t="shared" si="48"/>
        <v>3.4248320399999921</v>
      </c>
      <c r="J44" s="37">
        <f t="shared" si="48"/>
        <v>3.6262920900000051</v>
      </c>
      <c r="K44" s="37">
        <f t="shared" ref="K44" si="49">IF(AND(K$39="S/A", K14&gt;0), ((1+K14/200)^2-1)*100, IF(AND(K$39="Qtrly", K14&gt;0), ((1+K14/400)^4-1)*100, ""))</f>
        <v>3.9145778224999983</v>
      </c>
      <c r="L44" s="35"/>
      <c r="M44" s="35"/>
      <c r="N44" s="36">
        <f t="shared" si="36"/>
        <v>42160</v>
      </c>
      <c r="O44" s="37">
        <f t="shared" ref="O44:BS44" si="50">IF(AND(O$39="S/A", O14&gt;0), ((1+O14/200)^2-1)*100, IF(AND(O$39="Qtrly", O14&gt;0), ((1+O14/400)^4-1)*100, ""))</f>
        <v>3.8096076899999831</v>
      </c>
      <c r="P44" s="37">
        <f t="shared" si="50"/>
        <v>3.9288497025000035</v>
      </c>
      <c r="Q44" s="37">
        <f t="shared" si="50"/>
        <v>3.8045134025000094</v>
      </c>
      <c r="R44" s="37">
        <f t="shared" si="50"/>
        <v>3.8870562499999872</v>
      </c>
      <c r="S44" s="37">
        <f t="shared" si="50"/>
        <v>4.2553313024999984</v>
      </c>
      <c r="T44" s="37">
        <f t="shared" si="50"/>
        <v>4.5649404900000023</v>
      </c>
      <c r="U44" s="37">
        <f t="shared" si="50"/>
        <v>3.992065522499999</v>
      </c>
      <c r="V44" s="37">
        <f t="shared" si="50"/>
        <v>4.0726425599999949</v>
      </c>
      <c r="W44" s="37">
        <f t="shared" si="50"/>
        <v>4.6938240000000242</v>
      </c>
      <c r="X44" s="37">
        <f t="shared" si="50"/>
        <v>4.8524800625000086</v>
      </c>
      <c r="Y44" s="37">
        <f t="shared" si="50"/>
        <v>5.2901732100000265</v>
      </c>
      <c r="Z44" s="37" t="str">
        <f t="shared" si="50"/>
        <v/>
      </c>
      <c r="AA44" s="37">
        <f t="shared" si="50"/>
        <v>4.1001887024999961</v>
      </c>
      <c r="AB44" s="37">
        <f t="shared" si="50"/>
        <v>4.576189062499969</v>
      </c>
      <c r="AC44" s="37">
        <f t="shared" si="50"/>
        <v>4.7900268900000098</v>
      </c>
      <c r="AD44" s="37">
        <f t="shared" si="50"/>
        <v>5.3425113224999876</v>
      </c>
      <c r="AE44" s="37" t="str">
        <f t="shared" si="50"/>
        <v/>
      </c>
      <c r="AF44" s="37" t="str">
        <f t="shared" si="50"/>
        <v/>
      </c>
      <c r="AG44" s="37">
        <f t="shared" si="50"/>
        <v>4.9047092899999978</v>
      </c>
      <c r="AH44" s="37">
        <f t="shared" si="50"/>
        <v>5.0020337024999861</v>
      </c>
      <c r="AI44" s="37" t="str">
        <f t="shared" si="50"/>
        <v/>
      </c>
      <c r="AJ44" s="37">
        <f t="shared" si="50"/>
        <v>4.3166036025000132</v>
      </c>
      <c r="AK44" s="37">
        <f t="shared" si="50"/>
        <v>4.5536925225000191</v>
      </c>
      <c r="AL44" s="37">
        <f t="shared" si="50"/>
        <v>4.6054673108346433</v>
      </c>
      <c r="AM44" s="37">
        <f t="shared" si="50"/>
        <v>4.9805160000000015</v>
      </c>
      <c r="AN44" s="37" t="str">
        <f t="shared" si="50"/>
        <v/>
      </c>
      <c r="AO44" s="37">
        <f t="shared" si="50"/>
        <v>4.2532010978219015</v>
      </c>
      <c r="AP44" s="269">
        <f t="shared" si="50"/>
        <v>4.4101129008956796</v>
      </c>
      <c r="AQ44" s="269">
        <f t="shared" si="50"/>
        <v>4.6846154025000031</v>
      </c>
      <c r="AR44" s="37">
        <f t="shared" si="50"/>
        <v>3.7148744025000013</v>
      </c>
      <c r="AS44" s="37">
        <f t="shared" si="50"/>
        <v>3.964533690000005</v>
      </c>
      <c r="AT44" s="37">
        <f t="shared" si="50"/>
        <v>4.1103919025000213</v>
      </c>
      <c r="AU44" s="37">
        <f t="shared" si="50"/>
        <v>4.2093888899999765</v>
      </c>
      <c r="AV44" s="37">
        <f t="shared" si="50"/>
        <v>4.2839228025000065</v>
      </c>
      <c r="AW44" s="37" t="str">
        <f t="shared" si="50"/>
        <v/>
      </c>
      <c r="AX44" s="37">
        <f t="shared" si="50"/>
        <v>4.7275923225000183</v>
      </c>
      <c r="AY44" s="37">
        <f t="shared" ref="AY44" si="51">IF(AND(AY$39="S/A", AY14&gt;0), ((1+AY14/200)^2-1)*100, IF(AND(AY$39="Qtrly", AY14&gt;0), ((1+AY14/400)^4-1)*100, ""))</f>
        <v>5.2563143025000203</v>
      </c>
      <c r="AZ44" s="37" t="str">
        <f t="shared" si="50"/>
        <v/>
      </c>
      <c r="BA44" s="37">
        <f t="shared" si="50"/>
        <v>3.9094809600000113</v>
      </c>
      <c r="BB44" s="37">
        <f t="shared" si="50"/>
        <v>3.9094809600000113</v>
      </c>
      <c r="BC44" s="37">
        <f t="shared" si="50"/>
        <v>3.8585192099999999</v>
      </c>
      <c r="BD44" s="37">
        <f t="shared" si="50"/>
        <v>4.3319244900000164</v>
      </c>
      <c r="BE44" s="37">
        <f t="shared" si="50"/>
        <v>4.7408964900000017</v>
      </c>
      <c r="BF44" s="37" t="str">
        <f t="shared" si="50"/>
        <v/>
      </c>
      <c r="BG44" s="37">
        <f t="shared" si="50"/>
        <v>3.9359860100000033</v>
      </c>
      <c r="BH44" s="37" t="str">
        <f t="shared" si="50"/>
        <v/>
      </c>
      <c r="BI44" s="37" t="str">
        <f t="shared" si="50"/>
        <v/>
      </c>
      <c r="BJ44" s="37">
        <f t="shared" si="50"/>
        <v>3.641562202500026</v>
      </c>
      <c r="BK44" s="37">
        <f t="shared" si="50"/>
        <v>3.8636148224999722</v>
      </c>
      <c r="BL44" s="37">
        <f t="shared" si="50"/>
        <v>4.2951562499999874</v>
      </c>
      <c r="BM44" s="37">
        <f t="shared" si="50"/>
        <v>4.5843702224999783</v>
      </c>
      <c r="BN44" s="37">
        <f t="shared" si="50"/>
        <v>4.6999632900000199</v>
      </c>
      <c r="BO44" s="37" t="str">
        <f t="shared" si="50"/>
        <v/>
      </c>
      <c r="BP44" s="37" t="str">
        <f t="shared" si="50"/>
        <v/>
      </c>
      <c r="BQ44" s="37">
        <f t="shared" si="50"/>
        <v>4.0787636099999913</v>
      </c>
      <c r="BR44" s="37">
        <f t="shared" si="50"/>
        <v>4.6610841599999953</v>
      </c>
      <c r="BS44" s="37">
        <f t="shared" si="50"/>
        <v>4.9989596100000311</v>
      </c>
    </row>
    <row r="45" spans="1:71" x14ac:dyDescent="0.25">
      <c r="A45" s="31">
        <f t="shared" si="33"/>
        <v>42163</v>
      </c>
      <c r="B45" s="34" t="str">
        <f t="shared" ref="B45:J45" si="52">IF(AND(B$39="S/A", B15&gt;0), ((1+B15/200)^2-1)*100, IF(AND(B$39="Qtrly", B15&gt;0), ((1+B15/400)^4-1)*100, ""))</f>
        <v/>
      </c>
      <c r="C45" s="34" t="str">
        <f t="shared" si="52"/>
        <v/>
      </c>
      <c r="D45" s="34" t="str">
        <f t="shared" si="52"/>
        <v/>
      </c>
      <c r="E45" s="34">
        <f t="shared" si="40"/>
        <v>3.0739999999999998</v>
      </c>
      <c r="F45" s="34">
        <f t="shared" si="52"/>
        <v>3.1981698225000077</v>
      </c>
      <c r="G45" s="34">
        <f t="shared" si="52"/>
        <v>3.2835201225000166</v>
      </c>
      <c r="H45" s="34">
        <f t="shared" si="52"/>
        <v>3.4034765624999963</v>
      </c>
      <c r="I45" s="34">
        <f t="shared" si="52"/>
        <v>3.4665324224999905</v>
      </c>
      <c r="J45" s="37">
        <f t="shared" si="52"/>
        <v>3.6782150624999899</v>
      </c>
      <c r="K45" s="37">
        <f t="shared" ref="K45" si="53">IF(AND(K$39="S/A", K15&gt;0), ((1+K15/200)^2-1)*100, IF(AND(K$39="Qtrly", K15&gt;0), ((1+K15/400)^4-1)*100, ""))</f>
        <v>3.9624944399999862</v>
      </c>
      <c r="L45" s="35"/>
      <c r="M45" s="35"/>
      <c r="N45" s="36">
        <f t="shared" si="36"/>
        <v>42163</v>
      </c>
      <c r="O45" s="37">
        <f t="shared" ref="O45:BS45" si="54">IF(AND(O$39="S/A", O15&gt;0), ((1+O15/200)^2-1)*100, IF(AND(O$39="Qtrly", O15&gt;0), ((1+O15/400)^4-1)*100, ""))</f>
        <v>3.7984004225000145</v>
      </c>
      <c r="P45" s="37">
        <f t="shared" si="54"/>
        <v>3.9288497025000035</v>
      </c>
      <c r="Q45" s="37">
        <f t="shared" si="54"/>
        <v>3.8177588099999937</v>
      </c>
      <c r="R45" s="37">
        <f t="shared" si="54"/>
        <v>3.8982683024999742</v>
      </c>
      <c r="S45" s="37">
        <f t="shared" si="54"/>
        <v>4.2839228025000065</v>
      </c>
      <c r="T45" s="37">
        <f t="shared" si="54"/>
        <v>4.5945971225000104</v>
      </c>
      <c r="U45" s="37">
        <f t="shared" si="54"/>
        <v>4.005322889999996</v>
      </c>
      <c r="V45" s="37">
        <f t="shared" si="54"/>
        <v>4.0838646225000108</v>
      </c>
      <c r="W45" s="37">
        <f t="shared" si="54"/>
        <v>4.7234989024999896</v>
      </c>
      <c r="X45" s="37">
        <f t="shared" si="54"/>
        <v>4.8842256899999992</v>
      </c>
      <c r="Y45" s="37">
        <f t="shared" si="54"/>
        <v>5.3301953025000071</v>
      </c>
      <c r="Z45" s="37" t="str">
        <f t="shared" si="54"/>
        <v/>
      </c>
      <c r="AA45" s="37">
        <f t="shared" si="54"/>
        <v>4.1144733224999896</v>
      </c>
      <c r="AB45" s="37">
        <f t="shared" si="54"/>
        <v>4.6007335025000096</v>
      </c>
      <c r="AC45" s="37">
        <f t="shared" si="54"/>
        <v>4.8207392399999938</v>
      </c>
      <c r="AD45" s="37">
        <f t="shared" si="54"/>
        <v>5.3815168025000304</v>
      </c>
      <c r="AE45" s="37" t="str">
        <f t="shared" si="54"/>
        <v/>
      </c>
      <c r="AF45" s="37" t="str">
        <f t="shared" si="54"/>
        <v/>
      </c>
      <c r="AG45" s="37">
        <f t="shared" si="54"/>
        <v>4.9323653224999875</v>
      </c>
      <c r="AH45" s="37">
        <f t="shared" si="54"/>
        <v>5.0297025599999934</v>
      </c>
      <c r="AI45" s="37" t="str">
        <f t="shared" si="54"/>
        <v/>
      </c>
      <c r="AJ45" s="37">
        <f t="shared" si="54"/>
        <v>4.3309030625000133</v>
      </c>
      <c r="AK45" s="37">
        <f t="shared" si="54"/>
        <v>4.570053402499985</v>
      </c>
      <c r="AL45" s="37">
        <f t="shared" si="54"/>
        <v>4.6282247765370821</v>
      </c>
      <c r="AM45" s="37">
        <f t="shared" si="54"/>
        <v>5.0133057599999864</v>
      </c>
      <c r="AN45" s="37" t="str">
        <f t="shared" si="54"/>
        <v/>
      </c>
      <c r="AO45" s="37">
        <f t="shared" si="54"/>
        <v>4.2098750927555662</v>
      </c>
      <c r="AP45" s="269">
        <f t="shared" si="54"/>
        <v>4.4080471226605411</v>
      </c>
      <c r="AQ45" s="269">
        <f t="shared" si="54"/>
        <v>4.7009865224999725</v>
      </c>
      <c r="AR45" s="37">
        <f t="shared" si="54"/>
        <v>3.7311695225000108</v>
      </c>
      <c r="AS45" s="37">
        <f t="shared" si="54"/>
        <v>3.987986502499985</v>
      </c>
      <c r="AT45" s="37">
        <f t="shared" si="54"/>
        <v>4.1359020899999877</v>
      </c>
      <c r="AU45" s="37">
        <f t="shared" si="54"/>
        <v>4.2400160399999942</v>
      </c>
      <c r="AV45" s="37">
        <f t="shared" si="54"/>
        <v>4.3155822499999941</v>
      </c>
      <c r="AW45" s="37" t="str">
        <f t="shared" si="54"/>
        <v/>
      </c>
      <c r="AX45" s="37">
        <f t="shared" si="54"/>
        <v>4.7654602499999976</v>
      </c>
      <c r="AY45" s="37">
        <f t="shared" ref="AY45" si="55">IF(AND(AY$39="S/A", AY15&gt;0), ((1+AY15/200)^2-1)*100, IF(AND(AY$39="Qtrly", AY15&gt;0), ((1+AY15/400)^4-1)*100, ""))</f>
        <v>5.2983822499999889</v>
      </c>
      <c r="AZ45" s="37" t="str">
        <f t="shared" si="54"/>
        <v/>
      </c>
      <c r="BA45" s="37">
        <f t="shared" si="54"/>
        <v>3.9125390624999756</v>
      </c>
      <c r="BB45" s="37">
        <f t="shared" si="54"/>
        <v>3.9125390624999756</v>
      </c>
      <c r="BC45" s="37">
        <f t="shared" si="54"/>
        <v>3.8809408400000134</v>
      </c>
      <c r="BD45" s="37">
        <f t="shared" si="54"/>
        <v>4.3615480624999758</v>
      </c>
      <c r="BE45" s="37">
        <f t="shared" si="54"/>
        <v>4.7787668224999802</v>
      </c>
      <c r="BF45" s="37" t="str">
        <f t="shared" si="54"/>
        <v/>
      </c>
      <c r="BG45" s="37">
        <f t="shared" si="54"/>
        <v>3.9533180624999886</v>
      </c>
      <c r="BH45" s="37" t="str">
        <f t="shared" si="54"/>
        <v/>
      </c>
      <c r="BI45" s="37" t="str">
        <f t="shared" si="54"/>
        <v/>
      </c>
      <c r="BJ45" s="37">
        <f t="shared" si="54"/>
        <v>3.6476705625000161</v>
      </c>
      <c r="BK45" s="37">
        <f t="shared" si="54"/>
        <v>3.8819600625000117</v>
      </c>
      <c r="BL45" s="37">
        <f t="shared" si="54"/>
        <v>4.3206890624999827</v>
      </c>
      <c r="BM45" s="37">
        <f t="shared" si="54"/>
        <v>4.6170980625000135</v>
      </c>
      <c r="BN45" s="37">
        <f t="shared" si="54"/>
        <v>4.7368028099999959</v>
      </c>
      <c r="BO45" s="37" t="str">
        <f t="shared" si="54"/>
        <v/>
      </c>
      <c r="BP45" s="37" t="str">
        <f t="shared" si="54"/>
        <v/>
      </c>
      <c r="BQ45" s="37">
        <f t="shared" si="54"/>
        <v>4.0818242025000062</v>
      </c>
      <c r="BR45" s="37">
        <f t="shared" si="54"/>
        <v>4.6856385600000161</v>
      </c>
      <c r="BS45" s="37">
        <f t="shared" si="54"/>
        <v>5.0307274024999904</v>
      </c>
    </row>
    <row r="46" spans="1:71" x14ac:dyDescent="0.25">
      <c r="A46" s="31">
        <f t="shared" si="33"/>
        <v>42164</v>
      </c>
      <c r="B46" s="34" t="str">
        <f t="shared" ref="B46:J46" si="56">IF(AND(B$39="S/A", B16&gt;0), ((1+B16/200)^2-1)*100, IF(AND(B$39="Qtrly", B16&gt;0), ((1+B16/400)^4-1)*100, ""))</f>
        <v/>
      </c>
      <c r="C46" s="34" t="str">
        <f t="shared" si="56"/>
        <v/>
      </c>
      <c r="D46" s="34" t="str">
        <f t="shared" si="56"/>
        <v/>
      </c>
      <c r="E46" s="34">
        <f t="shared" si="40"/>
        <v>3.0230000000000001</v>
      </c>
      <c r="F46" s="34">
        <f t="shared" si="56"/>
        <v>3.1585548900000093</v>
      </c>
      <c r="G46" s="34">
        <f t="shared" si="56"/>
        <v>3.2408405625000025</v>
      </c>
      <c r="H46" s="34">
        <f t="shared" si="56"/>
        <v>3.357722250000017</v>
      </c>
      <c r="I46" s="34">
        <f t="shared" si="56"/>
        <v>3.4350020900000278</v>
      </c>
      <c r="J46" s="37">
        <f t="shared" si="56"/>
        <v>3.6283280400000173</v>
      </c>
      <c r="K46" s="37">
        <f t="shared" ref="K46" si="57">IF(AND(K$39="S/A", K16&gt;0), ((1+K16/200)^2-1)*100, IF(AND(K$39="Qtrly", K16&gt;0), ((1+K16/400)^4-1)*100, ""))</f>
        <v>3.9125390624999756</v>
      </c>
      <c r="L46" s="35"/>
      <c r="M46" s="35"/>
      <c r="N46" s="36">
        <f t="shared" si="36"/>
        <v>42164</v>
      </c>
      <c r="O46" s="37">
        <f t="shared" ref="O46:BS46" si="58">IF(AND(O$39="S/A", O16&gt;0), ((1+O16/200)^2-1)*100, IF(AND(O$39="Qtrly", O16&gt;0), ((1+O16/400)^4-1)*100, ""))</f>
        <v>3.8055322499999988</v>
      </c>
      <c r="P46" s="37">
        <f t="shared" si="58"/>
        <v>3.9074422499999928</v>
      </c>
      <c r="Q46" s="37">
        <f t="shared" si="58"/>
        <v>3.7464473599999826</v>
      </c>
      <c r="R46" s="37">
        <f t="shared" si="58"/>
        <v>3.8911332899999707</v>
      </c>
      <c r="S46" s="37">
        <f t="shared" si="58"/>
        <v>4.2594155625000019</v>
      </c>
      <c r="T46" s="37">
        <f t="shared" si="58"/>
        <v>4.5639179224999937</v>
      </c>
      <c r="U46" s="37">
        <f t="shared" si="58"/>
        <v>3.9859470225000138</v>
      </c>
      <c r="V46" s="37">
        <f t="shared" si="58"/>
        <v>4.0695821025000134</v>
      </c>
      <c r="W46" s="37">
        <f t="shared" si="58"/>
        <v>4.6938240000000242</v>
      </c>
      <c r="X46" s="37">
        <f t="shared" si="58"/>
        <v>4.8524800625000086</v>
      </c>
      <c r="Y46" s="37">
        <f t="shared" si="58"/>
        <v>5.2881210000000012</v>
      </c>
      <c r="Z46" s="37" t="str">
        <f t="shared" si="58"/>
        <v/>
      </c>
      <c r="AA46" s="37">
        <f t="shared" si="58"/>
        <v>4.1001887024999961</v>
      </c>
      <c r="AB46" s="37">
        <f t="shared" si="58"/>
        <v>4.5792569599999888</v>
      </c>
      <c r="AC46" s="37">
        <f t="shared" si="58"/>
        <v>4.7900268900000098</v>
      </c>
      <c r="AD46" s="37">
        <f t="shared" si="58"/>
        <v>5.3404586024999867</v>
      </c>
      <c r="AE46" s="37" t="str">
        <f t="shared" si="58"/>
        <v/>
      </c>
      <c r="AF46" s="37" t="str">
        <f t="shared" si="58"/>
        <v/>
      </c>
      <c r="AG46" s="37">
        <f t="shared" si="58"/>
        <v>4.9026608399999727</v>
      </c>
      <c r="AH46" s="37">
        <f t="shared" si="58"/>
        <v>5.0020337024999861</v>
      </c>
      <c r="AI46" s="37" t="str">
        <f t="shared" si="58"/>
        <v/>
      </c>
      <c r="AJ46" s="37">
        <f t="shared" si="58"/>
        <v>4.3166036025000132</v>
      </c>
      <c r="AK46" s="37">
        <f t="shared" si="58"/>
        <v>4.5516475024999892</v>
      </c>
      <c r="AL46" s="37">
        <f t="shared" si="58"/>
        <v>4.6013299886892511</v>
      </c>
      <c r="AM46" s="37">
        <f t="shared" si="58"/>
        <v>4.9794914024999803</v>
      </c>
      <c r="AN46" s="37" t="str">
        <f t="shared" si="58"/>
        <v/>
      </c>
      <c r="AO46" s="37">
        <f t="shared" si="58"/>
        <v>4.2170951556343761</v>
      </c>
      <c r="AP46" s="269">
        <f t="shared" si="58"/>
        <v>4.3946203113112148</v>
      </c>
      <c r="AQ46" s="269">
        <f t="shared" si="58"/>
        <v>4.6764303225000026</v>
      </c>
      <c r="AR46" s="37">
        <f t="shared" si="58"/>
        <v>3.7158928099999988</v>
      </c>
      <c r="AS46" s="37">
        <f t="shared" si="58"/>
        <v>3.965553322500015</v>
      </c>
      <c r="AT46" s="37">
        <f t="shared" si="58"/>
        <v>4.1073308899999939</v>
      </c>
      <c r="AU46" s="37">
        <f t="shared" si="58"/>
        <v>4.2093888899999765</v>
      </c>
      <c r="AV46" s="37">
        <f t="shared" si="58"/>
        <v>4.2839228025000065</v>
      </c>
      <c r="AW46" s="37" t="str">
        <f t="shared" si="58"/>
        <v/>
      </c>
      <c r="AX46" s="37">
        <f t="shared" si="58"/>
        <v>4.7255456025000031</v>
      </c>
      <c r="AY46" s="37">
        <f t="shared" ref="AY46" si="59">IF(AND(AY$39="S/A", AY16&gt;0), ((1+AY16/200)^2-1)*100, IF(AND(AY$39="Qtrly", AY16&gt;0), ((1+AY16/400)^4-1)*100, ""))</f>
        <v>5.2563143025000203</v>
      </c>
      <c r="AZ46" s="37" t="str">
        <f t="shared" si="58"/>
        <v/>
      </c>
      <c r="BA46" s="37">
        <f t="shared" si="58"/>
        <v>3.9135584399999868</v>
      </c>
      <c r="BB46" s="37">
        <f t="shared" si="58"/>
        <v>3.9135584399999868</v>
      </c>
      <c r="BC46" s="37">
        <f t="shared" si="58"/>
        <v>3.8615765625000131</v>
      </c>
      <c r="BD46" s="37">
        <f t="shared" si="58"/>
        <v>4.3390746225000054</v>
      </c>
      <c r="BE46" s="37">
        <f t="shared" si="58"/>
        <v>4.7398730625000107</v>
      </c>
      <c r="BF46" s="37" t="str">
        <f t="shared" si="58"/>
        <v/>
      </c>
      <c r="BG46" s="37">
        <f t="shared" si="58"/>
        <v>3.9421030400000001</v>
      </c>
      <c r="BH46" s="37" t="str">
        <f t="shared" si="58"/>
        <v/>
      </c>
      <c r="BI46" s="37" t="str">
        <f t="shared" si="58"/>
        <v/>
      </c>
      <c r="BJ46" s="37">
        <f t="shared" si="58"/>
        <v>3.6334180025000107</v>
      </c>
      <c r="BK46" s="37">
        <f t="shared" si="58"/>
        <v>3.8676914025000064</v>
      </c>
      <c r="BL46" s="37">
        <f t="shared" si="58"/>
        <v>4.2951562499999874</v>
      </c>
      <c r="BM46" s="37">
        <f t="shared" si="58"/>
        <v>4.5813022500000189</v>
      </c>
      <c r="BN46" s="37">
        <f t="shared" si="58"/>
        <v>4.70303300249999</v>
      </c>
      <c r="BO46" s="37" t="str">
        <f t="shared" si="58"/>
        <v/>
      </c>
      <c r="BP46" s="37" t="str">
        <f t="shared" si="58"/>
        <v/>
      </c>
      <c r="BQ46" s="37">
        <f t="shared" si="58"/>
        <v>4.0695821025000134</v>
      </c>
      <c r="BR46" s="37">
        <f t="shared" si="58"/>
        <v>4.6590380900000117</v>
      </c>
      <c r="BS46" s="37">
        <f t="shared" si="58"/>
        <v>4.9958855624999909</v>
      </c>
    </row>
    <row r="47" spans="1:71" x14ac:dyDescent="0.25">
      <c r="A47" s="31">
        <f t="shared" si="33"/>
        <v>42165</v>
      </c>
      <c r="B47" s="34" t="str">
        <f t="shared" ref="B47:J47" si="60">IF(AND(B$39="S/A", B17&gt;0), ((1+B17/200)^2-1)*100, IF(AND(B$39="Qtrly", B17&gt;0), ((1+B17/400)^4-1)*100, ""))</f>
        <v/>
      </c>
      <c r="C47" s="34" t="str">
        <f t="shared" si="60"/>
        <v/>
      </c>
      <c r="D47" s="34" t="str">
        <f t="shared" si="60"/>
        <v/>
      </c>
      <c r="E47" s="34">
        <f t="shared" si="40"/>
        <v>3.0579999999999998</v>
      </c>
      <c r="F47" s="34">
        <f t="shared" si="60"/>
        <v>3.1819166224999806</v>
      </c>
      <c r="G47" s="34">
        <f t="shared" si="60"/>
        <v>3.2611630625000165</v>
      </c>
      <c r="H47" s="34">
        <f t="shared" si="60"/>
        <v>3.405510322500005</v>
      </c>
      <c r="I47" s="34">
        <f t="shared" si="60"/>
        <v>3.4502581024999923</v>
      </c>
      <c r="J47" s="37">
        <f t="shared" si="60"/>
        <v>3.6670148900000088</v>
      </c>
      <c r="K47" s="37">
        <f t="shared" ref="K47" si="61">IF(AND(K$39="S/A", K17&gt;0), ((1+K17/200)^2-1)*100, IF(AND(K$39="Qtrly", K17&gt;0), ((1+K17/400)^4-1)*100, ""))</f>
        <v>3.9941050625000196</v>
      </c>
      <c r="L47" s="35"/>
      <c r="M47" s="35"/>
      <c r="N47" s="36">
        <f t="shared" si="36"/>
        <v>42165</v>
      </c>
      <c r="O47" s="37">
        <f t="shared" ref="O47:BS47" si="62">IF(AND(O$39="S/A", O17&gt;0), ((1+O17/200)^2-1)*100, IF(AND(O$39="Qtrly", O17&gt;0), ((1+O17/400)^4-1)*100, ""))</f>
        <v>3.8340620100000056</v>
      </c>
      <c r="P47" s="37">
        <f t="shared" si="62"/>
        <v>3.9043842225000125</v>
      </c>
      <c r="Q47" s="37">
        <f t="shared" si="62"/>
        <v>3.7189480624999716</v>
      </c>
      <c r="R47" s="37">
        <f t="shared" si="62"/>
        <v>3.8656531024999996</v>
      </c>
      <c r="S47" s="37">
        <f t="shared" si="62"/>
        <v>4.2675843225000065</v>
      </c>
      <c r="T47" s="37">
        <f t="shared" si="62"/>
        <v>4.5915289999999942</v>
      </c>
      <c r="U47" s="37">
        <f t="shared" si="62"/>
        <v>3.9961446224999975</v>
      </c>
      <c r="V47" s="37">
        <f t="shared" si="62"/>
        <v>4.0583608099999946</v>
      </c>
      <c r="W47" s="37">
        <f t="shared" si="62"/>
        <v>4.6989400625000011</v>
      </c>
      <c r="X47" s="37">
        <f t="shared" si="62"/>
        <v>4.8678402499999773</v>
      </c>
      <c r="Y47" s="37">
        <f t="shared" si="62"/>
        <v>5.3384059025000097</v>
      </c>
      <c r="Z47" s="37" t="str">
        <f t="shared" si="62"/>
        <v/>
      </c>
      <c r="AA47" s="37">
        <f t="shared" si="62"/>
        <v>4.094067022499992</v>
      </c>
      <c r="AB47" s="37">
        <f t="shared" si="62"/>
        <v>4.5751664400000225</v>
      </c>
      <c r="AC47" s="37">
        <f t="shared" si="62"/>
        <v>4.7971927025000083</v>
      </c>
      <c r="AD47" s="37">
        <f t="shared" si="62"/>
        <v>5.3907559999999854</v>
      </c>
      <c r="AE47" s="37" t="str">
        <f t="shared" si="62"/>
        <v/>
      </c>
      <c r="AF47" s="37" t="str">
        <f t="shared" si="62"/>
        <v/>
      </c>
      <c r="AG47" s="37">
        <f t="shared" si="62"/>
        <v>4.9221219225000112</v>
      </c>
      <c r="AH47" s="37">
        <f t="shared" si="62"/>
        <v>5.0286777224999968</v>
      </c>
      <c r="AI47" s="37" t="str">
        <f t="shared" si="62"/>
        <v/>
      </c>
      <c r="AJ47" s="37">
        <f t="shared" si="62"/>
        <v>4.2971987600000094</v>
      </c>
      <c r="AK47" s="37">
        <f t="shared" si="62"/>
        <v>4.536310489999984</v>
      </c>
      <c r="AL47" s="37">
        <f t="shared" si="62"/>
        <v>4.6002956773295356</v>
      </c>
      <c r="AM47" s="37">
        <f t="shared" si="62"/>
        <v>4.993836222499981</v>
      </c>
      <c r="AN47" s="37" t="str">
        <f t="shared" si="62"/>
        <v/>
      </c>
      <c r="AO47" s="37">
        <f t="shared" si="62"/>
        <v>4.2150322422441766</v>
      </c>
      <c r="AP47" s="269">
        <f t="shared" si="62"/>
        <v>4.3698357542191646</v>
      </c>
      <c r="AQ47" s="269">
        <f t="shared" si="62"/>
        <v>4.6713148100000046</v>
      </c>
      <c r="AR47" s="37">
        <f t="shared" si="62"/>
        <v>3.6995988899999999</v>
      </c>
      <c r="AS47" s="37">
        <f t="shared" si="62"/>
        <v>3.9614748224999774</v>
      </c>
      <c r="AT47" s="37">
        <f t="shared" si="62"/>
        <v>4.1103919025000213</v>
      </c>
      <c r="AU47" s="37">
        <f t="shared" si="62"/>
        <v>4.2155139600000169</v>
      </c>
      <c r="AV47" s="37">
        <f t="shared" si="62"/>
        <v>4.3002625624999791</v>
      </c>
      <c r="AW47" s="37" t="str">
        <f t="shared" si="62"/>
        <v/>
      </c>
      <c r="AX47" s="37">
        <f t="shared" si="62"/>
        <v>4.7767196025000125</v>
      </c>
      <c r="AY47" s="37">
        <f t="shared" ref="AY47" si="63">IF(AND(AY$39="S/A", AY17&gt;0), ((1+AY17/200)^2-1)*100, IF(AND(AY$39="Qtrly", AY17&gt;0), ((1+AY17/400)^4-1)*100, ""))</f>
        <v>5.3312216100000143</v>
      </c>
      <c r="AZ47" s="37" t="str">
        <f t="shared" si="62"/>
        <v/>
      </c>
      <c r="BA47" s="37">
        <f t="shared" si="62"/>
        <v>8.8683560000000217</v>
      </c>
      <c r="BB47" s="37">
        <f t="shared" si="62"/>
        <v>8.5545191025000022</v>
      </c>
      <c r="BC47" s="37">
        <f t="shared" si="62"/>
        <v>3.8513855624999982</v>
      </c>
      <c r="BD47" s="37">
        <f t="shared" si="62"/>
        <v>4.3462250000000147</v>
      </c>
      <c r="BE47" s="37">
        <f t="shared" si="62"/>
        <v>4.7675073600000006</v>
      </c>
      <c r="BF47" s="37" t="str">
        <f t="shared" si="62"/>
        <v/>
      </c>
      <c r="BG47" s="37">
        <f t="shared" si="62"/>
        <v>3.9217136400000019</v>
      </c>
      <c r="BH47" s="37" t="str">
        <f t="shared" si="62"/>
        <v/>
      </c>
      <c r="BI47" s="37" t="str">
        <f t="shared" si="62"/>
        <v/>
      </c>
      <c r="BJ47" s="37">
        <f t="shared" si="62"/>
        <v>3.6374900624999817</v>
      </c>
      <c r="BK47" s="37">
        <f t="shared" si="62"/>
        <v>3.8462902500000062</v>
      </c>
      <c r="BL47" s="37">
        <f t="shared" si="62"/>
        <v>4.3074116099999893</v>
      </c>
      <c r="BM47" s="37">
        <f t="shared" si="62"/>
        <v>4.6170980625000135</v>
      </c>
      <c r="BN47" s="37">
        <f t="shared" si="62"/>
        <v>4.738849639999998</v>
      </c>
      <c r="BO47" s="37" t="str">
        <f t="shared" si="62"/>
        <v/>
      </c>
      <c r="BP47" s="37" t="str">
        <f t="shared" si="62"/>
        <v/>
      </c>
      <c r="BQ47" s="37">
        <f t="shared" si="62"/>
        <v>4.0369400224999907</v>
      </c>
      <c r="BR47" s="37">
        <f t="shared" si="62"/>
        <v>4.6672224899999781</v>
      </c>
      <c r="BS47" s="37">
        <f t="shared" si="62"/>
        <v>5.0286777224999968</v>
      </c>
    </row>
    <row r="48" spans="1:71" x14ac:dyDescent="0.25">
      <c r="A48" s="31">
        <f t="shared" si="33"/>
        <v>42166</v>
      </c>
      <c r="B48" s="34" t="str">
        <f t="shared" ref="B48:J48" si="64">IF(AND(B$39="S/A", B18&gt;0), ((1+B18/200)^2-1)*100, IF(AND(B$39="Qtrly", B18&gt;0), ((1+B18/400)^4-1)*100, ""))</f>
        <v/>
      </c>
      <c r="C48" s="34" t="str">
        <f t="shared" si="64"/>
        <v/>
      </c>
      <c r="D48" s="34" t="str">
        <f t="shared" si="64"/>
        <v/>
      </c>
      <c r="E48" s="34">
        <f t="shared" si="40"/>
        <v>2.9359999999999999</v>
      </c>
      <c r="F48" s="34">
        <f t="shared" si="64"/>
        <v>3.0570128899999771</v>
      </c>
      <c r="G48" s="34">
        <f t="shared" si="64"/>
        <v>3.1687118399999825</v>
      </c>
      <c r="H48" s="34">
        <f t="shared" si="64"/>
        <v>3.3241755225000169</v>
      </c>
      <c r="I48" s="34">
        <f t="shared" si="64"/>
        <v>3.4044934400000004</v>
      </c>
      <c r="J48" s="37">
        <f t="shared" si="64"/>
        <v>3.6547972100000159</v>
      </c>
      <c r="K48" s="37">
        <f t="shared" ref="K48" si="65">IF(AND(K$39="S/A", K18&gt;0), ((1+K18/200)^2-1)*100, IF(AND(K$39="Qtrly", K18&gt;0), ((1+K18/400)^4-1)*100, ""))</f>
        <v>4.005322889999996</v>
      </c>
      <c r="L48" s="35"/>
      <c r="M48" s="35"/>
      <c r="N48" s="36">
        <f t="shared" si="36"/>
        <v>42166</v>
      </c>
      <c r="O48" s="37">
        <f t="shared" ref="O48:BS48" si="66">IF(AND(O$39="S/A", O18&gt;0), ((1+O18/200)^2-1)*100, IF(AND(O$39="Qtrly", O18&gt;0), ((1+O18/400)^4-1)*100, ""))</f>
        <v>3.6568334399999847</v>
      </c>
      <c r="P48" s="37">
        <f t="shared" si="66"/>
        <v>3.7922876225000124</v>
      </c>
      <c r="Q48" s="37">
        <f t="shared" si="66"/>
        <v>3.683306250000018</v>
      </c>
      <c r="R48" s="37">
        <f t="shared" si="66"/>
        <v>3.7739503024999843</v>
      </c>
      <c r="S48" s="37">
        <f t="shared" si="66"/>
        <v>4.2032639999999954</v>
      </c>
      <c r="T48" s="37">
        <f t="shared" si="66"/>
        <v>4.552670010000015</v>
      </c>
      <c r="U48" s="37">
        <f t="shared" si="66"/>
        <v>3.8442521599999946</v>
      </c>
      <c r="V48" s="37">
        <f t="shared" si="66"/>
        <v>3.9268108024999915</v>
      </c>
      <c r="W48" s="37">
        <f t="shared" si="66"/>
        <v>4.6324409999999761</v>
      </c>
      <c r="X48" s="37">
        <f t="shared" si="66"/>
        <v>4.8156202024999928</v>
      </c>
      <c r="Y48" s="37">
        <f t="shared" si="66"/>
        <v>5.3332742399999855</v>
      </c>
      <c r="Z48" s="37" t="str">
        <f t="shared" si="66"/>
        <v/>
      </c>
      <c r="AA48" s="37">
        <f t="shared" si="66"/>
        <v>3.9584160000000201</v>
      </c>
      <c r="AB48" s="37">
        <f t="shared" si="66"/>
        <v>4.4954172900000033</v>
      </c>
      <c r="AC48" s="37">
        <f t="shared" si="66"/>
        <v>4.738849639999998</v>
      </c>
      <c r="AD48" s="37">
        <f t="shared" si="66"/>
        <v>5.3856230625000112</v>
      </c>
      <c r="AE48" s="37" t="str">
        <f t="shared" si="66"/>
        <v/>
      </c>
      <c r="AF48" s="37" t="str">
        <f t="shared" si="66"/>
        <v/>
      </c>
      <c r="AG48" s="37">
        <f t="shared" si="66"/>
        <v>4.8668162025000239</v>
      </c>
      <c r="AH48" s="37">
        <f t="shared" si="66"/>
        <v>4.9958855624999909</v>
      </c>
      <c r="AI48" s="37" t="str">
        <f t="shared" si="66"/>
        <v/>
      </c>
      <c r="AJ48" s="37">
        <f t="shared" si="66"/>
        <v>4.1838697024999982</v>
      </c>
      <c r="AK48" s="37">
        <f t="shared" si="66"/>
        <v>4.4483999999999968</v>
      </c>
      <c r="AL48" s="37">
        <f t="shared" si="66"/>
        <v>4.5289467158620811</v>
      </c>
      <c r="AM48" s="37">
        <f t="shared" si="66"/>
        <v>4.9436336400000114</v>
      </c>
      <c r="AN48" s="37" t="str">
        <f t="shared" si="66"/>
        <v/>
      </c>
      <c r="AO48" s="37">
        <f t="shared" si="66"/>
        <v>4.0068356909264802</v>
      </c>
      <c r="AP48" s="269">
        <f t="shared" si="66"/>
        <v>4.2697097956917007</v>
      </c>
      <c r="AQ48" s="269">
        <f t="shared" si="66"/>
        <v>4.5853928899999952</v>
      </c>
      <c r="AR48" s="37">
        <f t="shared" si="66"/>
        <v>3.5794707600000253</v>
      </c>
      <c r="AS48" s="37">
        <f t="shared" si="66"/>
        <v>3.87482561000001</v>
      </c>
      <c r="AT48" s="37">
        <f t="shared" si="66"/>
        <v>4.0410200025000176</v>
      </c>
      <c r="AU48" s="37">
        <f t="shared" si="66"/>
        <v>4.1501891600000063</v>
      </c>
      <c r="AV48" s="37">
        <f t="shared" si="66"/>
        <v>4.246142009999998</v>
      </c>
      <c r="AW48" s="37" t="str">
        <f t="shared" si="66"/>
        <v/>
      </c>
      <c r="AX48" s="37">
        <f t="shared" si="66"/>
        <v>4.7705780624999861</v>
      </c>
      <c r="AY48" s="37">
        <f t="shared" ref="AY48" si="67">IF(AND(AY$39="S/A", AY18&gt;0), ((1+AY18/200)^2-1)*100, IF(AND(AY$39="Qtrly", AY18&gt;0), ((1+AY18/400)^4-1)*100, ""))</f>
        <v>5.3743310400000244</v>
      </c>
      <c r="AZ48" s="37" t="str">
        <f t="shared" si="66"/>
        <v/>
      </c>
      <c r="BA48" s="37">
        <f t="shared" si="66"/>
        <v>8.8683560000000217</v>
      </c>
      <c r="BB48" s="37">
        <f t="shared" si="66"/>
        <v>8.5545191025000022</v>
      </c>
      <c r="BC48" s="37">
        <f t="shared" si="66"/>
        <v>3.7199664899999929</v>
      </c>
      <c r="BD48" s="37">
        <f t="shared" si="66"/>
        <v>4.2777957225000218</v>
      </c>
      <c r="BE48" s="37">
        <f t="shared" si="66"/>
        <v>4.7531780099999921</v>
      </c>
      <c r="BF48" s="37" t="str">
        <f t="shared" si="66"/>
        <v/>
      </c>
      <c r="BG48" s="37">
        <f t="shared" si="66"/>
        <v>3.811645440000011</v>
      </c>
      <c r="BH48" s="37" t="str">
        <f t="shared" si="66"/>
        <v/>
      </c>
      <c r="BI48" s="37" t="str">
        <f t="shared" si="66"/>
        <v/>
      </c>
      <c r="BJ48" s="37">
        <f t="shared" si="66"/>
        <v>3.4899290000000249</v>
      </c>
      <c r="BK48" s="37">
        <f t="shared" si="66"/>
        <v>3.7505216400000041</v>
      </c>
      <c r="BL48" s="37">
        <f t="shared" si="66"/>
        <v>4.2471630225000112</v>
      </c>
      <c r="BM48" s="37">
        <f t="shared" si="66"/>
        <v>4.5853928899999952</v>
      </c>
      <c r="BN48" s="37">
        <f t="shared" si="66"/>
        <v>4.7163356099999776</v>
      </c>
      <c r="BO48" s="37" t="str">
        <f t="shared" si="66"/>
        <v/>
      </c>
      <c r="BP48" s="37" t="str">
        <f t="shared" si="66"/>
        <v/>
      </c>
      <c r="BQ48" s="37">
        <f t="shared" si="66"/>
        <v>3.9359860100000033</v>
      </c>
      <c r="BR48" s="37">
        <f t="shared" si="66"/>
        <v>4.6007335025000096</v>
      </c>
      <c r="BS48" s="37">
        <f t="shared" si="66"/>
        <v>5.0071572899999861</v>
      </c>
    </row>
    <row r="49" spans="1:71" x14ac:dyDescent="0.25">
      <c r="A49" s="31">
        <f t="shared" si="33"/>
        <v>42167</v>
      </c>
      <c r="B49" s="34" t="str">
        <f t="shared" ref="B49:J49" si="68">IF(AND(B$39="S/A", B19&gt;0), ((1+B19/200)^2-1)*100, IF(AND(B$39="Qtrly", B19&gt;0), ((1+B19/400)^4-1)*100, ""))</f>
        <v/>
      </c>
      <c r="C49" s="34" t="str">
        <f t="shared" si="68"/>
        <v/>
      </c>
      <c r="D49" s="34" t="str">
        <f t="shared" si="68"/>
        <v/>
      </c>
      <c r="E49" s="34">
        <f t="shared" si="40"/>
        <v>2.9180000000000001</v>
      </c>
      <c r="F49" s="34">
        <f t="shared" si="68"/>
        <v>3.0093054224999749</v>
      </c>
      <c r="G49" s="34">
        <f t="shared" si="68"/>
        <v>3.1006698224999907</v>
      </c>
      <c r="H49" s="34">
        <f t="shared" si="68"/>
        <v>3.2408405625000025</v>
      </c>
      <c r="I49" s="34">
        <f t="shared" si="68"/>
        <v>3.3201096225000004</v>
      </c>
      <c r="J49" s="37">
        <f t="shared" si="68"/>
        <v>3.5611522499999992</v>
      </c>
      <c r="K49" s="37">
        <f t="shared" ref="K49" si="69">IF(AND(K$39="S/A", K19&gt;0), ((1+K19/200)^2-1)*100, IF(AND(K$39="Qtrly", K19&gt;0), ((1+K19/400)^4-1)*100, ""))</f>
        <v>3.9033648900000051</v>
      </c>
      <c r="L49" s="35"/>
      <c r="M49" s="35"/>
      <c r="N49" s="36">
        <f t="shared" si="36"/>
        <v>42167</v>
      </c>
      <c r="O49" s="37">
        <f t="shared" ref="O49:BS49" si="70">IF(AND(O$39="S/A", O19&gt;0), ((1+O19/200)^2-1)*100, IF(AND(O$39="Qtrly", O19&gt;0), ((1+O19/400)^4-1)*100, ""))</f>
        <v>3.6558153225000112</v>
      </c>
      <c r="P49" s="37">
        <f t="shared" si="70"/>
        <v>3.7719129225000092</v>
      </c>
      <c r="Q49" s="37">
        <f t="shared" si="70"/>
        <v>3.6344360100000195</v>
      </c>
      <c r="R49" s="37">
        <f t="shared" si="70"/>
        <v>3.7179296400000172</v>
      </c>
      <c r="S49" s="37">
        <f t="shared" si="70"/>
        <v>4.1267180624999789</v>
      </c>
      <c r="T49" s="37">
        <f t="shared" si="70"/>
        <v>4.4596423024999776</v>
      </c>
      <c r="U49" s="37">
        <f t="shared" si="70"/>
        <v>3.8330430225000045</v>
      </c>
      <c r="V49" s="37">
        <f t="shared" si="70"/>
        <v>3.9023455624999981</v>
      </c>
      <c r="W49" s="37">
        <f t="shared" si="70"/>
        <v>4.5567600899999894</v>
      </c>
      <c r="X49" s="37">
        <f t="shared" si="70"/>
        <v>4.733732602500007</v>
      </c>
      <c r="Y49" s="37">
        <f t="shared" si="70"/>
        <v>5.2306672399999865</v>
      </c>
      <c r="Z49" s="37" t="str">
        <f t="shared" si="70"/>
        <v/>
      </c>
      <c r="AA49" s="37">
        <f t="shared" si="70"/>
        <v>3.9298691599999991</v>
      </c>
      <c r="AB49" s="37">
        <f t="shared" si="70"/>
        <v>4.4279610000000025</v>
      </c>
      <c r="AC49" s="37">
        <f t="shared" si="70"/>
        <v>4.6600611224999922</v>
      </c>
      <c r="AD49" s="37">
        <f t="shared" si="70"/>
        <v>5.2829905625000118</v>
      </c>
      <c r="AE49" s="37" t="str">
        <f t="shared" si="70"/>
        <v/>
      </c>
      <c r="AF49" s="37" t="str">
        <f t="shared" si="70"/>
        <v/>
      </c>
      <c r="AG49" s="37">
        <f t="shared" si="70"/>
        <v>4.7828613225000094</v>
      </c>
      <c r="AH49" s="37">
        <f t="shared" si="70"/>
        <v>4.9077820025000163</v>
      </c>
      <c r="AI49" s="37" t="str">
        <f t="shared" si="70"/>
        <v/>
      </c>
      <c r="AJ49" s="37">
        <f t="shared" si="70"/>
        <v>4.1399840099999752</v>
      </c>
      <c r="AK49" s="37">
        <f t="shared" si="70"/>
        <v>4.3891324099999851</v>
      </c>
      <c r="AL49" s="37">
        <f t="shared" si="70"/>
        <v>4.4535013254639377</v>
      </c>
      <c r="AM49" s="37">
        <f t="shared" si="70"/>
        <v>4.8575999999999953</v>
      </c>
      <c r="AN49" s="37" t="str">
        <f t="shared" si="70"/>
        <v/>
      </c>
      <c r="AO49" s="37">
        <f t="shared" si="70"/>
        <v>4.0253751878853716</v>
      </c>
      <c r="AP49" s="269">
        <f t="shared" si="70"/>
        <v>4.2232840795623616</v>
      </c>
      <c r="AQ49" s="269">
        <f t="shared" si="70"/>
        <v>4.5199522500000144</v>
      </c>
      <c r="AR49" s="37">
        <f t="shared" si="70"/>
        <v>3.5489408099999897</v>
      </c>
      <c r="AS49" s="37">
        <f t="shared" si="70"/>
        <v>3.8106265624999969</v>
      </c>
      <c r="AT49" s="37">
        <f t="shared" si="70"/>
        <v>3.9675926024999919</v>
      </c>
      <c r="AU49" s="37">
        <f t="shared" si="70"/>
        <v>4.0757030625000024</v>
      </c>
      <c r="AV49" s="37">
        <f t="shared" si="70"/>
        <v>4.1654978225000194</v>
      </c>
      <c r="AW49" s="37" t="str">
        <f t="shared" si="70"/>
        <v/>
      </c>
      <c r="AX49" s="37">
        <f t="shared" si="70"/>
        <v>4.6682455624999841</v>
      </c>
      <c r="AY49" s="37">
        <f t="shared" ref="AY49" si="71">IF(AND(AY$39="S/A", AY19&gt;0), ((1+AY19/200)^2-1)*100, IF(AND(AY$39="Qtrly", AY19&gt;0), ((1+AY19/400)^4-1)*100, ""))</f>
        <v>5.2686260025000209</v>
      </c>
      <c r="AZ49" s="37" t="str">
        <f t="shared" si="70"/>
        <v/>
      </c>
      <c r="BA49" s="37">
        <f t="shared" si="70"/>
        <v>8.8683560000000217</v>
      </c>
      <c r="BB49" s="37">
        <f t="shared" si="70"/>
        <v>8.5545191025000022</v>
      </c>
      <c r="BC49" s="37">
        <f t="shared" si="70"/>
        <v>3.701635560000005</v>
      </c>
      <c r="BD49" s="37">
        <f t="shared" si="70"/>
        <v>4.2022432024999778</v>
      </c>
      <c r="BE49" s="37">
        <f t="shared" si="70"/>
        <v>4.6590380900000117</v>
      </c>
      <c r="BF49" s="37" t="str">
        <f t="shared" si="70"/>
        <v/>
      </c>
      <c r="BG49" s="37">
        <f t="shared" si="70"/>
        <v>3.7668195599999788</v>
      </c>
      <c r="BH49" s="37" t="str">
        <f t="shared" si="70"/>
        <v/>
      </c>
      <c r="BI49" s="37" t="str">
        <f t="shared" si="70"/>
        <v/>
      </c>
      <c r="BJ49" s="37">
        <f t="shared" si="70"/>
        <v>3.482808022500028</v>
      </c>
      <c r="BK49" s="37">
        <f t="shared" si="70"/>
        <v>3.6965439225000063</v>
      </c>
      <c r="BL49" s="37">
        <f t="shared" si="70"/>
        <v>4.1767248899999831</v>
      </c>
      <c r="BM49" s="37">
        <f t="shared" si="70"/>
        <v>4.4923506225000187</v>
      </c>
      <c r="BN49" s="37">
        <f t="shared" si="70"/>
        <v>4.6232351025000229</v>
      </c>
      <c r="BO49" s="37" t="str">
        <f t="shared" si="70"/>
        <v/>
      </c>
      <c r="BP49" s="37" t="str">
        <f t="shared" si="70"/>
        <v/>
      </c>
      <c r="BQ49" s="37">
        <f t="shared" si="70"/>
        <v>3.918655402499982</v>
      </c>
      <c r="BR49" s="37">
        <f t="shared" si="70"/>
        <v>4.5189299025000018</v>
      </c>
      <c r="BS49" s="37">
        <f t="shared" si="70"/>
        <v>4.9077820025000163</v>
      </c>
    </row>
    <row r="50" spans="1:71" x14ac:dyDescent="0.25">
      <c r="A50" s="31">
        <f t="shared" si="33"/>
        <v>42170</v>
      </c>
      <c r="B50" s="34" t="str">
        <f t="shared" ref="B50:J50" si="72">IF(AND(B$39="S/A", B20&gt;0), ((1+B20/200)^2-1)*100, IF(AND(B$39="Qtrly", B20&gt;0), ((1+B20/400)^4-1)*100, ""))</f>
        <v/>
      </c>
      <c r="C50" s="34" t="str">
        <f t="shared" si="72"/>
        <v/>
      </c>
      <c r="D50" s="34" t="str">
        <f t="shared" si="72"/>
        <v/>
      </c>
      <c r="E50" s="34">
        <f t="shared" si="40"/>
        <v>2.895</v>
      </c>
      <c r="F50" s="34">
        <f t="shared" si="72"/>
        <v>2.9879928899999797</v>
      </c>
      <c r="G50" s="34">
        <f t="shared" si="72"/>
        <v>3.0752867600000178</v>
      </c>
      <c r="H50" s="34">
        <f t="shared" si="72"/>
        <v>3.2144243025000296</v>
      </c>
      <c r="I50" s="34">
        <f t="shared" si="72"/>
        <v>3.2896179225000211</v>
      </c>
      <c r="J50" s="37">
        <f t="shared" si="72"/>
        <v>3.5245200900000162</v>
      </c>
      <c r="K50" s="37">
        <f t="shared" ref="K50" si="73">IF(AND(K$39="S/A", K20&gt;0), ((1+K20/200)^2-1)*100, IF(AND(K$39="Qtrly", K20&gt;0), ((1+K20/400)^4-1)*100, ""))</f>
        <v>3.8666722499999917</v>
      </c>
      <c r="L50" s="35"/>
      <c r="M50" s="35"/>
      <c r="N50" s="36">
        <f t="shared" si="36"/>
        <v>42170</v>
      </c>
      <c r="O50" s="37">
        <f t="shared" ref="O50:BS50" si="74">IF(AND(O$39="S/A", O20&gt;0), ((1+O20/200)^2-1)*100, IF(AND(O$39="Qtrly", O20&gt;0), ((1+O20/400)^4-1)*100, ""))</f>
        <v>3.6659967224999868</v>
      </c>
      <c r="P50" s="37">
        <f t="shared" si="74"/>
        <v>3.7545959999999878</v>
      </c>
      <c r="Q50" s="37">
        <f t="shared" si="74"/>
        <v>3.6059336900000183</v>
      </c>
      <c r="R50" s="37">
        <f t="shared" si="74"/>
        <v>3.6975622399999741</v>
      </c>
      <c r="S50" s="37">
        <f t="shared" si="74"/>
        <v>4.1042699225000145</v>
      </c>
      <c r="T50" s="37">
        <f t="shared" si="74"/>
        <v>4.4361363600000203</v>
      </c>
      <c r="U50" s="37">
        <f t="shared" si="74"/>
        <v>3.8401760399999985</v>
      </c>
      <c r="V50" s="37">
        <f t="shared" si="74"/>
        <v>3.8982683024999742</v>
      </c>
      <c r="W50" s="37">
        <f t="shared" si="74"/>
        <v>4.5352880624999869</v>
      </c>
      <c r="X50" s="37">
        <f t="shared" si="74"/>
        <v>4.7091725624999858</v>
      </c>
      <c r="Y50" s="37">
        <f t="shared" si="74"/>
        <v>5.2091261224999963</v>
      </c>
      <c r="Z50" s="37" t="str">
        <f t="shared" si="74"/>
        <v/>
      </c>
      <c r="AA50" s="37">
        <f t="shared" si="74"/>
        <v>3.9237524900000098</v>
      </c>
      <c r="AB50" s="37">
        <f t="shared" si="74"/>
        <v>4.4085458025000079</v>
      </c>
      <c r="AC50" s="37">
        <f t="shared" si="74"/>
        <v>4.6375555625000064</v>
      </c>
      <c r="AD50" s="37">
        <f t="shared" si="74"/>
        <v>5.240925690000009</v>
      </c>
      <c r="AE50" s="37" t="str">
        <f t="shared" si="74"/>
        <v/>
      </c>
      <c r="AF50" s="37" t="str">
        <f t="shared" si="74"/>
        <v/>
      </c>
      <c r="AG50" s="37">
        <f t="shared" si="74"/>
        <v>4.7603425624999973</v>
      </c>
      <c r="AH50" s="37">
        <f t="shared" si="74"/>
        <v>4.8821774399999907</v>
      </c>
      <c r="AI50" s="37" t="str">
        <f t="shared" si="74"/>
        <v/>
      </c>
      <c r="AJ50" s="37">
        <f t="shared" si="74"/>
        <v>4.1338611599999853</v>
      </c>
      <c r="AK50" s="37">
        <f t="shared" si="74"/>
        <v>4.3707424399999972</v>
      </c>
      <c r="AL50" s="37">
        <f t="shared" si="74"/>
        <v>4.4328384847388547</v>
      </c>
      <c r="AM50" s="37">
        <f t="shared" si="74"/>
        <v>4.8350732099999849</v>
      </c>
      <c r="AN50" s="37" t="str">
        <f t="shared" si="74"/>
        <v/>
      </c>
      <c r="AO50" s="37">
        <f t="shared" si="74"/>
        <v>3.9882986721724079</v>
      </c>
      <c r="AP50" s="269">
        <f t="shared" si="74"/>
        <v>4.2078122865540912</v>
      </c>
      <c r="AQ50" s="269">
        <f t="shared" si="74"/>
        <v>4.5025730224999894</v>
      </c>
      <c r="AR50" s="37">
        <f t="shared" si="74"/>
        <v>3.5387651599999792</v>
      </c>
      <c r="AS50" s="37">
        <f t="shared" si="74"/>
        <v>3.7922876225000124</v>
      </c>
      <c r="AT50" s="37">
        <f t="shared" si="74"/>
        <v>3.9461811599999841</v>
      </c>
      <c r="AU50" s="37">
        <f t="shared" si="74"/>
        <v>4.0542804900000062</v>
      </c>
      <c r="AV50" s="37">
        <f t="shared" si="74"/>
        <v>4.1430455024999979</v>
      </c>
      <c r="AW50" s="37" t="str">
        <f t="shared" si="74"/>
        <v/>
      </c>
      <c r="AX50" s="37">
        <f t="shared" si="74"/>
        <v>4.64573912249997</v>
      </c>
      <c r="AY50" s="37">
        <f t="shared" ref="AY50" si="75">IF(AND(AY$39="S/A", AY20&gt;0), ((1+AY20/200)^2-1)*100, IF(AND(AY$39="Qtrly", AY20&gt;0), ((1+AY20/400)^4-1)*100, ""))</f>
        <v>5.240925690000009</v>
      </c>
      <c r="AZ50" s="37" t="str">
        <f t="shared" si="74"/>
        <v/>
      </c>
      <c r="BA50" s="37" t="str">
        <f t="shared" si="74"/>
        <v/>
      </c>
      <c r="BB50" s="37" t="str">
        <f t="shared" si="74"/>
        <v/>
      </c>
      <c r="BC50" s="37">
        <f t="shared" si="74"/>
        <v>3.7067273224999919</v>
      </c>
      <c r="BD50" s="37">
        <f t="shared" si="74"/>
        <v>4.1665184400000221</v>
      </c>
      <c r="BE50" s="37">
        <f t="shared" si="74"/>
        <v>4.6293723225000027</v>
      </c>
      <c r="BF50" s="37" t="str">
        <f t="shared" si="74"/>
        <v/>
      </c>
      <c r="BG50" s="37">
        <f t="shared" si="74"/>
        <v>3.7586704400000226</v>
      </c>
      <c r="BH50" s="37" t="str">
        <f t="shared" si="74"/>
        <v/>
      </c>
      <c r="BI50" s="37" t="str">
        <f t="shared" si="74"/>
        <v/>
      </c>
      <c r="BJ50" s="37">
        <f t="shared" si="74"/>
        <v>3.4868771224999984</v>
      </c>
      <c r="BK50" s="37">
        <f t="shared" si="74"/>
        <v>3.683306250000018</v>
      </c>
      <c r="BL50" s="37">
        <f t="shared" si="74"/>
        <v>4.1624359999999916</v>
      </c>
      <c r="BM50" s="37">
        <f t="shared" si="74"/>
        <v>4.4565761600000142</v>
      </c>
      <c r="BN50" s="37">
        <f t="shared" si="74"/>
        <v>4.609938410000014</v>
      </c>
      <c r="BO50" s="37">
        <f t="shared" si="74"/>
        <v>5.1445160000000101</v>
      </c>
      <c r="BP50" s="37" t="str">
        <f t="shared" si="74"/>
        <v/>
      </c>
      <c r="BQ50" s="37">
        <f t="shared" si="74"/>
        <v>3.8839985224999873</v>
      </c>
      <c r="BR50" s="37">
        <f t="shared" si="74"/>
        <v>4.4995062500000182</v>
      </c>
      <c r="BS50" s="37">
        <f t="shared" si="74"/>
        <v>4.8862739600000094</v>
      </c>
    </row>
    <row r="51" spans="1:71" x14ac:dyDescent="0.25">
      <c r="A51" s="31">
        <f t="shared" si="33"/>
        <v>42171</v>
      </c>
      <c r="B51" s="34" t="str">
        <f t="shared" ref="B51:J51" si="76">IF(AND(B$39="S/A", B21&gt;0), ((1+B21/200)^2-1)*100, IF(AND(B$39="Qtrly", B21&gt;0), ((1+B21/400)^4-1)*100, ""))</f>
        <v/>
      </c>
      <c r="C51" s="34" t="str">
        <f t="shared" si="76"/>
        <v/>
      </c>
      <c r="D51" s="34" t="str">
        <f t="shared" si="76"/>
        <v/>
      </c>
      <c r="E51" s="34">
        <f t="shared" si="40"/>
        <v>2.907</v>
      </c>
      <c r="F51" s="34">
        <f t="shared" si="76"/>
        <v>2.9707415025000072</v>
      </c>
      <c r="G51" s="34">
        <f t="shared" si="76"/>
        <v>3.0631040000000276</v>
      </c>
      <c r="H51" s="34">
        <f t="shared" si="76"/>
        <v>3.2093446399999781</v>
      </c>
      <c r="I51" s="34">
        <f t="shared" si="76"/>
        <v>3.2814875625000184</v>
      </c>
      <c r="J51" s="37">
        <f t="shared" si="76"/>
        <v>3.5184153599999712</v>
      </c>
      <c r="K51" s="37">
        <f t="shared" ref="K51" si="77">IF(AND(K$39="S/A", K21&gt;0), ((1+K21/200)^2-1)*100, IF(AND(K$39="Qtrly", K21&gt;0), ((1+K21/400)^4-1)*100, ""))</f>
        <v>3.8625956900000258</v>
      </c>
      <c r="L51" s="35"/>
      <c r="M51" s="35"/>
      <c r="N51" s="36">
        <f t="shared" si="36"/>
        <v>42171</v>
      </c>
      <c r="O51" s="37">
        <f t="shared" ref="O51:BS51" si="78">IF(AND(O$39="S/A", O21&gt;0), ((1+O21/200)^2-1)*100, IF(AND(O$39="Qtrly", O21&gt;0), ((1+O21/400)^4-1)*100, ""))</f>
        <v>3.6385080899999922</v>
      </c>
      <c r="P51" s="37">
        <f t="shared" si="78"/>
        <v>3.7281140900000009</v>
      </c>
      <c r="Q51" s="37">
        <f t="shared" si="78"/>
        <v>3.6018622499999875</v>
      </c>
      <c r="R51" s="37">
        <f t="shared" si="78"/>
        <v>3.6201843600000227</v>
      </c>
      <c r="S51" s="37">
        <f t="shared" si="78"/>
        <v>4.0757030625000024</v>
      </c>
      <c r="T51" s="37">
        <f t="shared" si="78"/>
        <v>4.4054804099999956</v>
      </c>
      <c r="U51" s="37">
        <f t="shared" si="78"/>
        <v>3.8330430225000045</v>
      </c>
      <c r="V51" s="37">
        <f t="shared" si="78"/>
        <v>3.8880755025000102</v>
      </c>
      <c r="W51" s="37">
        <f t="shared" si="78"/>
        <v>4.5076844099999791</v>
      </c>
      <c r="X51" s="37">
        <f t="shared" si="78"/>
        <v>4.6815459599999887</v>
      </c>
      <c r="Y51" s="37">
        <f t="shared" si="78"/>
        <v>5.1978435599999928</v>
      </c>
      <c r="Z51" s="37" t="str">
        <f t="shared" si="78"/>
        <v/>
      </c>
      <c r="AA51" s="37">
        <f t="shared" si="78"/>
        <v>3.9125390624999756</v>
      </c>
      <c r="AB51" s="37">
        <f t="shared" si="78"/>
        <v>4.3809588900000085</v>
      </c>
      <c r="AC51" s="37">
        <f t="shared" si="78"/>
        <v>4.609938410000014</v>
      </c>
      <c r="AD51" s="37">
        <f t="shared" si="78"/>
        <v>5.2840166400000221</v>
      </c>
      <c r="AE51" s="37" t="str">
        <f t="shared" si="78"/>
        <v/>
      </c>
      <c r="AF51" s="37" t="str">
        <f t="shared" si="78"/>
        <v/>
      </c>
      <c r="AG51" s="37">
        <f t="shared" si="78"/>
        <v>4.7685309225000028</v>
      </c>
      <c r="AH51" s="37">
        <f t="shared" si="78"/>
        <v>4.8524800625000086</v>
      </c>
      <c r="AI51" s="37" t="str">
        <f t="shared" si="78"/>
        <v/>
      </c>
      <c r="AJ51" s="37">
        <f t="shared" si="78"/>
        <v>4.132840702500018</v>
      </c>
      <c r="AK51" s="37">
        <f t="shared" si="78"/>
        <v>4.3492895224999994</v>
      </c>
      <c r="AL51" s="37">
        <f t="shared" si="78"/>
        <v>4.4039156581520356</v>
      </c>
      <c r="AM51" s="37">
        <f t="shared" si="78"/>
        <v>4.8268822499999864</v>
      </c>
      <c r="AN51" s="37" t="str">
        <f t="shared" si="78"/>
        <v/>
      </c>
      <c r="AO51" s="37">
        <f t="shared" si="78"/>
        <v>3.9738827041047475</v>
      </c>
      <c r="AP51" s="269">
        <f t="shared" si="78"/>
        <v>4.1727492664557664</v>
      </c>
      <c r="AQ51" s="269">
        <f t="shared" si="78"/>
        <v>4.4739515624999893</v>
      </c>
      <c r="AR51" s="37">
        <f t="shared" si="78"/>
        <v>3.516380490000004</v>
      </c>
      <c r="AS51" s="37">
        <f t="shared" si="78"/>
        <v>3.7637636025000143</v>
      </c>
      <c r="AT51" s="37">
        <f t="shared" si="78"/>
        <v>3.918655402499982</v>
      </c>
      <c r="AU51" s="37">
        <f t="shared" si="78"/>
        <v>4.0318401599999998</v>
      </c>
      <c r="AV51" s="37">
        <f t="shared" si="78"/>
        <v>4.1144733224999896</v>
      </c>
      <c r="AW51" s="37" t="str">
        <f t="shared" si="78"/>
        <v/>
      </c>
      <c r="AX51" s="37">
        <f t="shared" si="78"/>
        <v>4.6191437224999854</v>
      </c>
      <c r="AY51" s="37">
        <f t="shared" ref="AY51" si="79">IF(AND(AY$39="S/A", AY21&gt;0), ((1+AY21/200)^2-1)*100, IF(AND(AY$39="Qtrly", AY21&gt;0), ((1+AY21/400)^4-1)*100, ""))</f>
        <v>5.2173320024999859</v>
      </c>
      <c r="AZ51" s="37" t="str">
        <f t="shared" si="78"/>
        <v/>
      </c>
      <c r="BA51" s="37" t="str">
        <f t="shared" si="78"/>
        <v/>
      </c>
      <c r="BB51" s="37" t="str">
        <f t="shared" si="78"/>
        <v/>
      </c>
      <c r="BC51" s="37">
        <f t="shared" si="78"/>
        <v>3.6659967224999868</v>
      </c>
      <c r="BD51" s="37">
        <f t="shared" si="78"/>
        <v>4.1644772099999949</v>
      </c>
      <c r="BE51" s="37">
        <f t="shared" si="78"/>
        <v>4.6027790025000126</v>
      </c>
      <c r="BF51" s="37" t="str">
        <f t="shared" si="78"/>
        <v/>
      </c>
      <c r="BG51" s="37">
        <f t="shared" si="78"/>
        <v>3.7321880099999705</v>
      </c>
      <c r="BH51" s="37" t="str">
        <f t="shared" si="78"/>
        <v/>
      </c>
      <c r="BI51" s="37" t="str">
        <f t="shared" si="78"/>
        <v/>
      </c>
      <c r="BJ51" s="37">
        <f t="shared" si="78"/>
        <v>3.4797562499999879</v>
      </c>
      <c r="BK51" s="37">
        <f t="shared" si="78"/>
        <v>3.6568334399999847</v>
      </c>
      <c r="BL51" s="37">
        <f t="shared" si="78"/>
        <v>4.1318202500000067</v>
      </c>
      <c r="BM51" s="37">
        <f t="shared" si="78"/>
        <v>4.4248953224999887</v>
      </c>
      <c r="BN51" s="37">
        <f t="shared" si="78"/>
        <v>4.5741438225000097</v>
      </c>
      <c r="BO51" s="37">
        <f t="shared" si="78"/>
        <v>5.1455414024999868</v>
      </c>
      <c r="BP51" s="37" t="str">
        <f t="shared" si="78"/>
        <v/>
      </c>
      <c r="BQ51" s="37">
        <f t="shared" si="78"/>
        <v>3.8513855624999982</v>
      </c>
      <c r="BR51" s="37">
        <f t="shared" si="78"/>
        <v>4.4708852100000085</v>
      </c>
      <c r="BS51" s="37">
        <f t="shared" si="78"/>
        <v>4.8545280224999932</v>
      </c>
    </row>
    <row r="52" spans="1:71" x14ac:dyDescent="0.25">
      <c r="A52" s="31">
        <f t="shared" si="33"/>
        <v>42172</v>
      </c>
      <c r="B52" s="34" t="str">
        <f t="shared" ref="B52:J52" si="80">IF(AND(B$39="S/A", B22&gt;0), ((1+B22/200)^2-1)*100, IF(AND(B$39="Qtrly", B22&gt;0), ((1+B22/400)^4-1)*100, ""))</f>
        <v/>
      </c>
      <c r="C52" s="34" t="str">
        <f t="shared" si="80"/>
        <v/>
      </c>
      <c r="D52" s="34" t="str">
        <f t="shared" si="80"/>
        <v/>
      </c>
      <c r="E52" s="34">
        <f t="shared" si="40"/>
        <v>2.911</v>
      </c>
      <c r="F52" s="34">
        <f t="shared" si="80"/>
        <v>2.9748005224999874</v>
      </c>
      <c r="G52" s="34">
        <f t="shared" si="80"/>
        <v>3.0610736100000091</v>
      </c>
      <c r="H52" s="34">
        <f t="shared" si="80"/>
        <v>3.190043062499992</v>
      </c>
      <c r="I52" s="34">
        <f t="shared" si="80"/>
        <v>3.2672602025000108</v>
      </c>
      <c r="J52" s="37">
        <f t="shared" si="80"/>
        <v>3.5031543225000128</v>
      </c>
      <c r="K52" s="37">
        <f t="shared" ref="K52" si="81">IF(AND(K$39="S/A", K22&gt;0), ((1+K22/200)^2-1)*100, IF(AND(K$39="Qtrly", K22&gt;0), ((1+K22/400)^4-1)*100, ""))</f>
        <v>3.8503664899999901</v>
      </c>
      <c r="L52" s="35"/>
      <c r="M52" s="35"/>
      <c r="N52" s="36">
        <f t="shared" si="36"/>
        <v>42172</v>
      </c>
      <c r="O52" s="37">
        <f t="shared" ref="O52:BS52" si="82">IF(AND(O$39="S/A", O22&gt;0), ((1+O22/200)^2-1)*100, IF(AND(O$39="Qtrly", O22&gt;0), ((1+O22/400)^4-1)*100, ""))</f>
        <v>3.6598878224999964</v>
      </c>
      <c r="P52" s="37">
        <f t="shared" si="82"/>
        <v>3.7596890624999713</v>
      </c>
      <c r="Q52" s="37">
        <f t="shared" si="82"/>
        <v>3.6150947224999896</v>
      </c>
      <c r="R52" s="37">
        <f t="shared" si="82"/>
        <v>3.6914524099999735</v>
      </c>
      <c r="S52" s="37">
        <f t="shared" si="82"/>
        <v>4.0838646225000108</v>
      </c>
      <c r="T52" s="37">
        <f t="shared" si="82"/>
        <v>4.4003715225000128</v>
      </c>
      <c r="U52" s="37">
        <f t="shared" si="82"/>
        <v>3.8605574400000009</v>
      </c>
      <c r="V52" s="37">
        <f t="shared" si="82"/>
        <v>3.8962297025000092</v>
      </c>
      <c r="W52" s="37">
        <f t="shared" si="82"/>
        <v>4.5046175625000018</v>
      </c>
      <c r="X52" s="37">
        <f t="shared" si="82"/>
        <v>4.6825691025000005</v>
      </c>
      <c r="Y52" s="37">
        <f t="shared" si="82"/>
        <v>5.1722036225000156</v>
      </c>
      <c r="Z52" s="37" t="str">
        <f t="shared" si="82"/>
        <v/>
      </c>
      <c r="AA52" s="37">
        <f t="shared" si="82"/>
        <v>3.9237524900000098</v>
      </c>
      <c r="AB52" s="37">
        <f t="shared" si="82"/>
        <v>4.3830022399999891</v>
      </c>
      <c r="AC52" s="37">
        <f t="shared" si="82"/>
        <v>4.6078928400000052</v>
      </c>
      <c r="AD52" s="37">
        <f t="shared" si="82"/>
        <v>5.2747821225000102</v>
      </c>
      <c r="AE52" s="37" t="str">
        <f t="shared" si="82"/>
        <v/>
      </c>
      <c r="AF52" s="37" t="str">
        <f t="shared" si="82"/>
        <v/>
      </c>
      <c r="AG52" s="37">
        <f t="shared" si="82"/>
        <v>4.7675073600000006</v>
      </c>
      <c r="AH52" s="37">
        <f t="shared" si="82"/>
        <v>4.8401927224999808</v>
      </c>
      <c r="AI52" s="37" t="str">
        <f t="shared" si="82"/>
        <v/>
      </c>
      <c r="AJ52" s="37">
        <f t="shared" si="82"/>
        <v>4.1420249999999825</v>
      </c>
      <c r="AK52" s="37">
        <f t="shared" si="82"/>
        <v>4.3503110399999878</v>
      </c>
      <c r="AL52" s="37">
        <f t="shared" si="82"/>
        <v>4.4028828111833729</v>
      </c>
      <c r="AM52" s="37">
        <f t="shared" si="82"/>
        <v>4.8012875625000007</v>
      </c>
      <c r="AN52" s="37" t="str">
        <f t="shared" si="82"/>
        <v/>
      </c>
      <c r="AO52" s="37">
        <f t="shared" si="82"/>
        <v>3.9769717139307659</v>
      </c>
      <c r="AP52" s="269">
        <f t="shared" si="82"/>
        <v>4.1820297928938599</v>
      </c>
      <c r="AQ52" s="269">
        <f t="shared" si="82"/>
        <v>4.4943950624999784</v>
      </c>
      <c r="AR52" s="37">
        <f t="shared" si="82"/>
        <v>3.5275725224999999</v>
      </c>
      <c r="AS52" s="37">
        <f t="shared" si="82"/>
        <v>3.7708942400000112</v>
      </c>
      <c r="AT52" s="37">
        <f t="shared" si="82"/>
        <v>3.918655402499982</v>
      </c>
      <c r="AU52" s="37">
        <f t="shared" si="82"/>
        <v>4.0308202024999851</v>
      </c>
      <c r="AV52" s="37">
        <f t="shared" si="82"/>
        <v>4.1216160000000057</v>
      </c>
      <c r="AW52" s="37" t="str">
        <f t="shared" si="82"/>
        <v/>
      </c>
      <c r="AX52" s="37">
        <f t="shared" si="82"/>
        <v>4.6089156225000094</v>
      </c>
      <c r="AY52" s="37">
        <f t="shared" ref="AY52" si="83">IF(AND(AY$39="S/A", AY22&gt;0), ((1+AY22/200)^2-1)*100, IF(AND(AY$39="Qtrly", AY22&gt;0), ((1+AY22/400)^4-1)*100, ""))</f>
        <v>5.2111775625000023</v>
      </c>
      <c r="AZ52" s="37" t="str">
        <f t="shared" si="82"/>
        <v/>
      </c>
      <c r="BA52" s="37" t="str">
        <f t="shared" si="82"/>
        <v/>
      </c>
      <c r="BB52" s="37" t="str">
        <f t="shared" si="82"/>
        <v/>
      </c>
      <c r="BC52" s="37">
        <f t="shared" si="82"/>
        <v>3.7148744025000013</v>
      </c>
      <c r="BD52" s="37">
        <f t="shared" si="82"/>
        <v>4.1542713599999725</v>
      </c>
      <c r="BE52" s="37">
        <f t="shared" si="82"/>
        <v>4.5966425625000307</v>
      </c>
      <c r="BF52" s="37" t="str">
        <f t="shared" si="82"/>
        <v/>
      </c>
      <c r="BG52" s="37">
        <f t="shared" si="82"/>
        <v>3.7484844900000036</v>
      </c>
      <c r="BH52" s="37" t="str">
        <f t="shared" si="82"/>
        <v/>
      </c>
      <c r="BI52" s="37" t="str">
        <f t="shared" si="82"/>
        <v/>
      </c>
      <c r="BJ52" s="37">
        <f t="shared" si="82"/>
        <v>3.4960328900000226</v>
      </c>
      <c r="BK52" s="37">
        <f t="shared" si="82"/>
        <v>3.6578515624999808</v>
      </c>
      <c r="BL52" s="37">
        <f t="shared" si="82"/>
        <v>4.127738489999988</v>
      </c>
      <c r="BM52" s="37">
        <f t="shared" si="82"/>
        <v>4.4095676100000203</v>
      </c>
      <c r="BN52" s="37">
        <f t="shared" si="82"/>
        <v>4.5802796025000037</v>
      </c>
      <c r="BO52" s="37">
        <f t="shared" si="82"/>
        <v>5.1516939225000113</v>
      </c>
      <c r="BP52" s="37" t="str">
        <f t="shared" si="82"/>
        <v/>
      </c>
      <c r="BQ52" s="37">
        <f t="shared" si="82"/>
        <v>3.8666722499999917</v>
      </c>
      <c r="BR52" s="37">
        <f t="shared" si="82"/>
        <v>4.4688410000000012</v>
      </c>
      <c r="BS52" s="37">
        <f t="shared" si="82"/>
        <v>4.8473602499999879</v>
      </c>
    </row>
    <row r="53" spans="1:71" x14ac:dyDescent="0.25">
      <c r="A53" s="31">
        <f t="shared" si="33"/>
        <v>42173</v>
      </c>
      <c r="B53" s="34" t="str">
        <f t="shared" ref="B53:J53" si="84">IF(AND(B$39="S/A", B23&gt;0), ((1+B23/200)^2-1)*100, IF(AND(B$39="Qtrly", B23&gt;0), ((1+B23/400)^4-1)*100, ""))</f>
        <v/>
      </c>
      <c r="C53" s="34" t="str">
        <f t="shared" si="84"/>
        <v/>
      </c>
      <c r="D53" s="34" t="str">
        <f t="shared" si="84"/>
        <v/>
      </c>
      <c r="E53" s="34">
        <f t="shared" si="40"/>
        <v>2.883</v>
      </c>
      <c r="F53" s="34">
        <f t="shared" si="84"/>
        <v>2.9159525625000127</v>
      </c>
      <c r="G53" s="34">
        <f t="shared" si="84"/>
        <v>2.9961116899999807</v>
      </c>
      <c r="H53" s="34">
        <f t="shared" si="84"/>
        <v>3.1372269225000027</v>
      </c>
      <c r="I53" s="34">
        <f t="shared" si="84"/>
        <v>3.1951222499999821</v>
      </c>
      <c r="J53" s="37">
        <f t="shared" si="84"/>
        <v>3.4034765624999963</v>
      </c>
      <c r="K53" s="37">
        <f t="shared" ref="K53" si="85">IF(AND(K$39="S/A", K23&gt;0), ((1+K23/200)^2-1)*100, IF(AND(K$39="Qtrly", K23&gt;0), ((1+K23/400)^4-1)*100, ""))</f>
        <v>3.7566332099999933</v>
      </c>
      <c r="L53" s="35"/>
      <c r="M53" s="35"/>
      <c r="N53" s="36">
        <f t="shared" si="36"/>
        <v>42173</v>
      </c>
      <c r="O53" s="37">
        <f t="shared" ref="O53:BS53" si="86">IF(AND(O$39="S/A", O23&gt;0), ((1+O23/200)^2-1)*100, IF(AND(O$39="Qtrly", O23&gt;0), ((1+O23/400)^4-1)*100, ""))</f>
        <v>3.5794707600000253</v>
      </c>
      <c r="P53" s="37">
        <f t="shared" si="86"/>
        <v>3.6822880025000115</v>
      </c>
      <c r="Q53" s="37">
        <f t="shared" si="86"/>
        <v>3.5591169600000194</v>
      </c>
      <c r="R53" s="37">
        <f t="shared" si="86"/>
        <v>3.5886306224999887</v>
      </c>
      <c r="S53" s="37">
        <f t="shared" si="86"/>
        <v>3.957396402500013</v>
      </c>
      <c r="T53" s="37">
        <f t="shared" si="86"/>
        <v>4.2777957225000218</v>
      </c>
      <c r="U53" s="37">
        <f t="shared" si="86"/>
        <v>3.7841375024999957</v>
      </c>
      <c r="V53" s="37">
        <f t="shared" si="86"/>
        <v>3.8259102500000086</v>
      </c>
      <c r="W53" s="37">
        <f t="shared" si="86"/>
        <v>4.3881107025000254</v>
      </c>
      <c r="X53" s="37">
        <f t="shared" si="86"/>
        <v>4.5598277025000078</v>
      </c>
      <c r="Y53" s="37">
        <f t="shared" si="86"/>
        <v>5.0420009999999849</v>
      </c>
      <c r="Z53" s="37" t="str">
        <f t="shared" si="86"/>
        <v/>
      </c>
      <c r="AA53" s="37">
        <f t="shared" si="86"/>
        <v>3.8401760399999985</v>
      </c>
      <c r="AB53" s="37">
        <f t="shared" si="86"/>
        <v>4.2696265625000063</v>
      </c>
      <c r="AC53" s="37">
        <f t="shared" si="86"/>
        <v>4.4892839999999934</v>
      </c>
      <c r="AD53" s="37">
        <f t="shared" si="86"/>
        <v>5.093252249999991</v>
      </c>
      <c r="AE53" s="37" t="str">
        <f t="shared" si="86"/>
        <v/>
      </c>
      <c r="AF53" s="37" t="str">
        <f t="shared" si="86"/>
        <v/>
      </c>
      <c r="AG53" s="37">
        <f t="shared" si="86"/>
        <v>4.6140296099999922</v>
      </c>
      <c r="AH53" s="37">
        <f t="shared" si="86"/>
        <v>4.7214522225000222</v>
      </c>
      <c r="AI53" s="37" t="str">
        <f t="shared" si="86"/>
        <v/>
      </c>
      <c r="AJ53" s="37">
        <f t="shared" si="86"/>
        <v>4.0287803025000235</v>
      </c>
      <c r="AK53" s="37">
        <f t="shared" si="86"/>
        <v>4.242058010000016</v>
      </c>
      <c r="AL53" s="37">
        <f t="shared" si="86"/>
        <v>4.2893164208563928</v>
      </c>
      <c r="AM53" s="37">
        <f t="shared" si="86"/>
        <v>4.6846154025000031</v>
      </c>
      <c r="AN53" s="37" t="str">
        <f t="shared" si="86"/>
        <v/>
      </c>
      <c r="AO53" s="37">
        <f t="shared" si="86"/>
        <v>3.9656456810588159</v>
      </c>
      <c r="AP53" s="269">
        <f t="shared" si="86"/>
        <v>4.0933745493908713</v>
      </c>
      <c r="AQ53" s="269">
        <f t="shared" si="86"/>
        <v>4.3646128100000015</v>
      </c>
      <c r="AR53" s="37">
        <f t="shared" si="86"/>
        <v>3.4400873025000056</v>
      </c>
      <c r="AS53" s="37">
        <f t="shared" si="86"/>
        <v>3.6588696899999995</v>
      </c>
      <c r="AT53" s="37">
        <f t="shared" si="86"/>
        <v>3.8024757224999872</v>
      </c>
      <c r="AU53" s="37">
        <f t="shared" si="86"/>
        <v>3.9084616025000019</v>
      </c>
      <c r="AV53" s="37">
        <f t="shared" si="86"/>
        <v>3.9930852900000202</v>
      </c>
      <c r="AW53" s="37" t="str">
        <f t="shared" si="86"/>
        <v/>
      </c>
      <c r="AX53" s="37">
        <f t="shared" si="86"/>
        <v>4.4749736900000059</v>
      </c>
      <c r="AY53" s="37">
        <f t="shared" ref="AY53" si="87">IF(AND(AY$39="S/A", AY23&gt;0), ((1+AY23/200)^2-1)*100, IF(AND(AY$39="Qtrly", AY23&gt;0), ((1+AY23/400)^4-1)*100, ""))</f>
        <v>5.0789006400000059</v>
      </c>
      <c r="AZ53" s="37" t="str">
        <f t="shared" si="86"/>
        <v/>
      </c>
      <c r="BA53" s="37" t="str">
        <f t="shared" si="86"/>
        <v/>
      </c>
      <c r="BB53" s="37" t="str">
        <f t="shared" si="86"/>
        <v/>
      </c>
      <c r="BC53" s="37">
        <f t="shared" si="86"/>
        <v>3.6130589025000104</v>
      </c>
      <c r="BD53" s="37">
        <f t="shared" si="86"/>
        <v>4.0206209025000161</v>
      </c>
      <c r="BE53" s="37">
        <f t="shared" si="86"/>
        <v>4.4719073225000239</v>
      </c>
      <c r="BF53" s="37" t="str">
        <f t="shared" si="86"/>
        <v/>
      </c>
      <c r="BG53" s="37">
        <f t="shared" si="86"/>
        <v>3.6527610000000044</v>
      </c>
      <c r="BH53" s="37" t="str">
        <f t="shared" si="86"/>
        <v/>
      </c>
      <c r="BI53" s="37" t="str">
        <f t="shared" si="86"/>
        <v/>
      </c>
      <c r="BJ53" s="37">
        <f t="shared" si="86"/>
        <v>3.4278830025000095</v>
      </c>
      <c r="BK53" s="37">
        <f t="shared" si="86"/>
        <v>3.567258239999993</v>
      </c>
      <c r="BL53" s="37">
        <f t="shared" si="86"/>
        <v>4.0083824024999881</v>
      </c>
      <c r="BM53" s="37">
        <f t="shared" si="86"/>
        <v>4.2961775024999982</v>
      </c>
      <c r="BN53" s="37">
        <f t="shared" si="86"/>
        <v>4.4412461225000088</v>
      </c>
      <c r="BO53" s="37">
        <f t="shared" si="86"/>
        <v>5.0102315024999955</v>
      </c>
      <c r="BP53" s="37" t="str">
        <f t="shared" si="86"/>
        <v/>
      </c>
      <c r="BQ53" s="37">
        <f t="shared" si="86"/>
        <v>3.7861750025000251</v>
      </c>
      <c r="BR53" s="37">
        <f t="shared" si="86"/>
        <v>4.3492895224999994</v>
      </c>
      <c r="BS53" s="37">
        <f t="shared" si="86"/>
        <v>4.7234989024999896</v>
      </c>
    </row>
    <row r="54" spans="1:71" x14ac:dyDescent="0.25">
      <c r="A54" s="31">
        <f t="shared" si="33"/>
        <v>42174</v>
      </c>
      <c r="B54" s="34" t="str">
        <f t="shared" ref="B54:J54" si="88">IF(AND(B$39="S/A", B24&gt;0), ((1+B24/200)^2-1)*100, IF(AND(B$39="Qtrly", B24&gt;0), ((1+B24/400)^4-1)*100, ""))</f>
        <v/>
      </c>
      <c r="C54" s="34" t="str">
        <f t="shared" si="88"/>
        <v/>
      </c>
      <c r="D54" s="34" t="str">
        <f t="shared" si="88"/>
        <v/>
      </c>
      <c r="E54" s="34">
        <f t="shared" si="40"/>
        <v>2.8580000000000001</v>
      </c>
      <c r="F54" s="34">
        <f t="shared" si="88"/>
        <v>2.8936353224999989</v>
      </c>
      <c r="G54" s="34">
        <f t="shared" si="88"/>
        <v>2.9758152899999946</v>
      </c>
      <c r="H54" s="34">
        <f t="shared" si="88"/>
        <v>3.098639062499986</v>
      </c>
      <c r="I54" s="34">
        <f t="shared" si="88"/>
        <v>3.1504296900000117</v>
      </c>
      <c r="J54" s="37">
        <f t="shared" si="88"/>
        <v>3.3587389025000247</v>
      </c>
      <c r="K54" s="37">
        <f t="shared" ref="K54" si="89">IF(AND(K$39="S/A", K24&gt;0), ((1+K24/200)^2-1)*100, IF(AND(K$39="Qtrly", K24&gt;0), ((1+K24/400)^4-1)*100, ""))</f>
        <v>3.6934889999999942</v>
      </c>
      <c r="L54" s="35"/>
      <c r="M54" s="35"/>
      <c r="N54" s="36">
        <f t="shared" si="36"/>
        <v>42174</v>
      </c>
      <c r="O54" s="37">
        <f t="shared" ref="O54:BS54" si="90">IF(AND(O$39="S/A", O24&gt;0), ((1+O24/200)^2-1)*100, IF(AND(O$39="Qtrly", O24&gt;0), ((1+O24/400)^4-1)*100, ""))</f>
        <v>3.5570816899999969</v>
      </c>
      <c r="P54" s="37">
        <f t="shared" si="90"/>
        <v>3.6659967224999868</v>
      </c>
      <c r="Q54" s="37">
        <f t="shared" si="90"/>
        <v>3.5316425025000209</v>
      </c>
      <c r="R54" s="37">
        <f t="shared" si="90"/>
        <v>3.5927018025000201</v>
      </c>
      <c r="S54" s="37">
        <f t="shared" si="90"/>
        <v>3.965553322500015</v>
      </c>
      <c r="T54" s="37">
        <f t="shared" si="90"/>
        <v>4.2788168899999812</v>
      </c>
      <c r="U54" s="37">
        <f t="shared" si="90"/>
        <v>3.7658009025000272</v>
      </c>
      <c r="V54" s="37">
        <f t="shared" si="90"/>
        <v>3.8136832100000184</v>
      </c>
      <c r="W54" s="37">
        <f t="shared" si="90"/>
        <v>4.3860673024999963</v>
      </c>
      <c r="X54" s="37">
        <f t="shared" si="90"/>
        <v>4.5628953599999855</v>
      </c>
      <c r="Y54" s="37">
        <f t="shared" si="90"/>
        <v>5.0420009999999849</v>
      </c>
      <c r="Z54" s="37" t="str">
        <f t="shared" si="90"/>
        <v/>
      </c>
      <c r="AA54" s="37">
        <f t="shared" si="90"/>
        <v>3.8289671224999822</v>
      </c>
      <c r="AB54" s="37">
        <f t="shared" si="90"/>
        <v>4.2726899599999868</v>
      </c>
      <c r="AC54" s="37">
        <f t="shared" si="90"/>
        <v>4.4872396099999934</v>
      </c>
      <c r="AD54" s="37">
        <f t="shared" si="90"/>
        <v>5.152719359999991</v>
      </c>
      <c r="AE54" s="37" t="str">
        <f t="shared" si="90"/>
        <v/>
      </c>
      <c r="AF54" s="37" t="str">
        <f t="shared" si="90"/>
        <v/>
      </c>
      <c r="AG54" s="37">
        <f t="shared" si="90"/>
        <v>4.6406243599999897</v>
      </c>
      <c r="AH54" s="37">
        <f t="shared" si="90"/>
        <v>4.7265689600000105</v>
      </c>
      <c r="AI54" s="37" t="str">
        <f t="shared" si="90"/>
        <v/>
      </c>
      <c r="AJ54" s="37">
        <f t="shared" si="90"/>
        <v>4.0185811024999962</v>
      </c>
      <c r="AK54" s="37">
        <f t="shared" si="90"/>
        <v>4.242058010000016</v>
      </c>
      <c r="AL54" s="37">
        <f t="shared" si="90"/>
        <v>4.2851884805293006</v>
      </c>
      <c r="AM54" s="37">
        <f t="shared" si="90"/>
        <v>4.6846154025000031</v>
      </c>
      <c r="AN54" s="37" t="str">
        <f t="shared" si="90"/>
        <v/>
      </c>
      <c r="AO54" s="37">
        <f t="shared" si="90"/>
        <v>4.0068356909264802</v>
      </c>
      <c r="AP54" s="269">
        <f t="shared" si="90"/>
        <v>4.0758563757306687</v>
      </c>
      <c r="AQ54" s="269">
        <f t="shared" si="90"/>
        <v>4.3819805625000319</v>
      </c>
      <c r="AR54" s="37">
        <f t="shared" si="90"/>
        <v>3.4309340099999863</v>
      </c>
      <c r="AS54" s="37">
        <f t="shared" si="90"/>
        <v>3.6598878224999964</v>
      </c>
      <c r="AT54" s="37">
        <f t="shared" si="90"/>
        <v>3.8004380625000111</v>
      </c>
      <c r="AU54" s="37">
        <f t="shared" si="90"/>
        <v>3.9094809600000113</v>
      </c>
      <c r="AV54" s="37">
        <f t="shared" si="90"/>
        <v>4.0002238025000247</v>
      </c>
      <c r="AW54" s="37" t="str">
        <f t="shared" si="90"/>
        <v/>
      </c>
      <c r="AX54" s="37">
        <f t="shared" si="90"/>
        <v>4.4841730625000187</v>
      </c>
      <c r="AY54" s="37">
        <f t="shared" ref="AY54" si="91">IF(AND(AY$39="S/A", AY24&gt;0), ((1+AY24/200)^2-1)*100, IF(AND(AY$39="Qtrly", AY24&gt;0), ((1+AY24/400)^4-1)*100, ""))</f>
        <v>5.0809508100000178</v>
      </c>
      <c r="AZ54" s="37" t="str">
        <f t="shared" si="90"/>
        <v/>
      </c>
      <c r="BA54" s="37" t="str">
        <f t="shared" si="90"/>
        <v/>
      </c>
      <c r="BB54" s="37" t="str">
        <f t="shared" si="90"/>
        <v/>
      </c>
      <c r="BC54" s="37">
        <f t="shared" si="90"/>
        <v>3.6191664224999975</v>
      </c>
      <c r="BD54" s="37">
        <f t="shared" si="90"/>
        <v>4.019601000000006</v>
      </c>
      <c r="BE54" s="37">
        <f t="shared" si="90"/>
        <v>4.4739515624999893</v>
      </c>
      <c r="BF54" s="37" t="str">
        <f t="shared" si="90"/>
        <v/>
      </c>
      <c r="BG54" s="37">
        <f t="shared" si="90"/>
        <v>3.6334180025000107</v>
      </c>
      <c r="BH54" s="37" t="str">
        <f t="shared" si="90"/>
        <v/>
      </c>
      <c r="BI54" s="37" t="str">
        <f t="shared" si="90"/>
        <v/>
      </c>
      <c r="BJ54" s="37">
        <f t="shared" si="90"/>
        <v>3.4126286400000039</v>
      </c>
      <c r="BK54" s="37">
        <f t="shared" si="90"/>
        <v>3.558099322500019</v>
      </c>
      <c r="BL54" s="37">
        <f t="shared" si="90"/>
        <v>4.0185811024999962</v>
      </c>
      <c r="BM54" s="37">
        <f t="shared" si="90"/>
        <v>4.2941350024999991</v>
      </c>
      <c r="BN54" s="37">
        <f t="shared" si="90"/>
        <v>4.4627084900000114</v>
      </c>
      <c r="BO54" s="37">
        <f t="shared" si="90"/>
        <v>5.0256032400000095</v>
      </c>
      <c r="BP54" s="37" t="str">
        <f t="shared" si="90"/>
        <v/>
      </c>
      <c r="BQ54" s="37">
        <f t="shared" si="90"/>
        <v>3.7780251225000061</v>
      </c>
      <c r="BR54" s="37">
        <f t="shared" si="90"/>
        <v>4.3503110399999878</v>
      </c>
      <c r="BS54" s="37">
        <f t="shared" si="90"/>
        <v>4.7245222499999961</v>
      </c>
    </row>
    <row r="55" spans="1:71" x14ac:dyDescent="0.25">
      <c r="A55" s="31">
        <f t="shared" si="33"/>
        <v>42177</v>
      </c>
      <c r="B55" s="34" t="str">
        <f t="shared" ref="B55:J55" si="92">IF(AND(B$39="S/A", B25&gt;0), ((1+B25/200)^2-1)*100, IF(AND(B$39="Qtrly", B25&gt;0), ((1+B25/400)^4-1)*100, ""))</f>
        <v/>
      </c>
      <c r="C55" s="34" t="str">
        <f t="shared" si="92"/>
        <v/>
      </c>
      <c r="D55" s="34" t="str">
        <f t="shared" si="92"/>
        <v/>
      </c>
      <c r="E55" s="34">
        <f t="shared" si="40"/>
        <v>2.84</v>
      </c>
      <c r="F55" s="34">
        <f t="shared" si="92"/>
        <v>2.8743632899999927</v>
      </c>
      <c r="G55" s="34">
        <f t="shared" si="92"/>
        <v>2.9504476025000059</v>
      </c>
      <c r="H55" s="34">
        <f t="shared" si="92"/>
        <v>3.0823937025000081</v>
      </c>
      <c r="I55" s="34">
        <f t="shared" si="92"/>
        <v>3.1321491600000195</v>
      </c>
      <c r="J55" s="37">
        <f t="shared" si="92"/>
        <v>3.3384068025000158</v>
      </c>
      <c r="K55" s="37">
        <f t="shared" ref="K55" si="93">IF(AND(K$39="S/A", K25&gt;0), ((1+K25/200)^2-1)*100, IF(AND(K$39="Qtrly", K25&gt;0), ((1+K25/400)^4-1)*100, ""))</f>
        <v>3.674142202499997</v>
      </c>
      <c r="L55" s="35"/>
      <c r="M55" s="35"/>
      <c r="N55" s="36">
        <f t="shared" si="36"/>
        <v>42177</v>
      </c>
      <c r="O55" s="37">
        <f t="shared" ref="O55:BS55" si="94">IF(AND(O$39="S/A", O25&gt;0), ((1+O25/200)^2-1)*100, IF(AND(O$39="Qtrly", O25&gt;0), ((1+O25/400)^4-1)*100, ""))</f>
        <v>3.5835417599999975</v>
      </c>
      <c r="P55" s="37">
        <f t="shared" si="94"/>
        <v>3.6578515624999808</v>
      </c>
      <c r="Q55" s="37">
        <f t="shared" si="94"/>
        <v>3.5072238224999941</v>
      </c>
      <c r="R55" s="37">
        <f t="shared" si="94"/>
        <v>3.5550464399999981</v>
      </c>
      <c r="S55" s="37">
        <f t="shared" si="94"/>
        <v>3.9553572225</v>
      </c>
      <c r="T55" s="37">
        <f t="shared" si="94"/>
        <v>4.2716688224999855</v>
      </c>
      <c r="U55" s="37">
        <f t="shared" si="94"/>
        <v>3.7607076899999869</v>
      </c>
      <c r="V55" s="37">
        <f t="shared" si="94"/>
        <v>3.8126643225000034</v>
      </c>
      <c r="W55" s="37">
        <f t="shared" si="94"/>
        <v>4.3778939024999852</v>
      </c>
      <c r="X55" s="37">
        <f t="shared" si="94"/>
        <v>4.5496025024999831</v>
      </c>
      <c r="Y55" s="37">
        <f t="shared" si="94"/>
        <v>5.0409761024999833</v>
      </c>
      <c r="Z55" s="37" t="str">
        <f t="shared" si="94"/>
        <v/>
      </c>
      <c r="AA55" s="37">
        <f t="shared" si="94"/>
        <v>3.8279481600000276</v>
      </c>
      <c r="AB55" s="37">
        <f t="shared" si="94"/>
        <v>4.2553313024999984</v>
      </c>
      <c r="AC55" s="37">
        <f t="shared" si="94"/>
        <v>4.4790622499999877</v>
      </c>
      <c r="AD55" s="37">
        <f t="shared" si="94"/>
        <v>5.0901768224999699</v>
      </c>
      <c r="AE55" s="37" t="str">
        <f t="shared" si="94"/>
        <v/>
      </c>
      <c r="AF55" s="37" t="str">
        <f t="shared" si="94"/>
        <v/>
      </c>
      <c r="AG55" s="37">
        <f t="shared" si="94"/>
        <v>4.5976652899999859</v>
      </c>
      <c r="AH55" s="37">
        <f t="shared" si="94"/>
        <v>4.7040562499999883</v>
      </c>
      <c r="AI55" s="37" t="str">
        <f t="shared" si="94"/>
        <v/>
      </c>
      <c r="AJ55" s="37">
        <f t="shared" si="94"/>
        <v>4.0083824024999881</v>
      </c>
      <c r="AK55" s="37">
        <f t="shared" si="94"/>
        <v>4.2267437225000037</v>
      </c>
      <c r="AL55" s="37">
        <f t="shared" si="94"/>
        <v>4.2841565145951055</v>
      </c>
      <c r="AM55" s="37">
        <f t="shared" si="94"/>
        <v>4.6754072099999933</v>
      </c>
      <c r="AN55" s="37" t="str">
        <f t="shared" si="94"/>
        <v/>
      </c>
      <c r="AO55" s="37">
        <f t="shared" si="94"/>
        <v>3.996537041237147</v>
      </c>
      <c r="AP55" s="269">
        <f t="shared" si="94"/>
        <v>4.0727651628648998</v>
      </c>
      <c r="AQ55" s="269">
        <f t="shared" si="94"/>
        <v>4.3503110399999878</v>
      </c>
      <c r="AR55" s="37">
        <f t="shared" si="94"/>
        <v>3.4187302500000127</v>
      </c>
      <c r="AS55" s="37">
        <f t="shared" si="94"/>
        <v>3.6547972100000159</v>
      </c>
      <c r="AT55" s="37">
        <f t="shared" si="94"/>
        <v>3.7902500625000002</v>
      </c>
      <c r="AU55" s="37">
        <f t="shared" si="94"/>
        <v>3.8962297025000092</v>
      </c>
      <c r="AV55" s="37">
        <f t="shared" si="94"/>
        <v>3.9818681224999875</v>
      </c>
      <c r="AW55" s="37" t="str">
        <f t="shared" si="94"/>
        <v/>
      </c>
      <c r="AX55" s="37">
        <f t="shared" si="94"/>
        <v>4.4719073225000239</v>
      </c>
      <c r="AY55" s="37">
        <f t="shared" ref="AY55" si="95">IF(AND(AY$39="S/A", AY25&gt;0), ((1+AY25/200)^2-1)*100, IF(AND(AY$39="Qtrly", AY25&gt;0), ((1+AY25/400)^4-1)*100, ""))</f>
        <v>5.0758254224999799</v>
      </c>
      <c r="AZ55" s="37" t="str">
        <f t="shared" si="94"/>
        <v/>
      </c>
      <c r="BA55" s="37" t="str">
        <f t="shared" si="94"/>
        <v/>
      </c>
      <c r="BB55" s="37" t="str">
        <f t="shared" si="94"/>
        <v/>
      </c>
      <c r="BC55" s="37">
        <f t="shared" si="94"/>
        <v>3.6242561599999945</v>
      </c>
      <c r="BD55" s="37">
        <f t="shared" si="94"/>
        <v>4.0032832399999885</v>
      </c>
      <c r="BE55" s="37">
        <f t="shared" si="94"/>
        <v>4.4667968099999955</v>
      </c>
      <c r="BF55" s="37" t="str">
        <f t="shared" si="94"/>
        <v/>
      </c>
      <c r="BG55" s="37">
        <f t="shared" si="94"/>
        <v>3.6232382024999898</v>
      </c>
      <c r="BH55" s="37" t="str">
        <f t="shared" si="94"/>
        <v/>
      </c>
      <c r="BI55" s="37" t="str">
        <f t="shared" si="94"/>
        <v/>
      </c>
      <c r="BJ55" s="37">
        <f t="shared" si="94"/>
        <v>3.4065272100000099</v>
      </c>
      <c r="BK55" s="37">
        <f t="shared" si="94"/>
        <v>3.54588806249998</v>
      </c>
      <c r="BL55" s="37">
        <f t="shared" si="94"/>
        <v>3.9971644099999981</v>
      </c>
      <c r="BM55" s="37">
        <f t="shared" si="94"/>
        <v>4.2808592399999901</v>
      </c>
      <c r="BN55" s="37">
        <f t="shared" si="94"/>
        <v>4.4351144224999972</v>
      </c>
      <c r="BO55" s="37">
        <f t="shared" si="94"/>
        <v>5.0112562500000069</v>
      </c>
      <c r="BP55" s="37" t="str">
        <f t="shared" si="94"/>
        <v/>
      </c>
      <c r="BQ55" s="37">
        <f t="shared" si="94"/>
        <v>3.7719129225000092</v>
      </c>
      <c r="BR55" s="37">
        <f t="shared" si="94"/>
        <v>4.3380531599999994</v>
      </c>
      <c r="BS55" s="37">
        <f t="shared" si="94"/>
        <v>4.7153123024999744</v>
      </c>
    </row>
    <row r="56" spans="1:71" x14ac:dyDescent="0.25">
      <c r="A56" s="31">
        <f t="shared" si="33"/>
        <v>42178</v>
      </c>
      <c r="B56" s="34" t="str">
        <f t="shared" ref="B56:J56" si="96">IF(AND(B$39="S/A", B26&gt;0), ((1+B26/200)^2-1)*100, IF(AND(B$39="Qtrly", B26&gt;0), ((1+B26/400)^4-1)*100, ""))</f>
        <v/>
      </c>
      <c r="C56" s="34" t="str">
        <f t="shared" si="96"/>
        <v/>
      </c>
      <c r="D56" s="34" t="str">
        <f t="shared" si="96"/>
        <v/>
      </c>
      <c r="E56" s="34">
        <f t="shared" si="40"/>
        <v>2.871</v>
      </c>
      <c r="F56" s="34">
        <f t="shared" si="96"/>
        <v>2.9200105024999923</v>
      </c>
      <c r="G56" s="34">
        <f t="shared" si="96"/>
        <v>3.0113353024999956</v>
      </c>
      <c r="H56" s="34">
        <f t="shared" si="96"/>
        <v>3.1575392225000165</v>
      </c>
      <c r="I56" s="34">
        <f t="shared" si="96"/>
        <v>3.2073128100000181</v>
      </c>
      <c r="J56" s="37">
        <f t="shared" si="96"/>
        <v>3.4217811224999783</v>
      </c>
      <c r="K56" s="37">
        <f t="shared" ref="K56" si="97">IF(AND(K$39="S/A", K26&gt;0), ((1+K26/200)^2-1)*100, IF(AND(K$39="Qtrly", K26&gt;0), ((1+K26/400)^4-1)*100, ""))</f>
        <v>3.7688568899999941</v>
      </c>
      <c r="L56" s="35"/>
      <c r="M56" s="35"/>
      <c r="N56" s="36">
        <f t="shared" si="36"/>
        <v>42178</v>
      </c>
      <c r="O56" s="37">
        <f t="shared" ref="O56:BS56" si="98">IF(AND(O$39="S/A", O26&gt;0), ((1+O26/200)^2-1)*100, IF(AND(O$39="Qtrly", O26&gt;0), ((1+O26/400)^4-1)*100, ""))</f>
        <v>3.5723467025000177</v>
      </c>
      <c r="P56" s="37">
        <f t="shared" si="98"/>
        <v>3.6802515224999999</v>
      </c>
      <c r="Q56" s="37">
        <f t="shared" si="98"/>
        <v>3.5530112099999789</v>
      </c>
      <c r="R56" s="37">
        <f t="shared" si="98"/>
        <v>3.5855772900000193</v>
      </c>
      <c r="S56" s="37">
        <f t="shared" si="98"/>
        <v>4.0155214399999695</v>
      </c>
      <c r="T56" s="37">
        <f t="shared" si="98"/>
        <v>4.3319244900000164</v>
      </c>
      <c r="U56" s="37">
        <f t="shared" si="98"/>
        <v>3.779043840000007</v>
      </c>
      <c r="V56" s="37">
        <f t="shared" si="98"/>
        <v>3.7912688400000061</v>
      </c>
      <c r="W56" s="37">
        <f t="shared" si="98"/>
        <v>4.4208078225000058</v>
      </c>
      <c r="X56" s="37">
        <f t="shared" si="98"/>
        <v>4.6078928400000052</v>
      </c>
      <c r="Y56" s="37">
        <f t="shared" si="98"/>
        <v>5.0645500099999907</v>
      </c>
      <c r="Z56" s="37" t="str">
        <f t="shared" si="98"/>
        <v/>
      </c>
      <c r="AA56" s="37">
        <f t="shared" si="98"/>
        <v>3.8065511025000109</v>
      </c>
      <c r="AB56" s="37">
        <f t="shared" si="98"/>
        <v>4.3033264099999968</v>
      </c>
      <c r="AC56" s="37">
        <f t="shared" si="98"/>
        <v>4.5281312099999749</v>
      </c>
      <c r="AD56" s="37">
        <f t="shared" si="98"/>
        <v>5.218357759999992</v>
      </c>
      <c r="AE56" s="37" t="str">
        <f t="shared" si="98"/>
        <v/>
      </c>
      <c r="AF56" s="37" t="str">
        <f t="shared" si="98"/>
        <v/>
      </c>
      <c r="AG56" s="37">
        <f t="shared" si="98"/>
        <v>4.6794996900000108</v>
      </c>
      <c r="AH56" s="37">
        <f t="shared" si="98"/>
        <v>4.7685309225000028</v>
      </c>
      <c r="AI56" s="37" t="str">
        <f t="shared" si="98"/>
        <v/>
      </c>
      <c r="AJ56" s="37">
        <f t="shared" si="98"/>
        <v>4.0430600224999891</v>
      </c>
      <c r="AK56" s="37">
        <f t="shared" si="98"/>
        <v>4.2696265625000063</v>
      </c>
      <c r="AL56" s="37">
        <f t="shared" si="98"/>
        <v>4.3244088616989584</v>
      </c>
      <c r="AM56" s="37">
        <f t="shared" si="98"/>
        <v>4.6897312400000057</v>
      </c>
      <c r="AN56" s="37" t="str">
        <f t="shared" si="98"/>
        <v/>
      </c>
      <c r="AO56" s="37">
        <f t="shared" si="98"/>
        <v>4.0037460157092086</v>
      </c>
      <c r="AP56" s="269">
        <f t="shared" si="98"/>
        <v>4.099557962187883</v>
      </c>
      <c r="AQ56" s="269">
        <f t="shared" si="98"/>
        <v>4.4116112399999796</v>
      </c>
      <c r="AR56" s="37">
        <f t="shared" si="98"/>
        <v>3.4573779599999854</v>
      </c>
      <c r="AS56" s="37">
        <f t="shared" si="98"/>
        <v>3.7036722500000119</v>
      </c>
      <c r="AT56" s="37">
        <f t="shared" si="98"/>
        <v>3.8340620100000056</v>
      </c>
      <c r="AU56" s="37">
        <f t="shared" si="98"/>
        <v>3.9441420900000024</v>
      </c>
      <c r="AV56" s="37">
        <f t="shared" si="98"/>
        <v>4.0389800025000033</v>
      </c>
      <c r="AW56" s="37" t="str">
        <f t="shared" si="98"/>
        <v/>
      </c>
      <c r="AX56" s="37">
        <f t="shared" si="98"/>
        <v>4.5465350400000215</v>
      </c>
      <c r="AY56" s="37">
        <f t="shared" ref="AY56" si="99">IF(AND(AY$39="S/A", AY26&gt;0), ((1+AY26/200)^2-1)*100, IF(AND(AY$39="Qtrly", AY26&gt;0), ((1+AY26/400)^4-1)*100, ""))</f>
        <v>5.152719359999991</v>
      </c>
      <c r="AZ56" s="37" t="str">
        <f t="shared" si="98"/>
        <v/>
      </c>
      <c r="BA56" s="37" t="str">
        <f t="shared" si="98"/>
        <v/>
      </c>
      <c r="BB56" s="37" t="str">
        <f t="shared" si="98"/>
        <v/>
      </c>
      <c r="BC56" s="37">
        <f t="shared" si="98"/>
        <v>3.6374900624999817</v>
      </c>
      <c r="BD56" s="37">
        <f t="shared" si="98"/>
        <v>4.0563206400000107</v>
      </c>
      <c r="BE56" s="37">
        <f t="shared" si="98"/>
        <v>4.5332432225000163</v>
      </c>
      <c r="BF56" s="37" t="str">
        <f t="shared" si="98"/>
        <v/>
      </c>
      <c r="BG56" s="37">
        <f t="shared" si="98"/>
        <v>3.6578515624999808</v>
      </c>
      <c r="BH56" s="37" t="str">
        <f t="shared" si="98"/>
        <v/>
      </c>
      <c r="BI56" s="37" t="str">
        <f t="shared" si="98"/>
        <v/>
      </c>
      <c r="BJ56" s="37">
        <f t="shared" si="98"/>
        <v>3.4238150625000019</v>
      </c>
      <c r="BK56" s="37">
        <f t="shared" si="98"/>
        <v>3.5825240024999871</v>
      </c>
      <c r="BL56" s="37">
        <f t="shared" si="98"/>
        <v>4.0604010000000024</v>
      </c>
      <c r="BM56" s="37">
        <f t="shared" si="98"/>
        <v>4.3523540900000102</v>
      </c>
      <c r="BN56" s="37">
        <f t="shared" si="98"/>
        <v>4.5199522500000144</v>
      </c>
      <c r="BO56" s="37">
        <f t="shared" si="98"/>
        <v>5.1024788025000101</v>
      </c>
      <c r="BP56" s="37" t="str">
        <f t="shared" si="98"/>
        <v/>
      </c>
      <c r="BQ56" s="37">
        <f t="shared" si="98"/>
        <v>3.8024757224999872</v>
      </c>
      <c r="BR56" s="37">
        <f t="shared" si="98"/>
        <v>4.3891324099999851</v>
      </c>
      <c r="BS56" s="37">
        <f t="shared" si="98"/>
        <v>4.7787668224999802</v>
      </c>
    </row>
    <row r="57" spans="1:71" x14ac:dyDescent="0.25">
      <c r="A57" s="31">
        <f t="shared" si="33"/>
        <v>42179</v>
      </c>
      <c r="B57" s="34" t="str">
        <f t="shared" ref="B57:J57" si="100">IF(AND(B$39="S/A", B27&gt;0), ((1+B27/200)^2-1)*100, IF(AND(B$39="Qtrly", B27&gt;0), ((1+B27/400)^4-1)*100, ""))</f>
        <v/>
      </c>
      <c r="C57" s="34" t="str">
        <f t="shared" si="100"/>
        <v/>
      </c>
      <c r="D57" s="34" t="str">
        <f t="shared" si="100"/>
        <v/>
      </c>
      <c r="E57" s="34">
        <f t="shared" si="40"/>
        <v>2.8839999999999999</v>
      </c>
      <c r="F57" s="34">
        <f t="shared" si="100"/>
        <v>2.9362430624999991</v>
      </c>
      <c r="G57" s="34">
        <f t="shared" si="100"/>
        <v>3.0194550225000061</v>
      </c>
      <c r="H57" s="34">
        <f t="shared" si="100"/>
        <v>3.1656647025000151</v>
      </c>
      <c r="I57" s="34">
        <f t="shared" si="100"/>
        <v>3.2286480224999803</v>
      </c>
      <c r="J57" s="37">
        <f t="shared" si="100"/>
        <v>3.4339850625000112</v>
      </c>
      <c r="K57" s="37">
        <f t="shared" ref="K57" si="101">IF(AND(K$39="S/A", K27&gt;0), ((1+K27/200)^2-1)*100, IF(AND(K$39="Qtrly", K27&gt;0), ((1+K27/400)^4-1)*100, ""))</f>
        <v>3.7780251225000061</v>
      </c>
      <c r="L57" s="35"/>
      <c r="M57" s="35"/>
      <c r="N57" s="36">
        <f t="shared" si="36"/>
        <v>42179</v>
      </c>
      <c r="O57" s="37">
        <f t="shared" ref="O57:BS57" si="102">IF(AND(O$39="S/A", O27&gt;0), ((1+O27/200)^2-1)*100, IF(AND(O$39="Qtrly", O27&gt;0), ((1+O27/400)^4-1)*100, ""))</f>
        <v>3.5927018025000201</v>
      </c>
      <c r="P57" s="37">
        <f t="shared" si="102"/>
        <v>3.6843245024999804</v>
      </c>
      <c r="Q57" s="37">
        <f t="shared" si="102"/>
        <v>3.5448704900000072</v>
      </c>
      <c r="R57" s="37">
        <f t="shared" si="102"/>
        <v>3.5967730624999916</v>
      </c>
      <c r="S57" s="37">
        <f t="shared" si="102"/>
        <v>4.016541322499978</v>
      </c>
      <c r="T57" s="37">
        <f t="shared" si="102"/>
        <v>4.3482680099999893</v>
      </c>
      <c r="U57" s="37">
        <f t="shared" si="102"/>
        <v>3.7749689999999836</v>
      </c>
      <c r="V57" s="37">
        <f t="shared" si="102"/>
        <v>3.8432331224999894</v>
      </c>
      <c r="W57" s="37">
        <f t="shared" si="102"/>
        <v>4.4361363600000203</v>
      </c>
      <c r="X57" s="37">
        <f t="shared" si="102"/>
        <v>4.6170980625000135</v>
      </c>
      <c r="Y57" s="37">
        <f t="shared" si="102"/>
        <v>5.1352876024999938</v>
      </c>
      <c r="Z57" s="37" t="str">
        <f t="shared" si="102"/>
        <v/>
      </c>
      <c r="AA57" s="37">
        <f t="shared" si="102"/>
        <v>3.8585192099999999</v>
      </c>
      <c r="AB57" s="37">
        <f t="shared" si="102"/>
        <v>4.3084329225000051</v>
      </c>
      <c r="AC57" s="37">
        <f t="shared" si="102"/>
        <v>4.5414227024999754</v>
      </c>
      <c r="AD57" s="37">
        <f t="shared" si="102"/>
        <v>5.1865616025000172</v>
      </c>
      <c r="AE57" s="37" t="str">
        <f t="shared" si="102"/>
        <v/>
      </c>
      <c r="AF57" s="37" t="str">
        <f t="shared" si="102"/>
        <v/>
      </c>
      <c r="AG57" s="37">
        <f t="shared" si="102"/>
        <v>4.6600611224999922</v>
      </c>
      <c r="AH57" s="37">
        <f t="shared" si="102"/>
        <v>4.7797904399999869</v>
      </c>
      <c r="AI57" s="37" t="str">
        <f t="shared" si="102"/>
        <v/>
      </c>
      <c r="AJ57" s="37">
        <f t="shared" si="102"/>
        <v>4.0481601600000028</v>
      </c>
      <c r="AK57" s="37">
        <f t="shared" si="102"/>
        <v>4.2747322499999907</v>
      </c>
      <c r="AL57" s="37">
        <f t="shared" si="102"/>
        <v>4.3388612641072077</v>
      </c>
      <c r="AM57" s="37">
        <f t="shared" si="102"/>
        <v>4.7408964900000017</v>
      </c>
      <c r="AN57" s="37" t="str">
        <f t="shared" si="102"/>
        <v/>
      </c>
      <c r="AO57" s="37">
        <f t="shared" si="102"/>
        <v>6.6391714986753447</v>
      </c>
      <c r="AP57" s="269">
        <f t="shared" si="102"/>
        <v>4.1181098534846194</v>
      </c>
      <c r="AQ57" s="269">
        <f t="shared" si="102"/>
        <v>4.4013932900000219</v>
      </c>
      <c r="AR57" s="37">
        <f t="shared" si="102"/>
        <v>3.4553436900000234</v>
      </c>
      <c r="AS57" s="37">
        <f t="shared" si="102"/>
        <v>3.7046906024999826</v>
      </c>
      <c r="AT57" s="37">
        <f t="shared" si="102"/>
        <v>3.8442521599999946</v>
      </c>
      <c r="AU57" s="37">
        <f t="shared" si="102"/>
        <v>3.9533180624999886</v>
      </c>
      <c r="AV57" s="37">
        <f t="shared" si="102"/>
        <v>4.0420400100000142</v>
      </c>
      <c r="AW57" s="37" t="str">
        <f t="shared" si="102"/>
        <v/>
      </c>
      <c r="AX57" s="37">
        <f t="shared" si="102"/>
        <v>4.5628953599999855</v>
      </c>
      <c r="AY57" s="37">
        <f t="shared" ref="AY57" si="103">IF(AND(AY$39="S/A", AY27&gt;0), ((1+AY27/200)^2-1)*100, IF(AND(AY$39="Qtrly", AY27&gt;0), ((1+AY27/400)^4-1)*100, ""))</f>
        <v>5.1804080624999749</v>
      </c>
      <c r="AZ57" s="37" t="str">
        <f t="shared" si="102"/>
        <v/>
      </c>
      <c r="BA57" s="37" t="str">
        <f t="shared" si="102"/>
        <v/>
      </c>
      <c r="BB57" s="37" t="str">
        <f t="shared" si="102"/>
        <v/>
      </c>
      <c r="BC57" s="37">
        <f t="shared" si="102"/>
        <v>3.6405441600000144</v>
      </c>
      <c r="BD57" s="37">
        <f t="shared" si="102"/>
        <v>4.0624412100000118</v>
      </c>
      <c r="BE57" s="37">
        <f t="shared" si="102"/>
        <v>4.5516475024999892</v>
      </c>
      <c r="BF57" s="37" t="str">
        <f t="shared" si="102"/>
        <v/>
      </c>
      <c r="BG57" s="37">
        <f t="shared" si="102"/>
        <v>3.6659967224999868</v>
      </c>
      <c r="BH57" s="37" t="str">
        <f t="shared" si="102"/>
        <v/>
      </c>
      <c r="BI57" s="37" t="str">
        <f t="shared" si="102"/>
        <v/>
      </c>
      <c r="BJ57" s="37">
        <f t="shared" si="102"/>
        <v>3.4207641600000116</v>
      </c>
      <c r="BK57" s="37">
        <f t="shared" si="102"/>
        <v>3.5937196100000124</v>
      </c>
      <c r="BL57" s="37">
        <f t="shared" si="102"/>
        <v>4.0593809024999983</v>
      </c>
      <c r="BM57" s="37">
        <f t="shared" si="102"/>
        <v>4.3605264900000273</v>
      </c>
      <c r="BN57" s="37">
        <f t="shared" si="102"/>
        <v>4.5179075600000118</v>
      </c>
      <c r="BO57" s="37">
        <f t="shared" si="102"/>
        <v>5.1219584100000048</v>
      </c>
      <c r="BP57" s="37" t="str">
        <f t="shared" si="102"/>
        <v/>
      </c>
      <c r="BQ57" s="37">
        <f t="shared" si="102"/>
        <v>3.811645440000011</v>
      </c>
      <c r="BR57" s="37">
        <f t="shared" si="102"/>
        <v>4.3993497600000042</v>
      </c>
      <c r="BS57" s="37">
        <f t="shared" si="102"/>
        <v>4.7951453025000035</v>
      </c>
    </row>
    <row r="58" spans="1:71" x14ac:dyDescent="0.25">
      <c r="A58" s="31">
        <f t="shared" si="33"/>
        <v>42180</v>
      </c>
      <c r="B58" s="34" t="str">
        <f t="shared" ref="B58:J58" si="104">IF(AND(B$39="S/A", B28&gt;0), ((1+B28/200)^2-1)*100, IF(AND(B$39="Qtrly", B28&gt;0), ((1+B28/400)^4-1)*100, ""))</f>
        <v/>
      </c>
      <c r="C58" s="34" t="str">
        <f t="shared" si="104"/>
        <v/>
      </c>
      <c r="D58" s="34" t="str">
        <f t="shared" si="104"/>
        <v/>
      </c>
      <c r="E58" s="34">
        <f t="shared" si="40"/>
        <v>2.8639999999999999</v>
      </c>
      <c r="F58" s="34">
        <f t="shared" si="104"/>
        <v>2.9058080624999816</v>
      </c>
      <c r="G58" s="34">
        <f t="shared" si="104"/>
        <v>2.9940819600000168</v>
      </c>
      <c r="H58" s="34">
        <f t="shared" si="104"/>
        <v>3.1372269225000027</v>
      </c>
      <c r="I58" s="34">
        <f t="shared" si="104"/>
        <v>3.1961381024999902</v>
      </c>
      <c r="J58" s="37">
        <f t="shared" si="104"/>
        <v>3.4004259600000308</v>
      </c>
      <c r="K58" s="37">
        <f t="shared" ref="K58" si="105">IF(AND(K$39="S/A", K28&gt;0), ((1+K28/200)^2-1)*100, IF(AND(K$39="Qtrly", K28&gt;0), ((1+K28/400)^4-1)*100, ""))</f>
        <v>3.7433917024999985</v>
      </c>
      <c r="L58" s="35"/>
      <c r="M58" s="35"/>
      <c r="N58" s="36">
        <f t="shared" si="36"/>
        <v>42180</v>
      </c>
      <c r="O58" s="37">
        <f t="shared" ref="O58:BS58" si="106">IF(AND(O$39="S/A", O28&gt;0), ((1+O28/200)^2-1)*100, IF(AND(O$39="Qtrly", O28&gt;0), ((1+O28/400)^4-1)*100, ""))</f>
        <v>3.5988087225000021</v>
      </c>
      <c r="P58" s="37">
        <f t="shared" si="106"/>
        <v>3.6945073025000053</v>
      </c>
      <c r="Q58" s="37">
        <f t="shared" si="106"/>
        <v>3.5489408099999897</v>
      </c>
      <c r="R58" s="37">
        <f t="shared" si="106"/>
        <v>3.6140768100000109</v>
      </c>
      <c r="S58" s="37">
        <f t="shared" si="106"/>
        <v>4.0083824024999881</v>
      </c>
      <c r="T58" s="37">
        <f t="shared" si="106"/>
        <v>4.3411175624999743</v>
      </c>
      <c r="U58" s="37">
        <f t="shared" si="106"/>
        <v>3.7698755624999913</v>
      </c>
      <c r="V58" s="37">
        <f t="shared" si="106"/>
        <v>3.8381380099999918</v>
      </c>
      <c r="W58" s="37">
        <f t="shared" si="106"/>
        <v>4.4289829025000227</v>
      </c>
      <c r="X58" s="37">
        <f t="shared" si="106"/>
        <v>4.6109612024999747</v>
      </c>
      <c r="Y58" s="37">
        <f t="shared" si="106"/>
        <v>5.1147815024999987</v>
      </c>
      <c r="Z58" s="37" t="str">
        <f t="shared" si="106"/>
        <v/>
      </c>
      <c r="AA58" s="37">
        <f t="shared" si="106"/>
        <v>3.8636148224999722</v>
      </c>
      <c r="AB58" s="37">
        <f t="shared" si="106"/>
        <v>4.2982200225000211</v>
      </c>
      <c r="AC58" s="37">
        <f t="shared" si="106"/>
        <v>4.5352880624999869</v>
      </c>
      <c r="AD58" s="37">
        <f t="shared" si="106"/>
        <v>5.1660505024999859</v>
      </c>
      <c r="AE58" s="37" t="str">
        <f t="shared" si="106"/>
        <v/>
      </c>
      <c r="AF58" s="37" t="str">
        <f t="shared" si="106"/>
        <v/>
      </c>
      <c r="AG58" s="37">
        <f t="shared" si="106"/>
        <v>4.6518770025000267</v>
      </c>
      <c r="AH58" s="37">
        <f t="shared" si="106"/>
        <v>4.774672402500002</v>
      </c>
      <c r="AI58" s="37" t="str">
        <f t="shared" si="106"/>
        <v/>
      </c>
      <c r="AJ58" s="37">
        <f t="shared" si="106"/>
        <v>4.0471401225000037</v>
      </c>
      <c r="AK58" s="37">
        <f t="shared" si="106"/>
        <v>4.2655421024999862</v>
      </c>
      <c r="AL58" s="37">
        <f t="shared" si="106"/>
        <v>4.3295702616220844</v>
      </c>
      <c r="AM58" s="37">
        <f t="shared" si="106"/>
        <v>4.7357794024999844</v>
      </c>
      <c r="AN58" s="37" t="str">
        <f t="shared" si="106"/>
        <v/>
      </c>
      <c r="AO58" s="37">
        <f t="shared" si="106"/>
        <v>6.6391714986753447</v>
      </c>
      <c r="AP58" s="269">
        <f t="shared" si="106"/>
        <v>4.1016191610039998</v>
      </c>
      <c r="AQ58" s="269">
        <f t="shared" si="106"/>
        <v>4.3901541224999896</v>
      </c>
      <c r="AR58" s="37">
        <f t="shared" si="106"/>
        <v>3.456360822499982</v>
      </c>
      <c r="AS58" s="37">
        <f t="shared" si="106"/>
        <v>3.6843245024999804</v>
      </c>
      <c r="AT58" s="37">
        <f t="shared" si="106"/>
        <v>3.8330430225000045</v>
      </c>
      <c r="AU58" s="37">
        <f t="shared" si="106"/>
        <v>3.9380250000000228</v>
      </c>
      <c r="AV58" s="37">
        <f t="shared" si="106"/>
        <v>4.0308202024999851</v>
      </c>
      <c r="AW58" s="37">
        <f t="shared" si="106"/>
        <v>4.347246502500024</v>
      </c>
      <c r="AX58" s="37">
        <f t="shared" si="106"/>
        <v>4.5424451599999749</v>
      </c>
      <c r="AY58" s="37">
        <f t="shared" ref="AY58" si="107">IF(AND(AY$39="S/A", AY28&gt;0), ((1+AY28/200)^2-1)*100, IF(AND(AY$39="Qtrly", AY28&gt;0), ((1+AY28/400)^4-1)*100, ""))</f>
        <v>5.1475922224999859</v>
      </c>
      <c r="AZ58" s="37" t="str">
        <f t="shared" si="106"/>
        <v/>
      </c>
      <c r="BA58" s="37" t="str">
        <f t="shared" si="106"/>
        <v/>
      </c>
      <c r="BB58" s="37" t="str">
        <f t="shared" si="106"/>
        <v/>
      </c>
      <c r="BC58" s="37">
        <f t="shared" si="106"/>
        <v>3.6435983024999841</v>
      </c>
      <c r="BD58" s="37">
        <f t="shared" si="106"/>
        <v>4.0532604225000046</v>
      </c>
      <c r="BE58" s="37">
        <f t="shared" si="106"/>
        <v>4.5659630625000114</v>
      </c>
      <c r="BF58" s="37" t="str">
        <f t="shared" si="106"/>
        <v/>
      </c>
      <c r="BG58" s="37">
        <f t="shared" si="106"/>
        <v>3.6619241025000138</v>
      </c>
      <c r="BH58" s="37" t="str">
        <f t="shared" si="106"/>
        <v/>
      </c>
      <c r="BI58" s="37" t="str">
        <f t="shared" si="106"/>
        <v/>
      </c>
      <c r="BJ58" s="37">
        <f t="shared" si="106"/>
        <v>3.4268660100000181</v>
      </c>
      <c r="BK58" s="37">
        <f t="shared" si="106"/>
        <v>3.5876128399999763</v>
      </c>
      <c r="BL58" s="37">
        <f t="shared" si="106"/>
        <v>4.0542804900000062</v>
      </c>
      <c r="BM58" s="37">
        <f t="shared" si="106"/>
        <v>4.3554187024999802</v>
      </c>
      <c r="BN58" s="37">
        <f t="shared" si="106"/>
        <v>4.5117736100000139</v>
      </c>
      <c r="BO58" s="37">
        <f t="shared" si="106"/>
        <v>5.0942774025000137</v>
      </c>
      <c r="BP58" s="37" t="str">
        <f t="shared" si="106"/>
        <v/>
      </c>
      <c r="BQ58" s="37">
        <f t="shared" si="106"/>
        <v>3.8136832100000184</v>
      </c>
      <c r="BR58" s="37">
        <f t="shared" si="106"/>
        <v>4.3921975624999998</v>
      </c>
      <c r="BS58" s="37">
        <f t="shared" si="106"/>
        <v>4.7900268900000098</v>
      </c>
    </row>
    <row r="59" spans="1:71" x14ac:dyDescent="0.25">
      <c r="A59" s="31">
        <f t="shared" si="33"/>
        <v>42181</v>
      </c>
      <c r="B59" s="34" t="str">
        <f t="shared" ref="B59:J59" si="108">IF(AND(B$39="S/A", B29&gt;0), ((1+B29/200)^2-1)*100, IF(AND(B$39="Qtrly", B29&gt;0), ((1+B29/400)^4-1)*100, ""))</f>
        <v/>
      </c>
      <c r="C59" s="34" t="str">
        <f t="shared" si="108"/>
        <v/>
      </c>
      <c r="D59" s="34" t="str">
        <f t="shared" si="108"/>
        <v/>
      </c>
      <c r="E59" s="34">
        <f t="shared" si="40"/>
        <v>2.8490000000000002</v>
      </c>
      <c r="F59" s="34">
        <f t="shared" si="108"/>
        <v>2.8987072099999844</v>
      </c>
      <c r="G59" s="34">
        <f t="shared" si="108"/>
        <v>2.9849484225000111</v>
      </c>
      <c r="H59" s="34">
        <f t="shared" si="108"/>
        <v>3.1321491600000195</v>
      </c>
      <c r="I59" s="34">
        <f t="shared" si="108"/>
        <v>3.1869956100000207</v>
      </c>
      <c r="J59" s="37">
        <f t="shared" si="108"/>
        <v>3.3882239999999841</v>
      </c>
      <c r="K59" s="37">
        <f t="shared" ref="K59" si="109">IF(AND(K$39="S/A", K29&gt;0), ((1+K29/200)^2-1)*100, IF(AND(K$39="Qtrly", K29&gt;0), ((1+K29/400)^4-1)*100, ""))</f>
        <v>3.7321880099999705</v>
      </c>
      <c r="L59" s="35"/>
      <c r="M59" s="35"/>
      <c r="N59" s="36">
        <f t="shared" si="36"/>
        <v>42181</v>
      </c>
      <c r="O59" s="37">
        <f t="shared" ref="O59:BS59" si="110">IF(AND(O$39="S/A", O29&gt;0), ((1+O29/200)^2-1)*100, IF(AND(O$39="Qtrly", O29&gt;0), ((1+O29/400)^4-1)*100, ""))</f>
        <v>3.5927018025000201</v>
      </c>
      <c r="P59" s="37">
        <f t="shared" si="110"/>
        <v>3.6883975625000121</v>
      </c>
      <c r="Q59" s="37">
        <f t="shared" si="110"/>
        <v>3.5438529225000126</v>
      </c>
      <c r="R59" s="37">
        <f t="shared" si="110"/>
        <v>3.6130589025000104</v>
      </c>
      <c r="S59" s="37">
        <f t="shared" si="110"/>
        <v>4.0094022499999937</v>
      </c>
      <c r="T59" s="37">
        <f t="shared" si="110"/>
        <v>4.3400960900000118</v>
      </c>
      <c r="U59" s="37">
        <f t="shared" si="110"/>
        <v>3.7668195599999788</v>
      </c>
      <c r="V59" s="37">
        <f t="shared" si="110"/>
        <v>3.8371190024999891</v>
      </c>
      <c r="W59" s="37">
        <f t="shared" si="110"/>
        <v>4.4310267224999755</v>
      </c>
      <c r="X59" s="37">
        <f t="shared" si="110"/>
        <v>4.6119839999999801</v>
      </c>
      <c r="Y59" s="37">
        <f t="shared" si="110"/>
        <v>5.111705759999996</v>
      </c>
      <c r="Z59" s="37" t="str">
        <f t="shared" si="110"/>
        <v/>
      </c>
      <c r="AA59" s="37">
        <f t="shared" si="110"/>
        <v>3.8615765625000131</v>
      </c>
      <c r="AB59" s="37">
        <f t="shared" si="110"/>
        <v>4.2951562499999874</v>
      </c>
      <c r="AC59" s="37">
        <f t="shared" si="110"/>
        <v>4.536310489999984</v>
      </c>
      <c r="AD59" s="37">
        <f t="shared" si="110"/>
        <v>5.1629740100000099</v>
      </c>
      <c r="AE59" s="37" t="str">
        <f t="shared" si="110"/>
        <v/>
      </c>
      <c r="AF59" s="37" t="str">
        <f t="shared" si="110"/>
        <v/>
      </c>
      <c r="AG59" s="37">
        <f t="shared" si="110"/>
        <v>4.6508540100000051</v>
      </c>
      <c r="AH59" s="37">
        <f t="shared" si="110"/>
        <v>4.7736488099999974</v>
      </c>
      <c r="AI59" s="37" t="str">
        <f t="shared" si="110"/>
        <v/>
      </c>
      <c r="AJ59" s="37">
        <f t="shared" si="110"/>
        <v>4.0440800399999866</v>
      </c>
      <c r="AK59" s="37">
        <f t="shared" si="110"/>
        <v>4.263499902500012</v>
      </c>
      <c r="AL59" s="37">
        <f t="shared" si="110"/>
        <v>4.3306025645885482</v>
      </c>
      <c r="AM59" s="37">
        <f t="shared" si="110"/>
        <v>4.7368028099999959</v>
      </c>
      <c r="AN59" s="37" t="str">
        <f t="shared" si="110"/>
        <v/>
      </c>
      <c r="AO59" s="37">
        <f t="shared" si="110"/>
        <v>6.6391714986753447</v>
      </c>
      <c r="AP59" s="269">
        <f t="shared" si="110"/>
        <v>4.1005885577698464</v>
      </c>
      <c r="AQ59" s="269">
        <f t="shared" si="110"/>
        <v>4.3901541224999896</v>
      </c>
      <c r="AR59" s="37">
        <f t="shared" si="110"/>
        <v>3.4533094399999964</v>
      </c>
      <c r="AS59" s="37">
        <f t="shared" si="110"/>
        <v>3.683306250000018</v>
      </c>
      <c r="AT59" s="37">
        <f t="shared" si="110"/>
        <v>3.8360999999999867</v>
      </c>
      <c r="AU59" s="37">
        <f t="shared" si="110"/>
        <v>3.9380250000000228</v>
      </c>
      <c r="AV59" s="37">
        <f t="shared" si="110"/>
        <v>4.0308202024999851</v>
      </c>
      <c r="AW59" s="37">
        <f t="shared" si="110"/>
        <v>4.3431605224999892</v>
      </c>
      <c r="AX59" s="37">
        <f t="shared" si="110"/>
        <v>4.5393778024999998</v>
      </c>
      <c r="AY59" s="37">
        <f t="shared" ref="AY59" si="111">IF(AND(AY$39="S/A", AY29&gt;0), ((1+AY29/200)^2-1)*100, IF(AND(AY$39="Qtrly", AY29&gt;0), ((1+AY29/400)^4-1)*100, ""))</f>
        <v>5.1383636899999807</v>
      </c>
      <c r="AZ59" s="37" t="str">
        <f t="shared" si="110"/>
        <v/>
      </c>
      <c r="BA59" s="37" t="str">
        <f t="shared" si="110"/>
        <v/>
      </c>
      <c r="BB59" s="37" t="str">
        <f t="shared" si="110"/>
        <v/>
      </c>
      <c r="BC59" s="37">
        <f t="shared" si="110"/>
        <v>3.6395261225000031</v>
      </c>
      <c r="BD59" s="37">
        <f t="shared" si="110"/>
        <v>4.0553005625000083</v>
      </c>
      <c r="BE59" s="37">
        <f t="shared" si="110"/>
        <v>4.5608502500000148</v>
      </c>
      <c r="BF59" s="37" t="str">
        <f t="shared" si="110"/>
        <v/>
      </c>
      <c r="BG59" s="37">
        <f t="shared" si="110"/>
        <v>3.660905960000016</v>
      </c>
      <c r="BH59" s="37" t="str">
        <f t="shared" si="110"/>
        <v/>
      </c>
      <c r="BI59" s="37" t="str">
        <f t="shared" si="110"/>
        <v/>
      </c>
      <c r="BJ59" s="37">
        <f t="shared" si="110"/>
        <v>3.4197472025000009</v>
      </c>
      <c r="BK59" s="37">
        <f t="shared" si="110"/>
        <v>3.5845595225000082</v>
      </c>
      <c r="BL59" s="37">
        <f t="shared" si="110"/>
        <v>4.0553005625000083</v>
      </c>
      <c r="BM59" s="37">
        <f t="shared" si="110"/>
        <v>4.3513325624999988</v>
      </c>
      <c r="BN59" s="37">
        <f t="shared" si="110"/>
        <v>4.5066621225000159</v>
      </c>
      <c r="BO59" s="37">
        <f t="shared" si="110"/>
        <v>5.0860763224999994</v>
      </c>
      <c r="BP59" s="37" t="str">
        <f t="shared" si="110"/>
        <v/>
      </c>
      <c r="BQ59" s="37">
        <f t="shared" si="110"/>
        <v>3.8096076899999831</v>
      </c>
      <c r="BR59" s="37">
        <f t="shared" si="110"/>
        <v>4.3932192900000056</v>
      </c>
      <c r="BS59" s="37">
        <f t="shared" si="110"/>
        <v>4.7869559025000008</v>
      </c>
    </row>
    <row r="60" spans="1:71" x14ac:dyDescent="0.25">
      <c r="A60" s="31">
        <f t="shared" si="33"/>
        <v>42184</v>
      </c>
      <c r="B60" s="34" t="str">
        <f t="shared" ref="B60:J60" si="112">IF(AND(B$39="S/A", B30&gt;0), ((1+B30/200)^2-1)*100, IF(AND(B$39="Qtrly", B30&gt;0), ((1+B30/400)^4-1)*100, ""))</f>
        <v/>
      </c>
      <c r="C60" s="34" t="str">
        <f t="shared" si="112"/>
        <v/>
      </c>
      <c r="D60" s="34" t="str">
        <f t="shared" si="112"/>
        <v/>
      </c>
      <c r="E60" s="34">
        <f t="shared" si="40"/>
        <v>2.819</v>
      </c>
      <c r="F60" s="34">
        <f t="shared" si="112"/>
        <v>2.8490081025000169</v>
      </c>
      <c r="G60" s="34">
        <f t="shared" si="112"/>
        <v>2.9352284899999859</v>
      </c>
      <c r="H60" s="34">
        <f t="shared" si="112"/>
        <v>3.0763020225000215</v>
      </c>
      <c r="I60" s="34">
        <f t="shared" si="112"/>
        <v>3.1869956100000207</v>
      </c>
      <c r="J60" s="37">
        <f t="shared" si="112"/>
        <v>3.3140109224999881</v>
      </c>
      <c r="K60" s="37">
        <f t="shared" ref="K60" si="113">IF(AND(K$39="S/A", K30&gt;0), ((1+K30/200)^2-1)*100, IF(AND(K$39="Qtrly", K30&gt;0), ((1+K30/400)^4-1)*100, ""))</f>
        <v>3.6649785599999873</v>
      </c>
      <c r="L60" s="35"/>
      <c r="M60" s="35"/>
      <c r="N60" s="36">
        <f t="shared" si="36"/>
        <v>42184</v>
      </c>
      <c r="O60" s="37">
        <f t="shared" ref="O60:BS60" si="114">IF(AND(O$39="S/A", O30&gt;0), ((1+O30/200)^2-1)*100, IF(AND(O$39="Qtrly", O30&gt;0), ((1+O30/400)^4-1)*100, ""))</f>
        <v>3.6171305624999928</v>
      </c>
      <c r="P60" s="37">
        <f t="shared" si="114"/>
        <v>3.6934889999999942</v>
      </c>
      <c r="Q60" s="37">
        <f t="shared" si="114"/>
        <v>3.5540288224999772</v>
      </c>
      <c r="R60" s="37">
        <f t="shared" si="114"/>
        <v>3.5876128399999763</v>
      </c>
      <c r="S60" s="37">
        <f t="shared" si="114"/>
        <v>3.9696319024999926</v>
      </c>
      <c r="T60" s="37">
        <f t="shared" si="114"/>
        <v>4.2880076224999897</v>
      </c>
      <c r="U60" s="37">
        <f t="shared" si="114"/>
        <v>3.7780251225000061</v>
      </c>
      <c r="V60" s="37">
        <f t="shared" si="114"/>
        <v>3.8136832100000184</v>
      </c>
      <c r="W60" s="37">
        <f t="shared" si="114"/>
        <v>4.4126330624999932</v>
      </c>
      <c r="X60" s="37">
        <f t="shared" si="114"/>
        <v>4.5813022500000189</v>
      </c>
      <c r="Y60" s="37">
        <f t="shared" si="114"/>
        <v>5.0778755624999894</v>
      </c>
      <c r="Z60" s="37" t="str">
        <f t="shared" si="114"/>
        <v/>
      </c>
      <c r="AA60" s="37">
        <f t="shared" si="114"/>
        <v>3.8381380099999918</v>
      </c>
      <c r="AB60" s="37">
        <f t="shared" si="114"/>
        <v>4.2767745600000184</v>
      </c>
      <c r="AC60" s="37">
        <f t="shared" si="114"/>
        <v>4.5066621225000159</v>
      </c>
      <c r="AD60" s="37">
        <f t="shared" si="114"/>
        <v>5.1722036225000156</v>
      </c>
      <c r="AE60" s="37" t="str">
        <f t="shared" si="114"/>
        <v/>
      </c>
      <c r="AF60" s="37" t="str">
        <f t="shared" si="114"/>
        <v/>
      </c>
      <c r="AG60" s="37">
        <f t="shared" si="114"/>
        <v>4.6191437224999854</v>
      </c>
      <c r="AH60" s="37">
        <f t="shared" si="114"/>
        <v>4.7091725624999858</v>
      </c>
      <c r="AI60" s="37" t="str">
        <f t="shared" si="114"/>
        <v/>
      </c>
      <c r="AJ60" s="37">
        <f t="shared" si="114"/>
        <v>4.0318401599999998</v>
      </c>
      <c r="AK60" s="37">
        <f t="shared" si="114"/>
        <v>4.242058010000016</v>
      </c>
      <c r="AL60" s="37">
        <f t="shared" si="114"/>
        <v>4.2893164208563928</v>
      </c>
      <c r="AM60" s="37">
        <f t="shared" si="114"/>
        <v>4.7071260225000078</v>
      </c>
      <c r="AN60" s="37" t="str">
        <f t="shared" si="114"/>
        <v/>
      </c>
      <c r="AO60" s="37" t="str">
        <f t="shared" si="114"/>
        <v/>
      </c>
      <c r="AP60" s="269">
        <f t="shared" si="114"/>
        <v>4.0851304275032696</v>
      </c>
      <c r="AQ60" s="269">
        <f t="shared" si="114"/>
        <v>4.3625696399999914</v>
      </c>
      <c r="AR60" s="37">
        <f t="shared" si="114"/>
        <v>3.4441555624999953</v>
      </c>
      <c r="AS60" s="37">
        <f t="shared" si="114"/>
        <v>3.6578515624999808</v>
      </c>
      <c r="AT60" s="37">
        <f t="shared" si="114"/>
        <v>3.8045134025000094</v>
      </c>
      <c r="AU60" s="37">
        <f t="shared" si="114"/>
        <v>3.9043842225000125</v>
      </c>
      <c r="AV60" s="37">
        <f t="shared" si="114"/>
        <v>3.9900260025000023</v>
      </c>
      <c r="AW60" s="37">
        <f t="shared" si="114"/>
        <v>4.312518222500028</v>
      </c>
      <c r="AX60" s="37">
        <f t="shared" si="114"/>
        <v>4.4708852100000085</v>
      </c>
      <c r="AY60" s="37">
        <f t="shared" ref="AY60" si="115">IF(AND(AY$39="S/A", AY30&gt;0), ((1+AY30/200)^2-1)*100, IF(AND(AY$39="Qtrly", AY30&gt;0), ((1+AY30/400)^4-1)*100, ""))</f>
        <v>5.062499999999992</v>
      </c>
      <c r="AZ60" s="37" t="str">
        <f t="shared" si="114"/>
        <v/>
      </c>
      <c r="BA60" s="37" t="str">
        <f t="shared" si="114"/>
        <v/>
      </c>
      <c r="BB60" s="37" t="str">
        <f t="shared" si="114"/>
        <v/>
      </c>
      <c r="BC60" s="37">
        <f t="shared" si="114"/>
        <v>3.616112639999991</v>
      </c>
      <c r="BD60" s="37">
        <f t="shared" si="114"/>
        <v>4.026740422499997</v>
      </c>
      <c r="BE60" s="37">
        <f t="shared" si="114"/>
        <v>4.5056398400000086</v>
      </c>
      <c r="BF60" s="37" t="str">
        <f t="shared" si="114"/>
        <v/>
      </c>
      <c r="BG60" s="37">
        <f t="shared" si="114"/>
        <v>3.6466524900000019</v>
      </c>
      <c r="BH60" s="37" t="str">
        <f t="shared" si="114"/>
        <v/>
      </c>
      <c r="BI60" s="37" t="str">
        <f t="shared" si="114"/>
        <v/>
      </c>
      <c r="BJ60" s="37">
        <f t="shared" si="114"/>
        <v>3.438053202499991</v>
      </c>
      <c r="BK60" s="37">
        <f t="shared" si="114"/>
        <v>3.5682759224999971</v>
      </c>
      <c r="BL60" s="37">
        <f t="shared" si="114"/>
        <v>4.0216408100000267</v>
      </c>
      <c r="BM60" s="37">
        <f t="shared" si="114"/>
        <v>4.2961775024999982</v>
      </c>
      <c r="BN60" s="37">
        <f t="shared" si="114"/>
        <v>4.4545320899999963</v>
      </c>
      <c r="BO60" s="37">
        <f t="shared" si="114"/>
        <v>5.0153552899999898</v>
      </c>
      <c r="BP60" s="37" t="str">
        <f t="shared" si="114"/>
        <v/>
      </c>
      <c r="BQ60" s="37">
        <f t="shared" si="114"/>
        <v>3.8218344899999757</v>
      </c>
      <c r="BR60" s="37">
        <f t="shared" si="114"/>
        <v>4.3564402499999932</v>
      </c>
      <c r="BS60" s="37">
        <f t="shared" si="114"/>
        <v>4.733732602500007</v>
      </c>
    </row>
    <row r="61" spans="1:71" x14ac:dyDescent="0.25">
      <c r="A61" s="31">
        <f t="shared" si="33"/>
        <v>42185</v>
      </c>
      <c r="B61" s="34" t="str">
        <f t="shared" ref="B61:J61" si="116">IF(AND(B$39="S/A", B31&gt;0), ((1+B31/200)^2-1)*100, IF(AND(B$39="Qtrly", B31&gt;0), ((1+B31/400)^4-1)*100, ""))</f>
        <v/>
      </c>
      <c r="C61" s="34" t="str">
        <f t="shared" si="116"/>
        <v/>
      </c>
      <c r="D61" s="34" t="str">
        <f t="shared" si="116"/>
        <v/>
      </c>
      <c r="E61" s="34">
        <f t="shared" si="40"/>
        <v>2.8050000000000002</v>
      </c>
      <c r="F61" s="34">
        <f t="shared" si="116"/>
        <v>2.8713205024999855</v>
      </c>
      <c r="G61" s="34">
        <f t="shared" si="116"/>
        <v>2.9605943024999748</v>
      </c>
      <c r="H61" s="34">
        <f t="shared" si="116"/>
        <v>3.1037160000000119</v>
      </c>
      <c r="I61" s="34">
        <f t="shared" si="116"/>
        <v>3.1585548900000093</v>
      </c>
      <c r="J61" s="37">
        <f t="shared" si="116"/>
        <v>3.3160438025000127</v>
      </c>
      <c r="K61" s="37">
        <f t="shared" ref="K61" si="117">IF(AND(K$39="S/A", K31&gt;0), ((1+K31/200)^2-1)*100, IF(AND(K$39="Qtrly", K31&gt;0), ((1+K31/400)^4-1)*100, ""))</f>
        <v>3.6659967224999868</v>
      </c>
      <c r="L61" s="35"/>
      <c r="M61" s="35"/>
      <c r="N61" s="36">
        <f t="shared" si="36"/>
        <v>42185</v>
      </c>
      <c r="O61" s="37">
        <f t="shared" ref="O61:BS61" si="118">IF(AND(O$39="S/A", O31&gt;0), ((1+O31/200)^2-1)*100, IF(AND(O$39="Qtrly", O31&gt;0), ((1+O31/400)^4-1)*100, ""))</f>
        <v>3.5927018025000201</v>
      </c>
      <c r="P61" s="37">
        <f t="shared" si="118"/>
        <v>3.6771968399999855</v>
      </c>
      <c r="Q61" s="37">
        <f t="shared" si="118"/>
        <v>3.5326600099999883</v>
      </c>
      <c r="R61" s="37">
        <f t="shared" si="118"/>
        <v>3.6069515625000159</v>
      </c>
      <c r="S61" s="37">
        <f t="shared" si="118"/>
        <v>3.9910457600000004</v>
      </c>
      <c r="T61" s="37">
        <f t="shared" si="118"/>
        <v>4.3166036025000132</v>
      </c>
      <c r="U61" s="37">
        <f t="shared" si="118"/>
        <v>3.7627449599999974</v>
      </c>
      <c r="V61" s="37">
        <f t="shared" si="118"/>
        <v>3.8259102500000086</v>
      </c>
      <c r="W61" s="37">
        <f t="shared" si="118"/>
        <v>4.438180249999979</v>
      </c>
      <c r="X61" s="37">
        <f t="shared" si="118"/>
        <v>4.6232351025000229</v>
      </c>
      <c r="Y61" s="37">
        <f t="shared" si="118"/>
        <v>5.1065796225000071</v>
      </c>
      <c r="Z61" s="37" t="str">
        <f t="shared" si="118"/>
        <v/>
      </c>
      <c r="AA61" s="37">
        <f t="shared" si="118"/>
        <v>3.8595383224999891</v>
      </c>
      <c r="AB61" s="37">
        <f t="shared" si="118"/>
        <v>4.2992412899999888</v>
      </c>
      <c r="AC61" s="37">
        <f t="shared" si="118"/>
        <v>4.5404002500000207</v>
      </c>
      <c r="AD61" s="37">
        <f t="shared" si="118"/>
        <v>5.1937409600000262</v>
      </c>
      <c r="AE61" s="37" t="str">
        <f t="shared" si="118"/>
        <v/>
      </c>
      <c r="AF61" s="37" t="str">
        <f t="shared" si="118"/>
        <v/>
      </c>
      <c r="AG61" s="37">
        <f t="shared" si="118"/>
        <v>4.6477850624999872</v>
      </c>
      <c r="AH61" s="37">
        <f t="shared" si="118"/>
        <v>4.733732602500007</v>
      </c>
      <c r="AI61" s="37" t="str">
        <f t="shared" si="118"/>
        <v/>
      </c>
      <c r="AJ61" s="37">
        <f t="shared" si="118"/>
        <v>4.0379600099999857</v>
      </c>
      <c r="AK61" s="37">
        <f t="shared" si="118"/>
        <v>4.2716688224999855</v>
      </c>
      <c r="AL61" s="37">
        <f t="shared" si="118"/>
        <v>4.3068615344358907</v>
      </c>
      <c r="AM61" s="37">
        <f t="shared" si="118"/>
        <v>4.7234989024999896</v>
      </c>
      <c r="AN61" s="37" t="str">
        <f t="shared" si="118"/>
        <v/>
      </c>
      <c r="AO61" s="37" t="str">
        <f t="shared" si="118"/>
        <v/>
      </c>
      <c r="AP61" s="269">
        <f t="shared" si="118"/>
        <v>4.1047110166202438</v>
      </c>
      <c r="AQ61" s="269">
        <f t="shared" si="118"/>
        <v>4.3809588900000085</v>
      </c>
      <c r="AR61" s="37">
        <f t="shared" si="118"/>
        <v>3.4451726399999938</v>
      </c>
      <c r="AS61" s="37">
        <f t="shared" si="118"/>
        <v>3.674142202499997</v>
      </c>
      <c r="AT61" s="37">
        <f t="shared" si="118"/>
        <v>3.8228534224999944</v>
      </c>
      <c r="AU61" s="37">
        <f t="shared" si="118"/>
        <v>3.9247719225000255</v>
      </c>
      <c r="AV61" s="37">
        <f t="shared" si="118"/>
        <v>4.0104221024999998</v>
      </c>
      <c r="AW61" s="37">
        <f t="shared" si="118"/>
        <v>4.3482680099999893</v>
      </c>
      <c r="AX61" s="37">
        <f t="shared" si="118"/>
        <v>4.5005285024999786</v>
      </c>
      <c r="AY61" s="37">
        <f t="shared" ref="AY61" si="119">IF(AND(AY$39="S/A", AY31&gt;0), ((1+AY31/200)^2-1)*100, IF(AND(AY$39="Qtrly", AY31&gt;0), ((1+AY31/400)^4-1)*100, ""))</f>
        <v>5.0953025600000146</v>
      </c>
      <c r="AZ61" s="37" t="str">
        <f t="shared" si="118"/>
        <v/>
      </c>
      <c r="BA61" s="37" t="str">
        <f t="shared" si="118"/>
        <v/>
      </c>
      <c r="BB61" s="37" t="str">
        <f t="shared" si="118"/>
        <v/>
      </c>
      <c r="BC61" s="37">
        <f t="shared" si="118"/>
        <v>3.5927018025000201</v>
      </c>
      <c r="BD61" s="37">
        <f t="shared" si="118"/>
        <v>4.0338800900000082</v>
      </c>
      <c r="BE61" s="37">
        <f t="shared" si="118"/>
        <v>4.5209746024999831</v>
      </c>
      <c r="BF61" s="37" t="str">
        <f t="shared" si="118"/>
        <v/>
      </c>
      <c r="BG61" s="37">
        <f t="shared" si="118"/>
        <v>3.668033062500009</v>
      </c>
      <c r="BH61" s="37" t="str">
        <f t="shared" si="118"/>
        <v/>
      </c>
      <c r="BI61" s="37" t="str">
        <f t="shared" si="118"/>
        <v/>
      </c>
      <c r="BJ61" s="37">
        <f t="shared" si="118"/>
        <v>3.4136455625000117</v>
      </c>
      <c r="BK61" s="37">
        <f t="shared" si="118"/>
        <v>3.58048850249999</v>
      </c>
      <c r="BL61" s="37">
        <f t="shared" si="118"/>
        <v>4.0369400224999907</v>
      </c>
      <c r="BM61" s="37">
        <f t="shared" si="118"/>
        <v>4.3155822499999941</v>
      </c>
      <c r="BN61" s="37">
        <f t="shared" si="118"/>
        <v>4.4923506225000187</v>
      </c>
      <c r="BO61" s="37">
        <f t="shared" si="118"/>
        <v>5.0481504899999807</v>
      </c>
      <c r="BP61" s="37" t="str">
        <f t="shared" si="118"/>
        <v/>
      </c>
      <c r="BQ61" s="37">
        <f t="shared" si="118"/>
        <v>3.8218344899999757</v>
      </c>
      <c r="BR61" s="37">
        <f t="shared" si="118"/>
        <v>4.3778939024999852</v>
      </c>
      <c r="BS61" s="37">
        <f t="shared" si="118"/>
        <v>4.7572720099999799</v>
      </c>
    </row>
    <row r="62" spans="1:71" x14ac:dyDescent="0.25">
      <c r="A62" s="31" t="str">
        <f t="shared" si="33"/>
        <v/>
      </c>
      <c r="B62" s="34" t="str">
        <f t="shared" ref="B62:J62" si="120">IF(AND(B$39="S/A", B32&gt;0), ((1+B32/200)^2-1)*100, IF(AND(B$39="Qtrly", B32&gt;0), ((1+B32/400)^4-1)*100, ""))</f>
        <v/>
      </c>
      <c r="C62" s="34" t="str">
        <f t="shared" si="120"/>
        <v/>
      </c>
      <c r="D62" s="34" t="str">
        <f t="shared" si="120"/>
        <v/>
      </c>
      <c r="E62" s="34"/>
      <c r="F62" s="34" t="str">
        <f t="shared" si="120"/>
        <v/>
      </c>
      <c r="G62" s="34" t="str">
        <f t="shared" si="120"/>
        <v/>
      </c>
      <c r="H62" s="34" t="str">
        <f t="shared" si="120"/>
        <v/>
      </c>
      <c r="I62" s="34" t="str">
        <f t="shared" si="120"/>
        <v/>
      </c>
      <c r="J62" s="37" t="str">
        <f t="shared" si="120"/>
        <v/>
      </c>
      <c r="K62" s="37" t="str">
        <f t="shared" ref="K62" si="121">IF(AND(K$39="S/A", K32&gt;0), ((1+K32/200)^2-1)*100, IF(AND(K$39="Qtrly", K32&gt;0), ((1+K32/400)^4-1)*100, ""))</f>
        <v/>
      </c>
      <c r="L62" s="35"/>
      <c r="M62" s="35"/>
      <c r="N62" s="36" t="str">
        <f t="shared" si="36"/>
        <v/>
      </c>
      <c r="O62" s="37" t="str">
        <f t="shared" ref="O62:BS62" si="122">IF(AND(O$39="S/A", O32&gt;0), ((1+O32/200)^2-1)*100, IF(AND(O$39="Qtrly", O32&gt;0), ((1+O32/400)^4-1)*100, ""))</f>
        <v/>
      </c>
      <c r="P62" s="37" t="str">
        <f t="shared" si="122"/>
        <v/>
      </c>
      <c r="Q62" s="37" t="str">
        <f t="shared" si="122"/>
        <v/>
      </c>
      <c r="R62" s="37" t="str">
        <f t="shared" si="122"/>
        <v/>
      </c>
      <c r="S62" s="37" t="str">
        <f t="shared" si="122"/>
        <v/>
      </c>
      <c r="T62" s="37" t="str">
        <f t="shared" si="122"/>
        <v/>
      </c>
      <c r="U62" s="37" t="str">
        <f t="shared" si="122"/>
        <v/>
      </c>
      <c r="V62" s="37" t="str">
        <f t="shared" si="122"/>
        <v/>
      </c>
      <c r="W62" s="37" t="str">
        <f t="shared" si="122"/>
        <v/>
      </c>
      <c r="X62" s="37" t="str">
        <f t="shared" si="122"/>
        <v/>
      </c>
      <c r="Y62" s="37" t="str">
        <f t="shared" si="122"/>
        <v/>
      </c>
      <c r="Z62" s="37" t="str">
        <f t="shared" si="122"/>
        <v/>
      </c>
      <c r="AA62" s="37" t="str">
        <f t="shared" si="122"/>
        <v/>
      </c>
      <c r="AB62" s="37" t="str">
        <f t="shared" si="122"/>
        <v/>
      </c>
      <c r="AC62" s="37" t="str">
        <f t="shared" si="122"/>
        <v/>
      </c>
      <c r="AD62" s="37" t="str">
        <f t="shared" si="122"/>
        <v/>
      </c>
      <c r="AE62" s="37" t="str">
        <f t="shared" si="122"/>
        <v/>
      </c>
      <c r="AF62" s="37" t="str">
        <f t="shared" si="122"/>
        <v/>
      </c>
      <c r="AG62" s="37" t="str">
        <f t="shared" si="122"/>
        <v/>
      </c>
      <c r="AH62" s="37" t="str">
        <f t="shared" si="122"/>
        <v/>
      </c>
      <c r="AI62" s="37" t="str">
        <f t="shared" si="122"/>
        <v/>
      </c>
      <c r="AJ62" s="37" t="str">
        <f t="shared" si="122"/>
        <v/>
      </c>
      <c r="AK62" s="37" t="str">
        <f t="shared" si="122"/>
        <v/>
      </c>
      <c r="AL62" s="37" t="str">
        <f t="shared" si="122"/>
        <v/>
      </c>
      <c r="AM62" s="37" t="str">
        <f t="shared" si="122"/>
        <v/>
      </c>
      <c r="AN62" s="37" t="str">
        <f t="shared" si="122"/>
        <v/>
      </c>
      <c r="AO62" s="37" t="str">
        <f t="shared" si="122"/>
        <v/>
      </c>
      <c r="AP62" s="269" t="str">
        <f t="shared" si="122"/>
        <v/>
      </c>
      <c r="AQ62" s="269" t="str">
        <f t="shared" si="122"/>
        <v/>
      </c>
      <c r="AR62" s="37" t="str">
        <f t="shared" si="122"/>
        <v/>
      </c>
      <c r="AS62" s="37" t="str">
        <f t="shared" si="122"/>
        <v/>
      </c>
      <c r="AT62" s="37" t="str">
        <f t="shared" si="122"/>
        <v/>
      </c>
      <c r="AU62" s="37" t="str">
        <f t="shared" si="122"/>
        <v/>
      </c>
      <c r="AV62" s="37" t="str">
        <f t="shared" si="122"/>
        <v/>
      </c>
      <c r="AW62" s="37" t="str">
        <f t="shared" si="122"/>
        <v/>
      </c>
      <c r="AX62" s="37" t="str">
        <f t="shared" si="122"/>
        <v/>
      </c>
      <c r="AY62" s="37" t="str">
        <f t="shared" ref="AY62" si="123">IF(AND(AY$39="S/A", AY32&gt;0), ((1+AY32/200)^2-1)*100, IF(AND(AY$39="Qtrly", AY32&gt;0), ((1+AY32/400)^4-1)*100, ""))</f>
        <v/>
      </c>
      <c r="AZ62" s="37" t="str">
        <f t="shared" si="122"/>
        <v/>
      </c>
      <c r="BA62" s="37" t="str">
        <f t="shared" si="122"/>
        <v/>
      </c>
      <c r="BB62" s="37" t="str">
        <f t="shared" si="122"/>
        <v/>
      </c>
      <c r="BC62" s="37" t="str">
        <f t="shared" si="122"/>
        <v/>
      </c>
      <c r="BD62" s="37" t="str">
        <f t="shared" si="122"/>
        <v/>
      </c>
      <c r="BE62" s="37" t="str">
        <f t="shared" si="122"/>
        <v/>
      </c>
      <c r="BF62" s="37" t="str">
        <f t="shared" si="122"/>
        <v/>
      </c>
      <c r="BG62" s="37" t="str">
        <f t="shared" si="122"/>
        <v/>
      </c>
      <c r="BH62" s="37" t="str">
        <f t="shared" si="122"/>
        <v/>
      </c>
      <c r="BI62" s="37" t="str">
        <f t="shared" si="122"/>
        <v/>
      </c>
      <c r="BJ62" s="37" t="str">
        <f t="shared" si="122"/>
        <v/>
      </c>
      <c r="BK62" s="37" t="str">
        <f t="shared" si="122"/>
        <v/>
      </c>
      <c r="BL62" s="37" t="str">
        <f t="shared" si="122"/>
        <v/>
      </c>
      <c r="BM62" s="37"/>
      <c r="BN62" s="37" t="str">
        <f t="shared" si="122"/>
        <v/>
      </c>
      <c r="BO62" s="37" t="str">
        <f t="shared" si="122"/>
        <v/>
      </c>
      <c r="BP62" s="37" t="str">
        <f t="shared" si="122"/>
        <v/>
      </c>
      <c r="BQ62" s="37" t="str">
        <f t="shared" si="122"/>
        <v/>
      </c>
      <c r="BR62" s="37" t="str">
        <f t="shared" si="122"/>
        <v/>
      </c>
      <c r="BS62" s="37" t="str">
        <f t="shared" si="122"/>
        <v/>
      </c>
    </row>
    <row r="63" spans="1:71" x14ac:dyDescent="0.25">
      <c r="A63" s="31" t="str">
        <f t="shared" si="33"/>
        <v/>
      </c>
      <c r="B63" s="38" t="str">
        <f t="shared" ref="B63:J63" si="124">IF(AND(B$39="S/A", B33&gt;0), ((1+B33/200)^2-1)*100, IF(AND(B$39="Qtrly", B33&gt;0), ((1+B33/400)^4-1)*100, ""))</f>
        <v/>
      </c>
      <c r="C63" s="38" t="str">
        <f t="shared" si="124"/>
        <v/>
      </c>
      <c r="D63" s="38" t="str">
        <f t="shared" si="124"/>
        <v/>
      </c>
      <c r="E63" s="38"/>
      <c r="F63" s="38" t="str">
        <f t="shared" si="124"/>
        <v/>
      </c>
      <c r="G63" s="38" t="str">
        <f t="shared" si="124"/>
        <v/>
      </c>
      <c r="H63" s="38" t="str">
        <f t="shared" si="124"/>
        <v/>
      </c>
      <c r="I63" s="38" t="str">
        <f t="shared" si="124"/>
        <v/>
      </c>
      <c r="J63" s="39" t="str">
        <f t="shared" si="124"/>
        <v/>
      </c>
      <c r="K63" s="39" t="str">
        <f t="shared" ref="K63" si="125">IF(AND(K$39="S/A", K33&gt;0), ((1+K33/200)^2-1)*100, IF(AND(K$39="Qtrly", K33&gt;0), ((1+K33/400)^4-1)*100, ""))</f>
        <v/>
      </c>
      <c r="L63" s="35"/>
      <c r="M63" s="35"/>
      <c r="N63" s="36" t="str">
        <f t="shared" si="36"/>
        <v/>
      </c>
      <c r="O63" s="39" t="str">
        <f t="shared" ref="O63:BS63" si="126">IF(AND(O$39="S/A", O33&gt;0), ((1+O33/200)^2-1)*100, IF(AND(O$39="Qtrly", O33&gt;0), ((1+O33/400)^4-1)*100, ""))</f>
        <v/>
      </c>
      <c r="P63" s="39" t="str">
        <f t="shared" si="126"/>
        <v/>
      </c>
      <c r="Q63" s="39" t="str">
        <f t="shared" si="126"/>
        <v/>
      </c>
      <c r="R63" s="39" t="str">
        <f t="shared" si="126"/>
        <v/>
      </c>
      <c r="S63" s="39" t="str">
        <f t="shared" si="126"/>
        <v/>
      </c>
      <c r="T63" s="39" t="str">
        <f t="shared" si="126"/>
        <v/>
      </c>
      <c r="U63" s="39" t="str">
        <f t="shared" si="126"/>
        <v/>
      </c>
      <c r="V63" s="39" t="str">
        <f t="shared" si="126"/>
        <v/>
      </c>
      <c r="W63" s="39" t="str">
        <f t="shared" si="126"/>
        <v/>
      </c>
      <c r="X63" s="39" t="str">
        <f t="shared" si="126"/>
        <v/>
      </c>
      <c r="Y63" s="39" t="str">
        <f t="shared" si="126"/>
        <v/>
      </c>
      <c r="Z63" s="39" t="str">
        <f t="shared" si="126"/>
        <v/>
      </c>
      <c r="AA63" s="39" t="str">
        <f t="shared" si="126"/>
        <v/>
      </c>
      <c r="AB63" s="39" t="str">
        <f t="shared" si="126"/>
        <v/>
      </c>
      <c r="AC63" s="39" t="str">
        <f t="shared" si="126"/>
        <v/>
      </c>
      <c r="AD63" s="39" t="str">
        <f t="shared" si="126"/>
        <v/>
      </c>
      <c r="AE63" s="39" t="str">
        <f t="shared" si="126"/>
        <v/>
      </c>
      <c r="AF63" s="39" t="str">
        <f t="shared" si="126"/>
        <v/>
      </c>
      <c r="AG63" s="39" t="str">
        <f t="shared" si="126"/>
        <v/>
      </c>
      <c r="AH63" s="39" t="str">
        <f t="shared" si="126"/>
        <v/>
      </c>
      <c r="AI63" s="39" t="str">
        <f t="shared" si="126"/>
        <v/>
      </c>
      <c r="AJ63" s="39" t="str">
        <f t="shared" si="126"/>
        <v/>
      </c>
      <c r="AK63" s="39" t="str">
        <f t="shared" si="126"/>
        <v/>
      </c>
      <c r="AL63" s="39" t="str">
        <f t="shared" si="126"/>
        <v/>
      </c>
      <c r="AM63" s="39" t="str">
        <f t="shared" si="126"/>
        <v/>
      </c>
      <c r="AN63" s="39" t="str">
        <f t="shared" si="126"/>
        <v/>
      </c>
      <c r="AO63" s="39" t="str">
        <f t="shared" si="126"/>
        <v/>
      </c>
      <c r="AP63" s="270" t="str">
        <f t="shared" si="126"/>
        <v/>
      </c>
      <c r="AQ63" s="270" t="str">
        <f t="shared" si="126"/>
        <v/>
      </c>
      <c r="AR63" s="39" t="str">
        <f t="shared" si="126"/>
        <v/>
      </c>
      <c r="AS63" s="39" t="str">
        <f t="shared" si="126"/>
        <v/>
      </c>
      <c r="AT63" s="39" t="str">
        <f t="shared" si="126"/>
        <v/>
      </c>
      <c r="AU63" s="39" t="str">
        <f t="shared" si="126"/>
        <v/>
      </c>
      <c r="AV63" s="39" t="str">
        <f t="shared" si="126"/>
        <v/>
      </c>
      <c r="AW63" s="39" t="str">
        <f t="shared" si="126"/>
        <v/>
      </c>
      <c r="AX63" s="39" t="str">
        <f t="shared" si="126"/>
        <v/>
      </c>
      <c r="AY63" s="39" t="str">
        <f t="shared" ref="AY63" si="127">IF(AND(AY$39="S/A", AY33&gt;0), ((1+AY33/200)^2-1)*100, IF(AND(AY$39="Qtrly", AY33&gt;0), ((1+AY33/400)^4-1)*100, ""))</f>
        <v/>
      </c>
      <c r="AZ63" s="39" t="str">
        <f t="shared" si="126"/>
        <v/>
      </c>
      <c r="BA63" s="39" t="str">
        <f t="shared" si="126"/>
        <v/>
      </c>
      <c r="BB63" s="39" t="str">
        <f t="shared" si="126"/>
        <v/>
      </c>
      <c r="BC63" s="39" t="str">
        <f t="shared" si="126"/>
        <v/>
      </c>
      <c r="BD63" s="39" t="str">
        <f t="shared" si="126"/>
        <v/>
      </c>
      <c r="BE63" s="39" t="str">
        <f t="shared" si="126"/>
        <v/>
      </c>
      <c r="BF63" s="39" t="str">
        <f t="shared" si="126"/>
        <v/>
      </c>
      <c r="BG63" s="39" t="str">
        <f t="shared" si="126"/>
        <v/>
      </c>
      <c r="BH63" s="39" t="str">
        <f t="shared" si="126"/>
        <v/>
      </c>
      <c r="BI63" s="39" t="str">
        <f t="shared" si="126"/>
        <v/>
      </c>
      <c r="BJ63" s="39" t="str">
        <f t="shared" si="126"/>
        <v/>
      </c>
      <c r="BK63" s="39" t="str">
        <f t="shared" si="126"/>
        <v/>
      </c>
      <c r="BL63" s="39" t="str">
        <f t="shared" si="126"/>
        <v/>
      </c>
      <c r="BM63" s="39"/>
      <c r="BN63" s="39" t="str">
        <f t="shared" si="126"/>
        <v/>
      </c>
      <c r="BO63" s="39" t="str">
        <f t="shared" si="126"/>
        <v/>
      </c>
      <c r="BP63" s="39" t="str">
        <f t="shared" si="126"/>
        <v/>
      </c>
      <c r="BQ63" s="39" t="str">
        <f t="shared" si="126"/>
        <v/>
      </c>
      <c r="BR63" s="39" t="str">
        <f t="shared" si="126"/>
        <v/>
      </c>
      <c r="BS63" s="39" t="str">
        <f t="shared" si="126"/>
        <v/>
      </c>
    </row>
    <row r="64" spans="1:71" x14ac:dyDescent="0.25">
      <c r="A64" s="42"/>
      <c r="B64" s="35"/>
      <c r="C64" s="35"/>
      <c r="D64" s="35"/>
      <c r="E64" s="35"/>
      <c r="F64" s="35"/>
      <c r="G64" s="35"/>
      <c r="H64" s="35"/>
      <c r="I64" s="35"/>
      <c r="J64" s="35"/>
      <c r="K64" s="46"/>
      <c r="L64" s="35"/>
      <c r="M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1"/>
      <c r="BJ64" s="1"/>
      <c r="BK64" s="1"/>
      <c r="BL64" s="1"/>
      <c r="BM64" s="1"/>
      <c r="BN64" s="1"/>
      <c r="BO64" s="1"/>
      <c r="BP64" s="1"/>
      <c r="BQ64" s="1"/>
    </row>
    <row r="65" spans="1:71" ht="15" customHeight="1" x14ac:dyDescent="0.25">
      <c r="A65" s="42"/>
      <c r="B65" s="291" t="s">
        <v>7</v>
      </c>
      <c r="C65" s="292"/>
      <c r="D65" s="292"/>
      <c r="E65" s="292"/>
      <c r="F65" s="292"/>
      <c r="G65" s="292"/>
      <c r="H65" s="292"/>
      <c r="I65" s="292"/>
      <c r="J65" s="292"/>
      <c r="K65" s="293"/>
      <c r="L65" s="13"/>
      <c r="M65" s="14"/>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1"/>
      <c r="BJ65" s="1"/>
      <c r="BK65" s="1"/>
      <c r="BL65" s="1"/>
      <c r="BM65" s="1"/>
      <c r="BN65" s="1"/>
      <c r="BO65" s="1"/>
      <c r="BP65" s="1"/>
      <c r="BQ65" s="1"/>
    </row>
    <row r="66" spans="1:71" x14ac:dyDescent="0.25">
      <c r="A66" s="44" t="s">
        <v>8</v>
      </c>
      <c r="B66" s="45"/>
      <c r="C66" s="46"/>
      <c r="D66" s="46"/>
      <c r="E66" s="46">
        <f t="shared" ref="E66:K66" si="128">AVERAGE(E41:E63)</f>
        <v>2.9309047619047623</v>
      </c>
      <c r="F66" s="46">
        <f t="shared" si="128"/>
        <v>3.0065827883333278</v>
      </c>
      <c r="G66" s="46">
        <f t="shared" si="128"/>
        <v>3.089869937976192</v>
      </c>
      <c r="H66" s="46">
        <f t="shared" si="128"/>
        <v>3.2220469221428605</v>
      </c>
      <c r="I66" s="46">
        <f t="shared" si="128"/>
        <v>3.2871774540476237</v>
      </c>
      <c r="J66" s="46">
        <f t="shared" si="128"/>
        <v>3.491900204047623</v>
      </c>
      <c r="K66" s="47">
        <f t="shared" si="128"/>
        <v>3.8158943096428533</v>
      </c>
      <c r="L66" s="35"/>
      <c r="M66" s="35"/>
      <c r="O66" s="4"/>
      <c r="P66" s="4"/>
      <c r="Q66" s="4"/>
      <c r="R66" s="4"/>
      <c r="S66" s="4"/>
      <c r="AH66" s="4"/>
      <c r="AP66" s="4"/>
      <c r="AQ66" s="4"/>
      <c r="AR66" s="4"/>
      <c r="AS66" s="4"/>
      <c r="AT66" s="4"/>
      <c r="AU66" s="4"/>
      <c r="AV66" s="4"/>
      <c r="AW66" s="4"/>
      <c r="AX66" s="4"/>
      <c r="AY66" s="4"/>
      <c r="AZ66" s="4"/>
      <c r="BA66" s="4"/>
      <c r="BB66" s="4"/>
      <c r="BC66" s="4"/>
      <c r="BD66" s="4"/>
      <c r="BE66" s="4"/>
      <c r="BF66" s="4"/>
      <c r="BG66" s="4"/>
    </row>
    <row r="67" spans="1:71" x14ac:dyDescent="0.25">
      <c r="A67" s="48"/>
      <c r="B67" s="35"/>
      <c r="C67" s="35"/>
      <c r="D67" s="35"/>
      <c r="E67" s="35"/>
      <c r="F67" s="35"/>
      <c r="G67" s="35"/>
      <c r="H67" s="35"/>
      <c r="I67" s="35"/>
      <c r="J67" s="40"/>
      <c r="K67" s="46"/>
      <c r="L67" s="35"/>
      <c r="M67" s="35"/>
      <c r="O67" s="4"/>
      <c r="P67" s="4"/>
      <c r="Q67" s="4"/>
      <c r="R67" s="4"/>
      <c r="S67" s="4"/>
      <c r="AH67" s="4"/>
      <c r="AP67" s="4"/>
      <c r="AQ67" s="4"/>
      <c r="AR67" s="4"/>
      <c r="AS67" s="4"/>
      <c r="AT67" s="4"/>
      <c r="AU67" s="4"/>
      <c r="AV67" s="4"/>
      <c r="AW67" s="4"/>
      <c r="AX67" s="4"/>
      <c r="AY67" s="4"/>
      <c r="AZ67" s="4"/>
      <c r="BA67" s="4"/>
      <c r="BB67" s="4"/>
      <c r="BC67" s="4"/>
      <c r="BD67" s="4"/>
      <c r="BE67" s="4"/>
      <c r="BF67" s="4"/>
      <c r="BG67" s="4"/>
    </row>
    <row r="68" spans="1:71" x14ac:dyDescent="0.25">
      <c r="A68" s="48"/>
      <c r="B68" s="276" t="s">
        <v>9</v>
      </c>
      <c r="C68" s="277"/>
      <c r="D68" s="277"/>
      <c r="E68" s="277"/>
      <c r="F68" s="277"/>
      <c r="G68" s="277"/>
      <c r="H68" s="277"/>
      <c r="I68" s="277"/>
      <c r="J68" s="277"/>
      <c r="K68" s="278"/>
      <c r="L68" s="15"/>
      <c r="M68" s="15"/>
      <c r="O68" s="4"/>
      <c r="P68" s="4"/>
      <c r="Q68" s="4"/>
      <c r="R68" s="4"/>
      <c r="S68" s="4"/>
      <c r="AH68" s="4"/>
      <c r="AP68" s="4"/>
      <c r="AQ68" s="4"/>
      <c r="AR68" s="4"/>
      <c r="AS68" s="4"/>
      <c r="AT68" s="4"/>
      <c r="AU68" s="4"/>
      <c r="AV68" s="4"/>
      <c r="AW68" s="4"/>
      <c r="AX68" s="4"/>
      <c r="AY68" s="4"/>
      <c r="AZ68" s="4"/>
      <c r="BA68" s="4"/>
      <c r="BB68" s="4"/>
      <c r="BC68" s="4"/>
      <c r="BD68" s="4"/>
      <c r="BE68" s="4"/>
      <c r="BF68" s="4"/>
      <c r="BG68" s="4"/>
    </row>
    <row r="69" spans="1:71" x14ac:dyDescent="0.25">
      <c r="A69" s="48"/>
      <c r="B69" s="195"/>
      <c r="C69" s="196"/>
      <c r="D69" s="1"/>
      <c r="E69" s="1"/>
      <c r="F69" s="196" t="s">
        <v>162</v>
      </c>
      <c r="G69" s="196" t="s">
        <v>13</v>
      </c>
      <c r="H69" s="196"/>
      <c r="I69" s="196"/>
      <c r="J69" s="196"/>
      <c r="K69" s="197"/>
      <c r="L69" s="15"/>
      <c r="M69" s="15"/>
      <c r="O69" s="4"/>
      <c r="P69" s="4"/>
      <c r="Q69" s="4"/>
      <c r="R69" s="4"/>
      <c r="S69" s="4"/>
      <c r="AH69" s="4"/>
      <c r="AP69" s="4"/>
      <c r="AQ69" s="4"/>
      <c r="AR69" s="4"/>
      <c r="AS69" s="4"/>
      <c r="AT69" s="4"/>
      <c r="AU69" s="4"/>
      <c r="AV69" s="4"/>
      <c r="AW69" s="4"/>
      <c r="AX69" s="4"/>
      <c r="AY69" s="4"/>
      <c r="AZ69" s="4"/>
      <c r="BA69" s="4"/>
      <c r="BB69" s="4"/>
      <c r="BC69" s="4"/>
      <c r="BD69" s="4"/>
      <c r="BE69" s="4"/>
      <c r="BF69" s="4"/>
      <c r="BG69" s="4"/>
    </row>
    <row r="70" spans="1:71" x14ac:dyDescent="0.25">
      <c r="A70" s="48"/>
      <c r="B70" s="38"/>
      <c r="C70" s="3"/>
      <c r="D70" s="3"/>
      <c r="E70" s="3"/>
      <c r="F70" s="188">
        <v>5</v>
      </c>
      <c r="G70" s="203">
        <f>H66+(I66-H66)/(I10-H10)*($B$3+(365*5+1)-H10)</f>
        <v>3.2345783662561822</v>
      </c>
      <c r="H70" s="40"/>
      <c r="I70" s="20"/>
      <c r="J70" s="20"/>
      <c r="K70" s="271"/>
      <c r="L70" s="16"/>
      <c r="M70" s="16"/>
      <c r="O70" s="4"/>
      <c r="P70" s="4"/>
      <c r="Q70" s="4"/>
      <c r="R70" s="4"/>
      <c r="S70" s="4"/>
      <c r="AH70" s="4"/>
      <c r="AP70" s="4"/>
      <c r="AQ70" s="4"/>
      <c r="AR70" s="4"/>
      <c r="AS70" s="4"/>
      <c r="AT70" s="4"/>
      <c r="AU70" s="4"/>
      <c r="AV70" s="4"/>
      <c r="AW70" s="4"/>
      <c r="AX70" s="4"/>
      <c r="AY70" s="4"/>
      <c r="AZ70" s="4"/>
      <c r="BA70" s="4"/>
      <c r="BB70" s="4"/>
      <c r="BC70" s="4"/>
      <c r="BD70" s="4"/>
      <c r="BE70" s="4"/>
      <c r="BF70" s="4"/>
      <c r="BG70" s="4"/>
    </row>
    <row r="71" spans="1:71" x14ac:dyDescent="0.25">
      <c r="A71" s="48"/>
      <c r="J71" s="1"/>
      <c r="O71" s="4"/>
      <c r="P71" s="4"/>
      <c r="Q71" s="4"/>
      <c r="R71" s="4"/>
      <c r="S71" s="4"/>
      <c r="AP71" s="198"/>
      <c r="AQ71" s="198"/>
      <c r="AR71" s="4"/>
      <c r="AS71" s="4"/>
      <c r="AT71" s="4"/>
      <c r="AU71" s="4"/>
      <c r="AV71" s="4"/>
      <c r="AW71" s="4"/>
      <c r="AX71" s="4"/>
      <c r="AY71" s="4"/>
      <c r="AZ71" s="4"/>
      <c r="BA71" s="4"/>
      <c r="BB71" s="4"/>
      <c r="BC71" s="4"/>
      <c r="BD71" s="4"/>
      <c r="BE71" s="4"/>
      <c r="BF71" s="4"/>
      <c r="BG71" s="4"/>
    </row>
    <row r="72" spans="1:71" x14ac:dyDescent="0.25">
      <c r="A72" s="48"/>
      <c r="F72" s="4"/>
      <c r="Q72" s="4"/>
      <c r="R72" s="4"/>
      <c r="S72" s="4"/>
      <c r="AP72" s="4"/>
      <c r="AQ72" s="4"/>
      <c r="AR72" s="4"/>
      <c r="AS72" s="4"/>
      <c r="AT72" s="4"/>
      <c r="AU72" s="4"/>
      <c r="AV72" s="4"/>
      <c r="AW72" s="4"/>
      <c r="AX72" s="4"/>
      <c r="AY72" s="4"/>
      <c r="AZ72" s="4"/>
      <c r="BA72" s="4"/>
      <c r="BB72" s="4"/>
      <c r="BC72" s="4"/>
      <c r="BD72" s="4"/>
      <c r="BE72" s="4"/>
      <c r="BF72" s="4"/>
      <c r="BG72" s="4"/>
    </row>
    <row r="73" spans="1:71" x14ac:dyDescent="0.25">
      <c r="A73" s="48"/>
      <c r="O73" s="276" t="s">
        <v>10</v>
      </c>
      <c r="P73" s="277"/>
      <c r="Q73" s="277"/>
      <c r="R73" s="277"/>
      <c r="S73" s="277"/>
      <c r="T73" s="277"/>
      <c r="U73" s="277"/>
      <c r="V73" s="277"/>
      <c r="W73" s="277"/>
      <c r="X73" s="277"/>
      <c r="Y73" s="277"/>
      <c r="Z73" s="277"/>
      <c r="AA73" s="277"/>
      <c r="AB73" s="277"/>
      <c r="AC73" s="277"/>
      <c r="AD73" s="277"/>
      <c r="AE73" s="277"/>
      <c r="AF73" s="277"/>
      <c r="AG73" s="277"/>
      <c r="AH73" s="277"/>
      <c r="AI73" s="277"/>
      <c r="AJ73" s="277"/>
      <c r="AK73" s="277"/>
      <c r="AL73" s="277"/>
      <c r="AM73" s="277"/>
      <c r="AN73" s="277"/>
      <c r="AO73" s="277"/>
      <c r="AP73" s="277"/>
      <c r="AQ73" s="277"/>
      <c r="AR73" s="277"/>
      <c r="AS73" s="277"/>
      <c r="AT73" s="277"/>
      <c r="AU73" s="277"/>
      <c r="AV73" s="277"/>
      <c r="AW73" s="277"/>
      <c r="AX73" s="277"/>
      <c r="AY73" s="277"/>
      <c r="AZ73" s="277"/>
      <c r="BA73" s="277"/>
      <c r="BB73" s="277"/>
      <c r="BC73" s="277"/>
      <c r="BD73" s="277"/>
      <c r="BE73" s="277"/>
      <c r="BF73" s="277"/>
      <c r="BG73" s="277"/>
      <c r="BH73" s="277"/>
      <c r="BI73" s="277"/>
      <c r="BJ73" s="277"/>
      <c r="BK73" s="277"/>
      <c r="BL73" s="277"/>
      <c r="BM73" s="277"/>
      <c r="BN73" s="277"/>
      <c r="BO73" s="277"/>
      <c r="BP73" s="277"/>
      <c r="BQ73" s="277"/>
      <c r="BR73" s="277"/>
      <c r="BS73" s="278"/>
    </row>
    <row r="74" spans="1:71" x14ac:dyDescent="0.25">
      <c r="N74" s="170" t="str">
        <f t="shared" ref="N74:N100" si="129">A7</f>
        <v>Security name</v>
      </c>
      <c r="O74" s="57" t="str">
        <f t="shared" ref="O74:AT74" si="130">O7</f>
        <v>AIANZ 7 1/4 11/07/15</v>
      </c>
      <c r="P74" s="57" t="str">
        <f t="shared" si="130"/>
        <v>AIANZ 8 08/10/16</v>
      </c>
      <c r="Q74" s="57" t="str">
        <f t="shared" si="130"/>
        <v>AIANZ 8 11/15/16</v>
      </c>
      <c r="R74" s="57" t="str">
        <f t="shared" si="130"/>
        <v>AIANZ 5.47 10/17/17</v>
      </c>
      <c r="S74" s="57" t="str">
        <f t="shared" si="130"/>
        <v>AIANZ 4.73 12/13/19</v>
      </c>
      <c r="T74" s="57" t="str">
        <f t="shared" si="130"/>
        <v>AIANZ 5.52 05/28/21</v>
      </c>
      <c r="U74" s="57" t="str">
        <f t="shared" si="130"/>
        <v>GENEPO 7.65 03/15/16</v>
      </c>
      <c r="V74" s="57" t="str">
        <f t="shared" si="130"/>
        <v>GENEPO 7.185 09/15/16</v>
      </c>
      <c r="W74" s="57" t="str">
        <f t="shared" si="130"/>
        <v>GENEPO 5.205 11/01/19</v>
      </c>
      <c r="X74" s="57" t="str">
        <f t="shared" si="130"/>
        <v>GENEPO 8.3 06/23/20</v>
      </c>
      <c r="Y74" s="57" t="str">
        <f t="shared" si="130"/>
        <v>GENEPO 5.81 03/08/23</v>
      </c>
      <c r="Z74" s="57" t="str">
        <f t="shared" si="130"/>
        <v>MRPNZ 8.36 05/15/13</v>
      </c>
      <c r="AA74" s="57" t="str">
        <f t="shared" si="130"/>
        <v>MRPNZ 7.55 10/12/16</v>
      </c>
      <c r="AB74" s="57" t="str">
        <f t="shared" si="130"/>
        <v>MRPNZ 5.029 03/06/19</v>
      </c>
      <c r="AC74" s="57" t="str">
        <f t="shared" si="130"/>
        <v>MRPNZ 8.21 02/11/20</v>
      </c>
      <c r="AD74" s="57" t="str">
        <f t="shared" si="130"/>
        <v>MRPNZ 5.793 03/06/23</v>
      </c>
      <c r="AE74" s="57" t="str">
        <f t="shared" si="130"/>
        <v>VCTNZ 7.8 10/15/14</v>
      </c>
      <c r="AF74" s="57" t="str">
        <f t="shared" si="130"/>
        <v>WIANZ 7 1/2 11/15/13</v>
      </c>
      <c r="AG74" s="57" t="str">
        <f t="shared" si="130"/>
        <v>WIANZ 5.27 06/11/20</v>
      </c>
      <c r="AH74" s="57" t="str">
        <f t="shared" si="130"/>
        <v>WIANZ 6 1/4 05/15/21</v>
      </c>
      <c r="AI74" s="57" t="str">
        <f t="shared" si="130"/>
        <v>CENNZ 8 05/15/14</v>
      </c>
      <c r="AJ74" s="57" t="str">
        <f t="shared" si="130"/>
        <v>CENNZ 7.855 04/13/17</v>
      </c>
      <c r="AK74" s="57" t="str">
        <f t="shared" si="130"/>
        <v>CENNZ 4.8 05/24/18</v>
      </c>
      <c r="AL74" s="57" t="str">
        <f t="shared" si="130"/>
        <v>CENNZ 5.8 05/15/19</v>
      </c>
      <c r="AM74" s="57" t="str">
        <f t="shared" si="130"/>
        <v>CENNZ 5.277 05/27/20</v>
      </c>
      <c r="AN74" s="57" t="str">
        <f t="shared" si="130"/>
        <v>PIFAU 6.39 03/29/13</v>
      </c>
      <c r="AO74" s="57" t="str">
        <f t="shared" si="130"/>
        <v>PIFAU 6.53 06/29/15</v>
      </c>
      <c r="AP74" s="255" t="str">
        <f t="shared" si="130"/>
        <v>PIFAU 6.74 09/28/17</v>
      </c>
      <c r="AQ74" s="255" t="str">
        <f t="shared" si="130"/>
        <v>PIFAU 6.31 12/20/18</v>
      </c>
      <c r="AR74" s="57" t="str">
        <f t="shared" si="130"/>
        <v>TPNZ 6.595 02/15/17</v>
      </c>
      <c r="AS74" s="57" t="str">
        <f t="shared" si="130"/>
        <v>TPNZ 5.14 11/30/18</v>
      </c>
      <c r="AT74" s="57" t="str">
        <f t="shared" si="130"/>
        <v>TPNZ 4.65 09/06/19</v>
      </c>
      <c r="AU74" s="57" t="str">
        <f t="shared" ref="AU74:BS74" si="131">AU7</f>
        <v>TPNZ 7.19 11/12/19</v>
      </c>
      <c r="AV74" s="57" t="str">
        <f t="shared" si="131"/>
        <v>TPNZ 6.95 06/10/20</v>
      </c>
      <c r="AW74" s="57" t="str">
        <f t="shared" si="131"/>
        <v>TPNZ 4.3 06/30/22</v>
      </c>
      <c r="AX74" s="57" t="str">
        <f t="shared" si="131"/>
        <v>TPNZ 5.448 03/15/23</v>
      </c>
      <c r="AY74" s="57" t="str">
        <f t="shared" si="131"/>
        <v>TPNZ 5.893 03/15/28</v>
      </c>
      <c r="AZ74" s="57" t="str">
        <f t="shared" si="131"/>
        <v>SPKNZ 6.92 03/22/13</v>
      </c>
      <c r="BA74" s="57" t="str">
        <f t="shared" si="131"/>
        <v>SPKNZ 8.65 06/15/15</v>
      </c>
      <c r="BB74" s="57" t="str">
        <f t="shared" si="131"/>
        <v>SPKNZ 8.35 06/15/15</v>
      </c>
      <c r="BC74" s="57" t="str">
        <f t="shared" si="131"/>
        <v>SPKNZ 7.04 03/22/16</v>
      </c>
      <c r="BD74" s="57" t="str">
        <f t="shared" si="131"/>
        <v>SPKNZ 5 1/4 10/25/19</v>
      </c>
      <c r="BE74" s="57" t="str">
        <f t="shared" si="131"/>
        <v>SPKNZ 4 1/2 03/25/22</v>
      </c>
      <c r="BF74" s="57" t="str">
        <f t="shared" si="131"/>
        <v>TLSAU 7.15 11/24/14</v>
      </c>
      <c r="BG74" s="57" t="str">
        <f t="shared" si="131"/>
        <v>TLSAU 7.515 07/11/17</v>
      </c>
      <c r="BH74" s="57" t="str">
        <f t="shared" si="131"/>
        <v>FCGNZ 6.86 04/21/14</v>
      </c>
      <c r="BI74" s="57" t="str">
        <f t="shared" si="131"/>
        <v>FCGNZ 7 3/4 03/10/15</v>
      </c>
      <c r="BJ74" s="57" t="str">
        <f t="shared" si="131"/>
        <v>FCGNZ 6.83 03/04/16</v>
      </c>
      <c r="BK74" s="57" t="str">
        <f t="shared" si="131"/>
        <v>FCGNZ 4.6 10/24/17</v>
      </c>
      <c r="BL74" s="57" t="str">
        <f t="shared" si="131"/>
        <v>FCGNZ 5.52 02/25/20</v>
      </c>
      <c r="BM74" s="57" t="str">
        <f t="shared" si="131"/>
        <v>FCGNZ 4.33 10/20/21</v>
      </c>
      <c r="BN74" s="57" t="str">
        <f t="shared" si="131"/>
        <v>FCGNZ 5.9 02/25/22</v>
      </c>
      <c r="BO74" s="57" t="str">
        <f t="shared" si="131"/>
        <v>FCGNZ 5.08 06/19/25</v>
      </c>
      <c r="BP74" s="57" t="str">
        <f t="shared" si="131"/>
        <v>MERINZ 7.15 03/16/15</v>
      </c>
      <c r="BQ74" s="57" t="str">
        <f t="shared" si="131"/>
        <v>MERINZ 7.55 03/16/17</v>
      </c>
      <c r="BR74" s="57" t="str">
        <f t="shared" si="131"/>
        <v>CHRINT 5.15 12/06/19</v>
      </c>
      <c r="BS74" s="29" t="str">
        <f t="shared" si="131"/>
        <v>CHRINT 6 1/4 10/04/21</v>
      </c>
    </row>
    <row r="75" spans="1:71" x14ac:dyDescent="0.25">
      <c r="N75" s="170" t="str">
        <f t="shared" si="129"/>
        <v>Bond credit rating</v>
      </c>
      <c r="O75" s="28" t="str">
        <f t="shared" ref="O75:AT75" si="132">O8</f>
        <v>A-</v>
      </c>
      <c r="P75" s="28" t="str">
        <f t="shared" si="132"/>
        <v>A-</v>
      </c>
      <c r="Q75" s="28" t="str">
        <f t="shared" si="132"/>
        <v>A-</v>
      </c>
      <c r="R75" s="28" t="str">
        <f t="shared" si="132"/>
        <v>A-</v>
      </c>
      <c r="S75" s="28" t="str">
        <f t="shared" si="132"/>
        <v>A-</v>
      </c>
      <c r="T75" s="28" t="str">
        <f t="shared" si="132"/>
        <v>A-</v>
      </c>
      <c r="U75" s="28" t="str">
        <f t="shared" si="132"/>
        <v>BBB+</v>
      </c>
      <c r="V75" s="28" t="str">
        <f t="shared" si="132"/>
        <v>BBB+</v>
      </c>
      <c r="W75" s="28" t="str">
        <f t="shared" si="132"/>
        <v>#N/A N/A</v>
      </c>
      <c r="X75" s="28" t="str">
        <f t="shared" si="132"/>
        <v>BBB+</v>
      </c>
      <c r="Y75" s="28" t="str">
        <f t="shared" si="132"/>
        <v>BBB+</v>
      </c>
      <c r="Z75" s="28" t="str">
        <f t="shared" si="132"/>
        <v>NR</v>
      </c>
      <c r="AA75" s="28" t="str">
        <f t="shared" si="132"/>
        <v>BBB+</v>
      </c>
      <c r="AB75" s="28" t="str">
        <f t="shared" si="132"/>
        <v>BBB+</v>
      </c>
      <c r="AC75" s="28" t="str">
        <f t="shared" si="132"/>
        <v>BBB+</v>
      </c>
      <c r="AD75" s="28" t="str">
        <f t="shared" si="132"/>
        <v>BBB+</v>
      </c>
      <c r="AE75" s="28" t="str">
        <f t="shared" si="132"/>
        <v>NR</v>
      </c>
      <c r="AF75" s="28" t="str">
        <f t="shared" si="132"/>
        <v>NR</v>
      </c>
      <c r="AG75" s="28" t="str">
        <f t="shared" si="132"/>
        <v>BBB+</v>
      </c>
      <c r="AH75" s="28" t="str">
        <f t="shared" si="132"/>
        <v>#N/A N/A</v>
      </c>
      <c r="AI75" s="28" t="str">
        <f t="shared" si="132"/>
        <v>NR</v>
      </c>
      <c r="AJ75" s="28" t="str">
        <f t="shared" si="132"/>
        <v>BBB</v>
      </c>
      <c r="AK75" s="28" t="str">
        <f t="shared" si="132"/>
        <v>BBB</v>
      </c>
      <c r="AL75" s="28" t="str">
        <f t="shared" si="132"/>
        <v>BBB</v>
      </c>
      <c r="AM75" s="28" t="str">
        <f t="shared" si="132"/>
        <v>BBB</v>
      </c>
      <c r="AN75" s="28" t="str">
        <f t="shared" si="132"/>
        <v>NR</v>
      </c>
      <c r="AO75" s="28" t="str">
        <f t="shared" si="132"/>
        <v>NR</v>
      </c>
      <c r="AP75" s="256" t="str">
        <f t="shared" si="132"/>
        <v>BBB</v>
      </c>
      <c r="AQ75" s="256" t="str">
        <f t="shared" si="132"/>
        <v>BBB</v>
      </c>
      <c r="AR75" s="28" t="str">
        <f t="shared" si="132"/>
        <v>AA-</v>
      </c>
      <c r="AS75" s="28" t="str">
        <f t="shared" si="132"/>
        <v>AA-</v>
      </c>
      <c r="AT75" s="28" t="str">
        <f t="shared" si="132"/>
        <v>AA-</v>
      </c>
      <c r="AU75" s="28" t="str">
        <f t="shared" ref="AU75:BS75" si="133">AU8</f>
        <v>AA-</v>
      </c>
      <c r="AV75" s="28" t="str">
        <f t="shared" si="133"/>
        <v>AA-</v>
      </c>
      <c r="AW75" s="28" t="str">
        <f t="shared" si="133"/>
        <v>AA-</v>
      </c>
      <c r="AX75" s="28" t="str">
        <f t="shared" si="133"/>
        <v>AA-</v>
      </c>
      <c r="AY75" s="28" t="str">
        <f t="shared" si="133"/>
        <v>AA-</v>
      </c>
      <c r="AZ75" s="28" t="str">
        <f t="shared" si="133"/>
        <v>NR</v>
      </c>
      <c r="BA75" s="28" t="str">
        <f t="shared" si="133"/>
        <v>#N/A N/A</v>
      </c>
      <c r="BB75" s="28" t="str">
        <f t="shared" si="133"/>
        <v>#N/A N/A</v>
      </c>
      <c r="BC75" s="28" t="str">
        <f t="shared" si="133"/>
        <v>A-</v>
      </c>
      <c r="BD75" s="28" t="str">
        <f t="shared" si="133"/>
        <v>A-</v>
      </c>
      <c r="BE75" s="28" t="str">
        <f t="shared" si="133"/>
        <v>A-</v>
      </c>
      <c r="BF75" s="28" t="str">
        <f t="shared" si="133"/>
        <v>NR</v>
      </c>
      <c r="BG75" s="28" t="str">
        <f t="shared" si="133"/>
        <v>A</v>
      </c>
      <c r="BH75" s="28" t="str">
        <f t="shared" si="133"/>
        <v>NR</v>
      </c>
      <c r="BI75" s="28" t="str">
        <f t="shared" si="133"/>
        <v>NR</v>
      </c>
      <c r="BJ75" s="28" t="str">
        <f t="shared" si="133"/>
        <v>A</v>
      </c>
      <c r="BK75" s="28" t="str">
        <f t="shared" si="133"/>
        <v>A</v>
      </c>
      <c r="BL75" s="28" t="str">
        <f t="shared" si="133"/>
        <v>A</v>
      </c>
      <c r="BM75" s="28" t="str">
        <f t="shared" si="133"/>
        <v>A</v>
      </c>
      <c r="BN75" s="28" t="str">
        <f t="shared" si="133"/>
        <v>A</v>
      </c>
      <c r="BO75" s="28" t="str">
        <f t="shared" si="133"/>
        <v>#N/A N/A</v>
      </c>
      <c r="BP75" s="28" t="str">
        <f t="shared" si="133"/>
        <v>NR</v>
      </c>
      <c r="BQ75" s="28" t="str">
        <f t="shared" si="133"/>
        <v>BBB+</v>
      </c>
      <c r="BR75" s="28" t="str">
        <f t="shared" si="133"/>
        <v>BBB+</v>
      </c>
      <c r="BS75" s="27" t="str">
        <f t="shared" si="133"/>
        <v>BBB+</v>
      </c>
    </row>
    <row r="76" spans="1:71" x14ac:dyDescent="0.25">
      <c r="N76" s="170" t="str">
        <f t="shared" si="129"/>
        <v>Coupon frequency</v>
      </c>
      <c r="O76" s="28" t="str">
        <f t="shared" ref="O76:AT76" si="134">O9</f>
        <v>S/A</v>
      </c>
      <c r="P76" s="28" t="str">
        <f t="shared" si="134"/>
        <v>S/A</v>
      </c>
      <c r="Q76" s="28" t="str">
        <f t="shared" si="134"/>
        <v>S/A</v>
      </c>
      <c r="R76" s="28" t="str">
        <f t="shared" si="134"/>
        <v>S/A</v>
      </c>
      <c r="S76" s="28" t="str">
        <f t="shared" si="134"/>
        <v>S/A</v>
      </c>
      <c r="T76" s="28" t="str">
        <f t="shared" si="134"/>
        <v>S/A</v>
      </c>
      <c r="U76" s="28" t="str">
        <f t="shared" si="134"/>
        <v>S/A</v>
      </c>
      <c r="V76" s="28" t="str">
        <f t="shared" si="134"/>
        <v>S/A</v>
      </c>
      <c r="W76" s="28" t="str">
        <f t="shared" si="134"/>
        <v>S/A</v>
      </c>
      <c r="X76" s="28" t="str">
        <f t="shared" si="134"/>
        <v>S/A</v>
      </c>
      <c r="Y76" s="28" t="str">
        <f t="shared" si="134"/>
        <v>S/A</v>
      </c>
      <c r="Z76" s="28" t="str">
        <f t="shared" si="134"/>
        <v>#N/A N/A</v>
      </c>
      <c r="AA76" s="28" t="str">
        <f t="shared" si="134"/>
        <v>S/A</v>
      </c>
      <c r="AB76" s="28" t="str">
        <f t="shared" si="134"/>
        <v>S/A</v>
      </c>
      <c r="AC76" s="28" t="str">
        <f t="shared" si="134"/>
        <v>S/A</v>
      </c>
      <c r="AD76" s="28" t="str">
        <f t="shared" si="134"/>
        <v>S/A</v>
      </c>
      <c r="AE76" s="28" t="str">
        <f t="shared" si="134"/>
        <v>#N/A N/A</v>
      </c>
      <c r="AF76" s="28" t="str">
        <f t="shared" si="134"/>
        <v>#N/A N/A</v>
      </c>
      <c r="AG76" s="28" t="str">
        <f t="shared" si="134"/>
        <v>S/A</v>
      </c>
      <c r="AH76" s="28" t="str">
        <f t="shared" si="134"/>
        <v>S/A</v>
      </c>
      <c r="AI76" s="28" t="str">
        <f t="shared" si="134"/>
        <v>#N/A N/A</v>
      </c>
      <c r="AJ76" s="28" t="str">
        <f t="shared" si="134"/>
        <v>S/A</v>
      </c>
      <c r="AK76" s="28" t="str">
        <f t="shared" si="134"/>
        <v>S/A</v>
      </c>
      <c r="AL76" s="28" t="str">
        <f t="shared" si="134"/>
        <v>Qtrly</v>
      </c>
      <c r="AM76" s="28" t="str">
        <f t="shared" si="134"/>
        <v>S/A</v>
      </c>
      <c r="AN76" s="28" t="str">
        <f t="shared" si="134"/>
        <v>#N/A N/A</v>
      </c>
      <c r="AO76" s="28" t="str">
        <f t="shared" si="134"/>
        <v>Qtrly</v>
      </c>
      <c r="AP76" s="256" t="str">
        <f t="shared" si="134"/>
        <v>Qtrly</v>
      </c>
      <c r="AQ76" s="256" t="str">
        <f t="shared" si="134"/>
        <v>S/A</v>
      </c>
      <c r="AR76" s="28" t="str">
        <f t="shared" si="134"/>
        <v>S/A</v>
      </c>
      <c r="AS76" s="28" t="str">
        <f t="shared" si="134"/>
        <v>S/A</v>
      </c>
      <c r="AT76" s="28" t="str">
        <f t="shared" si="134"/>
        <v>S/A</v>
      </c>
      <c r="AU76" s="28" t="str">
        <f t="shared" ref="AU76:BS76" si="135">AU9</f>
        <v>S/A</v>
      </c>
      <c r="AV76" s="28" t="str">
        <f t="shared" si="135"/>
        <v>S/A</v>
      </c>
      <c r="AW76" s="28" t="str">
        <f t="shared" si="135"/>
        <v>S/A</v>
      </c>
      <c r="AX76" s="28" t="str">
        <f t="shared" si="135"/>
        <v>S/A</v>
      </c>
      <c r="AY76" s="28" t="str">
        <f t="shared" si="135"/>
        <v>S/A</v>
      </c>
      <c r="AZ76" s="28" t="str">
        <f t="shared" si="135"/>
        <v>#N/A N/A</v>
      </c>
      <c r="BA76" s="28" t="str">
        <f t="shared" si="135"/>
        <v>S/A</v>
      </c>
      <c r="BB76" s="28" t="str">
        <f t="shared" si="135"/>
        <v>S/A</v>
      </c>
      <c r="BC76" s="28" t="str">
        <f t="shared" si="135"/>
        <v>S/A</v>
      </c>
      <c r="BD76" s="28" t="str">
        <f t="shared" si="135"/>
        <v>S/A</v>
      </c>
      <c r="BE76" s="28" t="str">
        <f t="shared" si="135"/>
        <v>S/A</v>
      </c>
      <c r="BF76" s="28" t="str">
        <f t="shared" si="135"/>
        <v>#N/A N/A</v>
      </c>
      <c r="BG76" s="28" t="str">
        <f t="shared" si="135"/>
        <v>S/A</v>
      </c>
      <c r="BH76" s="28" t="str">
        <f t="shared" si="135"/>
        <v>#N/A N/A</v>
      </c>
      <c r="BI76" s="28" t="str">
        <f t="shared" si="135"/>
        <v>#N/A N/A</v>
      </c>
      <c r="BJ76" s="28" t="str">
        <f t="shared" si="135"/>
        <v>S/A</v>
      </c>
      <c r="BK76" s="28" t="str">
        <f t="shared" si="135"/>
        <v>S/A</v>
      </c>
      <c r="BL76" s="28" t="str">
        <f t="shared" si="135"/>
        <v>S/A</v>
      </c>
      <c r="BM76" s="28" t="str">
        <f t="shared" si="135"/>
        <v>S/A</v>
      </c>
      <c r="BN76" s="28" t="str">
        <f t="shared" si="135"/>
        <v>S/A</v>
      </c>
      <c r="BO76" s="28" t="str">
        <f t="shared" si="135"/>
        <v>S/A</v>
      </c>
      <c r="BP76" s="28" t="str">
        <f t="shared" si="135"/>
        <v>#N/A N/A</v>
      </c>
      <c r="BQ76" s="28" t="str">
        <f t="shared" si="135"/>
        <v>S/A</v>
      </c>
      <c r="BR76" s="28" t="str">
        <f t="shared" si="135"/>
        <v>S/A</v>
      </c>
      <c r="BS76" s="27" t="str">
        <f t="shared" si="135"/>
        <v>S/A</v>
      </c>
    </row>
    <row r="77" spans="1:71" x14ac:dyDescent="0.25">
      <c r="B77" s="41"/>
      <c r="I77" s="4"/>
      <c r="J77" s="4"/>
      <c r="K77" s="4"/>
      <c r="L77" s="4"/>
      <c r="M77" s="4"/>
      <c r="N77" s="170" t="str">
        <f t="shared" si="129"/>
        <v>Maturity date</v>
      </c>
      <c r="O77" s="127" t="str">
        <f t="shared" ref="O77:AT77" si="136">O10</f>
        <v>7/11/2015</v>
      </c>
      <c r="P77" s="127" t="str">
        <f t="shared" si="136"/>
        <v>10/08/2016</v>
      </c>
      <c r="Q77" s="127" t="str">
        <f t="shared" si="136"/>
        <v>15/11/2016</v>
      </c>
      <c r="R77" s="127" t="str">
        <f t="shared" si="136"/>
        <v>17/10/2017</v>
      </c>
      <c r="S77" s="127" t="str">
        <f t="shared" si="136"/>
        <v>13/12/2019</v>
      </c>
      <c r="T77" s="127" t="str">
        <f t="shared" si="136"/>
        <v>28/05/2021</v>
      </c>
      <c r="U77" s="127" t="str">
        <f t="shared" si="136"/>
        <v>15/03/2016</v>
      </c>
      <c r="V77" s="127" t="str">
        <f t="shared" si="136"/>
        <v>15/09/2016</v>
      </c>
      <c r="W77" s="127" t="str">
        <f t="shared" si="136"/>
        <v>1/11/2019</v>
      </c>
      <c r="X77" s="127" t="str">
        <f t="shared" si="136"/>
        <v>23/06/2020</v>
      </c>
      <c r="Y77" s="127" t="str">
        <f t="shared" si="136"/>
        <v>8/03/2023</v>
      </c>
      <c r="Z77" s="127" t="str">
        <f t="shared" si="136"/>
        <v>15/05/2013</v>
      </c>
      <c r="AA77" s="127" t="str">
        <f t="shared" si="136"/>
        <v>12/10/2016</v>
      </c>
      <c r="AB77" s="127" t="str">
        <f t="shared" si="136"/>
        <v>6/03/2019</v>
      </c>
      <c r="AC77" s="127" t="str">
        <f t="shared" si="136"/>
        <v>11/02/2020</v>
      </c>
      <c r="AD77" s="127" t="str">
        <f t="shared" si="136"/>
        <v>6/03/2023</v>
      </c>
      <c r="AE77" s="127" t="str">
        <f t="shared" si="136"/>
        <v>15/10/2014</v>
      </c>
      <c r="AF77" s="127" t="str">
        <f t="shared" si="136"/>
        <v>15/11/2013</v>
      </c>
      <c r="AG77" s="127" t="str">
        <f t="shared" si="136"/>
        <v>11/06/2020</v>
      </c>
      <c r="AH77" s="127" t="str">
        <f t="shared" si="136"/>
        <v>15/05/2021</v>
      </c>
      <c r="AI77" s="127" t="str">
        <f t="shared" si="136"/>
        <v>15/05/2014</v>
      </c>
      <c r="AJ77" s="127" t="str">
        <f t="shared" si="136"/>
        <v>13/04/2017</v>
      </c>
      <c r="AK77" s="127" t="str">
        <f t="shared" si="136"/>
        <v>24/05/2018</v>
      </c>
      <c r="AL77" s="127" t="str">
        <f t="shared" si="136"/>
        <v>15/05/2019</v>
      </c>
      <c r="AM77" s="127" t="str">
        <f t="shared" si="136"/>
        <v>27/05/2020</v>
      </c>
      <c r="AN77" s="127" t="str">
        <f t="shared" si="136"/>
        <v>29/03/2013</v>
      </c>
      <c r="AO77" s="127" t="str">
        <f t="shared" si="136"/>
        <v>29/06/2015</v>
      </c>
      <c r="AP77" s="268" t="str">
        <f t="shared" si="136"/>
        <v>28/09/2017</v>
      </c>
      <c r="AQ77" s="268" t="str">
        <f t="shared" si="136"/>
        <v>20/12/2018</v>
      </c>
      <c r="AR77" s="127" t="str">
        <f t="shared" si="136"/>
        <v>15/02/2017</v>
      </c>
      <c r="AS77" s="127" t="str">
        <f t="shared" si="136"/>
        <v>30/11/2018</v>
      </c>
      <c r="AT77" s="127" t="str">
        <f t="shared" si="136"/>
        <v>6/09/2019</v>
      </c>
      <c r="AU77" s="127" t="str">
        <f t="shared" ref="AU77:BS77" si="137">AU10</f>
        <v>12/11/2019</v>
      </c>
      <c r="AV77" s="127" t="str">
        <f t="shared" si="137"/>
        <v>10/06/2020</v>
      </c>
      <c r="AW77" s="127" t="str">
        <f t="shared" si="137"/>
        <v>30/06/2022</v>
      </c>
      <c r="AX77" s="127" t="str">
        <f t="shared" si="137"/>
        <v>15/03/2023</v>
      </c>
      <c r="AY77" s="127" t="str">
        <f t="shared" si="137"/>
        <v>15/03/2028</v>
      </c>
      <c r="AZ77" s="127" t="str">
        <f t="shared" si="137"/>
        <v>22/03/2013</v>
      </c>
      <c r="BA77" s="127" t="str">
        <f t="shared" si="137"/>
        <v>15/06/2015</v>
      </c>
      <c r="BB77" s="127" t="str">
        <f t="shared" si="137"/>
        <v>15/06/2015</v>
      </c>
      <c r="BC77" s="127" t="str">
        <f t="shared" si="137"/>
        <v>22/03/2016</v>
      </c>
      <c r="BD77" s="127" t="str">
        <f t="shared" si="137"/>
        <v>25/10/2019</v>
      </c>
      <c r="BE77" s="127" t="str">
        <f t="shared" si="137"/>
        <v>25/03/2022</v>
      </c>
      <c r="BF77" s="127" t="str">
        <f t="shared" si="137"/>
        <v>24/11/2014</v>
      </c>
      <c r="BG77" s="127" t="str">
        <f t="shared" si="137"/>
        <v>11/07/2017</v>
      </c>
      <c r="BH77" s="127" t="str">
        <f t="shared" si="137"/>
        <v>21/04/2014</v>
      </c>
      <c r="BI77" s="127" t="str">
        <f t="shared" si="137"/>
        <v>10/03/2015</v>
      </c>
      <c r="BJ77" s="127" t="str">
        <f t="shared" si="137"/>
        <v>4/03/2016</v>
      </c>
      <c r="BK77" s="127" t="str">
        <f t="shared" si="137"/>
        <v>24/10/2017</v>
      </c>
      <c r="BL77" s="127" t="str">
        <f t="shared" si="137"/>
        <v>25/02/2020</v>
      </c>
      <c r="BM77" s="127" t="str">
        <f t="shared" si="137"/>
        <v>20/10/2021</v>
      </c>
      <c r="BN77" s="127" t="str">
        <f t="shared" si="137"/>
        <v>25/02/2022</v>
      </c>
      <c r="BO77" s="127" t="str">
        <f t="shared" si="137"/>
        <v>19/06/2025</v>
      </c>
      <c r="BP77" s="127" t="str">
        <f t="shared" si="137"/>
        <v>16/03/2015</v>
      </c>
      <c r="BQ77" s="127" t="str">
        <f t="shared" si="137"/>
        <v>16/03/2017</v>
      </c>
      <c r="BR77" s="127" t="str">
        <f t="shared" si="137"/>
        <v>6/12/2019</v>
      </c>
      <c r="BS77" s="130" t="str">
        <f t="shared" si="137"/>
        <v>4/10/2021</v>
      </c>
    </row>
    <row r="78" spans="1:71" x14ac:dyDescent="0.25">
      <c r="B78" s="41"/>
      <c r="N78" s="42">
        <f t="shared" si="129"/>
        <v>42157</v>
      </c>
      <c r="O78" s="180" t="e">
        <f t="shared" ref="O78:O100" si="138">IF(O41="","",O41-(D41+(E41-D41)/($E$10-$D$10)*($O$10-$D$10)))</f>
        <v>#VALUE!</v>
      </c>
      <c r="P78" s="180">
        <f t="shared" ref="P78:P100" si="139">IF(P41="","",P41-(E41+(F41-E41)/($F$10-$E$10)*($P$10-$E$10)))</f>
        <v>0.8954001038316477</v>
      </c>
      <c r="Q78" s="181">
        <f t="shared" ref="Q78:Q100" si="140">IF(Q41="","",Q41-(E41+(F41-E41)/($F$10-$E$10)*($Q$10-$E$10)))</f>
        <v>0.77107414784757067</v>
      </c>
      <c r="R78" s="180">
        <f t="shared" ref="R78:R100" si="141">IF(R41="","",R41-(E41+(F41-E41)/($F$10-$E$10)*($R$10-$E$10)))</f>
        <v>0.7655154326089062</v>
      </c>
      <c r="S78" s="181">
        <f t="shared" ref="S78:S100" si="142">IF(S41="","",S41-(G41+(H41-G41)/($H$10-$G$10)*($S$10-$G$10)))</f>
        <v>0.96266109746219586</v>
      </c>
      <c r="T78" s="182">
        <f t="shared" ref="T78:T100" si="143">IF(T41="","",T41-(I41+(J41-I41)/($J$10-$I$10)*($T$10-$I$10)))</f>
        <v>1.1587703357463801</v>
      </c>
      <c r="U78" s="180" t="e">
        <f t="shared" ref="U78:U100" si="144">IF(U41="","",U41-(D41+(E41-D41)/($E$10-$D$10)*($U$10-$D$10)))</f>
        <v>#VALUE!</v>
      </c>
      <c r="V78" s="181">
        <f t="shared" ref="V78:V100" si="145">IF(V41="","",V41-(E41+(F41-E41)/($F$10-$E$10)*($V$10-$E$10)))</f>
        <v>1.0481845805025114</v>
      </c>
      <c r="W78" s="182">
        <f t="shared" ref="W78:W100" si="146">IF(W41="","",W41-(G41+(H41-G41)/($H$10-$G$10)*($W$10-$G$10)))</f>
        <v>1.4124377428526596</v>
      </c>
      <c r="X78" s="182">
        <f t="shared" ref="X78:X100" si="147">IF(X41="","",X41-(H41+(I41-H41)/($I$10-$H$10)*($X$10-$H$10)))</f>
        <v>1.5134971295569626</v>
      </c>
      <c r="Y78" s="181">
        <f t="shared" ref="Y78:Y100" si="148">IF(Y41="","",Y41-(I41+(J41-I41)/($J$10-$I$10)*($Y$10-$I$10)))</f>
        <v>1.6909911741642691</v>
      </c>
      <c r="Z78" s="183" t="str">
        <f t="shared" ref="Z78:Z100" si="149">IF(Z41="","",Z41-(C41+(E41-C41)/($E$10-$C$10)*($Z$10-$C$10)))</f>
        <v/>
      </c>
      <c r="AA78" s="181">
        <f t="shared" ref="AA78:AA100" si="150">IF(AA41="","",AA41-(E41+(F41-E41)/($F$10-$E$10)*($AA$10-$E$10)))</f>
        <v>1.065642656130652</v>
      </c>
      <c r="AB78" s="181">
        <f t="shared" ref="AB78:AB100" si="151">IF(AB41="","",AB41-(F41+(G41-F41)/($G$10-$F$10)*($AB$10-$F$10)))</f>
        <v>1.3614396529120811</v>
      </c>
      <c r="AC78" s="181">
        <f t="shared" ref="AC78:AC100" si="152">IF(AC41="","",AC41-(G41+(H41-G41)/($H$10-$G$10)*($AC$10-$G$10)))</f>
        <v>1.4810841986901901</v>
      </c>
      <c r="AD78" s="183">
        <f t="shared" ref="AD78:AD100" si="153">IF(AD41="","",AD41-(I41+(J41-I41)/($J$10-$I$10)*($AD$10-$I$10)))</f>
        <v>1.7447904163571142</v>
      </c>
      <c r="AE78" s="181" t="str">
        <f t="shared" ref="AE78:AE100" si="154">IF(AE41="","",AE41-(C41+(D41-C41)/($D$10-$C$10)*($AE$10-$C$10)))</f>
        <v/>
      </c>
      <c r="AF78" s="181" t="str">
        <f t="shared" ref="AF78:AF100" si="155">IF(AF41="","",AF41-(C41+(D41-C41)/($D$10-$C$10)*($AF$10-$C$10)))</f>
        <v/>
      </c>
      <c r="AG78" s="181">
        <f t="shared" ref="AG78:AG100" si="156">IF(AG41="","",AG41-(H41+(I41-H41)/($I$10-$H$10)*($AG$10-$H$10)))</f>
        <v>1.5693254245253145</v>
      </c>
      <c r="AH78" s="181">
        <f t="shared" ref="AH78:AH100" si="157">IF(AH41="","",AH41-(I41+(J41-I41)/($J$10-$I$10)*($AH$10-$I$10)))</f>
        <v>1.5997284799999623</v>
      </c>
      <c r="AI78" s="181" t="str">
        <f t="shared" ref="AI78:AI100" si="158">IF(AI41="","",AI41-(C41+(D41-C41)/($D$10-$C$10)*($AI$10-$C$10)))</f>
        <v/>
      </c>
      <c r="AJ78" s="181">
        <f t="shared" ref="AJ78:AJ100" si="159">IF(AJ41="","",AJ41-(E41+(F41-E41)/($F$10-$E$10)*($AJ$10-$E$10)))</f>
        <v>1.2653865856658189</v>
      </c>
      <c r="AK78" s="181">
        <f t="shared" ref="AK78:AK100" si="160">IF(AK41="","",AK41-(F41+(G41-F41)/($G$10-$F$10)*($AK$10-$F$10)))</f>
        <v>1.3922045468406559</v>
      </c>
      <c r="AL78" s="181">
        <f t="shared" ref="AL78:AL100" si="161">IF(AL41="","",AL41-(G41+(H41-G41)/($H$10-$G$10)*($AL$10-$G$10)))</f>
        <v>1.3768260514462107</v>
      </c>
      <c r="AM78" s="183">
        <f t="shared" ref="AM78:AM100" si="162">IF(AM41="","",AM41-(H41+(I41-H41)/($I$10-$H$10)*($AM$10-$H$10)))</f>
        <v>1.6470676338607553</v>
      </c>
      <c r="AN78" s="181"/>
      <c r="AO78" s="183" t="e">
        <f t="shared" ref="AO78:AO100" si="163">IF(AO41="","",AO41-(D41+(E41-D41)/($E$10-$D$10)*($AO$10-$D$10)))</f>
        <v>#VALUE!</v>
      </c>
      <c r="AP78" s="269">
        <f t="shared" ref="AP78:AP100" si="164">IF(AP41="","",AP41-(E41+(F41-E41)/($F$10-$E$10)*($AP$10-$E$10)))</f>
        <v>1.2930892936692477</v>
      </c>
      <c r="AQ78" s="269">
        <f t="shared" ref="AQ78:AQ100" si="165">IF(AQ41="","",AQ41-(F41+(G41-F41)/($G$10-$F$10)*($AQ$10-$F$10)))</f>
        <v>1.4808723697252733</v>
      </c>
      <c r="AR78" s="183">
        <f t="shared" ref="AR78:AR100" si="166">IF(AR41="","",AR41-(E41+(F41-E41)/($F$10-$E$10)*($AR$10-$E$10)))</f>
        <v>0.64855965322865483</v>
      </c>
      <c r="AS78" s="181">
        <f t="shared" ref="AS78:AS100" si="167">IF(AS41="","",AS41-(F41+(G41-F41)/($G$10-$F$10)*($AS$10-$F$10)))</f>
        <v>0.76640497730766466</v>
      </c>
      <c r="AT78" s="183">
        <f t="shared" ref="AT78:AT100" si="168">IF(AT41="","",AT41-(G41+(H41-G41)/($H$10-$G$10)*($AT$10-$G$10)))</f>
        <v>0.8434567767065384</v>
      </c>
      <c r="AU78" s="181">
        <f t="shared" ref="AU78:AU100" si="169">IF(AU41="","",AU41-(G41+(H41-G41)/($H$10-$G$10)*($AU$10-$G$10)))</f>
        <v>0.9259848862027904</v>
      </c>
      <c r="AV78" s="189">
        <f t="shared" ref="AV78:AV100" si="170">IF(AV41="","",AV41-(H41+(I41-H41)/($I$10-$H$10)*($AV$10-$H$10)))</f>
        <v>0.94893722098102451</v>
      </c>
      <c r="AW78" s="189" t="str">
        <f t="shared" ref="AW78:AW100" si="171">IF(AW41="","",AW41-(I41+(J41-I41)/($J$10-$I$10)*($AW$10-$I$10)))</f>
        <v/>
      </c>
      <c r="AX78" s="205">
        <f t="shared" ref="AX78:AX100" si="172">IF(AX41="","",AX41-(I41+(J41-I41)/($J$10-$I$10)*($AX$10-$I$10)))</f>
        <v>1.1271620339892849</v>
      </c>
      <c r="AY78" s="183"/>
      <c r="AZ78" s="181"/>
      <c r="BA78" s="180" t="e">
        <f t="shared" ref="BA78:BA100" si="173">IF(BA41="","",BA41-(D41+(E41-D41)/($E$10-$D$10)*($BA$10-$D$10)))</f>
        <v>#VALUE!</v>
      </c>
      <c r="BB78" s="180" t="e">
        <f t="shared" ref="BB78:BB100" si="174">IF(BB41="","",BB41-(D41+(E41-D41)/($E$10-$D$10)*($BB$10-$D$10)))</f>
        <v>#VALUE!</v>
      </c>
      <c r="BC78" s="181" t="e">
        <f t="shared" ref="BC78:BC100" si="175">IF(BC41="","",BC41-(D41+(E41-D41)/($E$10-$D$10)*($BC$10-$D$10)))</f>
        <v>#VALUE!</v>
      </c>
      <c r="BD78" s="182">
        <f t="shared" ref="BD78:BD100" si="176">IF(BD41="","",BD41-(G41+(H41-G41)/($H$10-$G$10)*($BD$10-$G$10)))</f>
        <v>1.0541102370844162</v>
      </c>
      <c r="BE78" s="182">
        <f t="shared" ref="BE78:BE100" si="177">IF(BE41="","",BE41-(I41+(J41-I41)/($J$10-$I$10)*($BE$10-$I$10)))</f>
        <v>1.2480262332213865</v>
      </c>
      <c r="BF78" s="181" t="str">
        <f t="shared" ref="BF78:BF100" si="178">IF(BF41="","",BF41-(C41+(D41-C41)/($D$10-$C$10)*($BF$10-$C$10)))</f>
        <v/>
      </c>
      <c r="BG78" s="183">
        <f t="shared" ref="BG78:BG100" si="179">IF(BG41="","",BG41-(E41+(F41-E41)/($F$10-$E$10)*($BG$10-$E$10)))</f>
        <v>0.83699574236599128</v>
      </c>
      <c r="BH78" s="181" t="str">
        <f t="shared" ref="BH78:BH100" si="180">IF(BH41="","",BH41-(C41+(D41-C41)/($D$10-$C$10)*($BH$10-$C$10)))</f>
        <v/>
      </c>
      <c r="BI78" s="183" t="str">
        <f t="shared" ref="BI78:BI100" si="181">IF(BI41="","",BI41-(C41+(D41-C41)/($D$10-$C$10)*($BI$10-$C$10)))</f>
        <v/>
      </c>
      <c r="BJ78" s="181" t="e">
        <f t="shared" ref="BJ78:BJ100" si="182">IF(BJ41="","",BJ41-(D41+(E41-D41)/($E$10-$D$10)*($BJ$10-$D$10)))</f>
        <v>#VALUE!</v>
      </c>
      <c r="BK78" s="181">
        <f t="shared" ref="BK78:BK100" si="183">IF(BK41="","",BK41-(E41+(F41-E41)/($F$10-$E$10)*($BK$10-$E$10)))</f>
        <v>0.74104820369766244</v>
      </c>
      <c r="BL78" s="181">
        <f t="shared" ref="BL78:BL100" si="184">IF(BL41="","",BL41-(G41+(H41-G41)/($H$10-$G$10)*($BL$10-$G$10)))</f>
        <v>0.9825968927267037</v>
      </c>
      <c r="BM78" s="181">
        <f t="shared" ref="BM78:BM100" si="185">IF(BM41="","",BM41-(I41+(J41-I41)/($J$10-$I$10)*($BM$10-$I$10)))</f>
        <v>1.1418164042642651</v>
      </c>
      <c r="BN78" s="181">
        <f t="shared" ref="BN78:BN100" si="186">IF(BN41="","",BN41-(I41+(J41-I41)/($J$10-$I$10)*($BN$10-$I$10)))</f>
        <v>1.2168150864214162</v>
      </c>
      <c r="BO78" s="201" t="str">
        <f t="shared" ref="BO78:BO100" si="187">IF(BO41="","",BO41-(J41+(K41-J41)/($K$10-$J$10)*($BO$10-$J$10)))</f>
        <v/>
      </c>
      <c r="BP78" s="181" t="str">
        <f t="shared" ref="BP78:BP100" si="188">IF(BP41="","",BP41-(C41+(D41-C41)/($D$10-$C$10)*($BP$10-$C$10)))</f>
        <v/>
      </c>
      <c r="BQ78" s="181">
        <f>IF(BQ41="","",BQ41-(E41+(F41-E41)/($F$10-$E$10)*($BQ$10-$E$10)))</f>
        <v>0.98267405381073347</v>
      </c>
      <c r="BR78" s="181">
        <f t="shared" ref="BR78:BR100" si="189">IF(BR41="","",BR41-(G41+(H41-G41)/($H$10-$G$10)*($BR$10-$G$10)))</f>
        <v>1.378860311693932</v>
      </c>
      <c r="BS78" s="181">
        <f t="shared" ref="BS78:BS100" si="190">IF(BS41="","",BS41-(I41+(J41-I41)/($J$10-$I$10)*($BS$10-$I$10)))</f>
        <v>1.5527962318071187</v>
      </c>
    </row>
    <row r="79" spans="1:71" x14ac:dyDescent="0.25">
      <c r="B79" s="41"/>
      <c r="N79" s="42">
        <f t="shared" si="129"/>
        <v>42158</v>
      </c>
      <c r="O79" s="200" t="e">
        <f t="shared" si="138"/>
        <v>#VALUE!</v>
      </c>
      <c r="P79" s="180">
        <f t="shared" si="139"/>
        <v>0.85817023974877493</v>
      </c>
      <c r="Q79" s="181">
        <f t="shared" si="140"/>
        <v>0.70724981046904123</v>
      </c>
      <c r="R79" s="180">
        <f t="shared" si="141"/>
        <v>0.72769995966497758</v>
      </c>
      <c r="S79" s="181">
        <f t="shared" si="142"/>
        <v>0.93265489967886017</v>
      </c>
      <c r="T79" s="182">
        <f t="shared" si="143"/>
        <v>1.1393279964999752</v>
      </c>
      <c r="U79" s="200" t="e">
        <f t="shared" si="144"/>
        <v>#VALUE!</v>
      </c>
      <c r="V79" s="181">
        <f t="shared" si="145"/>
        <v>1.0045148053768962</v>
      </c>
      <c r="W79" s="182">
        <f t="shared" si="146"/>
        <v>1.3822837979975122</v>
      </c>
      <c r="X79" s="182">
        <f t="shared" si="147"/>
        <v>1.4849558708354538</v>
      </c>
      <c r="Y79" s="181">
        <f t="shared" si="148"/>
        <v>1.6832776860000216</v>
      </c>
      <c r="Z79" s="183" t="str">
        <f t="shared" si="149"/>
        <v/>
      </c>
      <c r="AA79" s="181">
        <f t="shared" si="150"/>
        <v>1.0276066395979857</v>
      </c>
      <c r="AB79" s="181">
        <f t="shared" si="151"/>
        <v>1.3382124713461354</v>
      </c>
      <c r="AC79" s="181">
        <f t="shared" si="152"/>
        <v>1.4500207613665266</v>
      </c>
      <c r="AD79" s="202">
        <f t="shared" si="153"/>
        <v>1.7361164025000133</v>
      </c>
      <c r="AE79" s="201" t="str">
        <f t="shared" si="154"/>
        <v/>
      </c>
      <c r="AF79" s="201" t="str">
        <f t="shared" si="155"/>
        <v/>
      </c>
      <c r="AG79" s="181">
        <f t="shared" si="156"/>
        <v>1.5399818550379707</v>
      </c>
      <c r="AH79" s="181">
        <f t="shared" si="157"/>
        <v>1.5796565999999901</v>
      </c>
      <c r="AI79" s="201" t="str">
        <f t="shared" si="158"/>
        <v/>
      </c>
      <c r="AJ79" s="181">
        <f t="shared" si="159"/>
        <v>1.2329996548743818</v>
      </c>
      <c r="AK79" s="181">
        <f t="shared" si="160"/>
        <v>1.3638641538461385</v>
      </c>
      <c r="AL79" s="181">
        <f t="shared" si="161"/>
        <v>1.353310364871918</v>
      </c>
      <c r="AM79" s="183">
        <f t="shared" si="162"/>
        <v>1.6180013952911954</v>
      </c>
      <c r="AN79" s="181"/>
      <c r="AO79" s="202" t="e">
        <f t="shared" si="163"/>
        <v>#VALUE!</v>
      </c>
      <c r="AP79" s="269">
        <f t="shared" si="164"/>
        <v>1.2638513286915258</v>
      </c>
      <c r="AQ79" s="269">
        <f t="shared" si="165"/>
        <v>1.4549093982692374</v>
      </c>
      <c r="AR79" s="183">
        <f t="shared" si="166"/>
        <v>0.61407394929645553</v>
      </c>
      <c r="AS79" s="181">
        <f t="shared" si="167"/>
        <v>0.74082739903847683</v>
      </c>
      <c r="AT79" s="183">
        <f t="shared" si="168"/>
        <v>0.81614001825569993</v>
      </c>
      <c r="AU79" s="181">
        <f t="shared" si="169"/>
        <v>0.89709960897354568</v>
      </c>
      <c r="AV79" s="201">
        <f t="shared" si="170"/>
        <v>0.92057791372155995</v>
      </c>
      <c r="AW79" s="201" t="str">
        <f t="shared" si="171"/>
        <v/>
      </c>
      <c r="AX79" s="182">
        <f t="shared" si="172"/>
        <v>1.1180847820000226</v>
      </c>
      <c r="AY79" s="183"/>
      <c r="AZ79" s="181"/>
      <c r="BA79" s="200" t="e">
        <f t="shared" si="173"/>
        <v>#VALUE!</v>
      </c>
      <c r="BB79" s="200" t="e">
        <f t="shared" si="174"/>
        <v>#VALUE!</v>
      </c>
      <c r="BC79" s="201" t="e">
        <f t="shared" si="175"/>
        <v>#VALUE!</v>
      </c>
      <c r="BD79" s="182">
        <f t="shared" si="176"/>
        <v>1.0336214289672574</v>
      </c>
      <c r="BE79" s="182">
        <f t="shared" si="177"/>
        <v>1.233430542000018</v>
      </c>
      <c r="BF79" s="201" t="str">
        <f t="shared" si="178"/>
        <v/>
      </c>
      <c r="BG79" s="183">
        <f t="shared" si="179"/>
        <v>0.80844366906617582</v>
      </c>
      <c r="BH79" s="201" t="str">
        <f t="shared" si="180"/>
        <v/>
      </c>
      <c r="BI79" s="202" t="str">
        <f t="shared" si="181"/>
        <v/>
      </c>
      <c r="BJ79" s="201" t="e">
        <f t="shared" si="182"/>
        <v>#VALUE!</v>
      </c>
      <c r="BK79" s="181">
        <f t="shared" si="183"/>
        <v>0.70235543631491826</v>
      </c>
      <c r="BL79" s="181">
        <f t="shared" si="184"/>
        <v>0.94747628442697529</v>
      </c>
      <c r="BM79" s="201">
        <f t="shared" si="185"/>
        <v>1.106518294000022</v>
      </c>
      <c r="BN79" s="181">
        <f t="shared" si="186"/>
        <v>1.1896079080000113</v>
      </c>
      <c r="BO79" s="201" t="str">
        <f t="shared" si="187"/>
        <v/>
      </c>
      <c r="BP79" s="201" t="str">
        <f t="shared" si="188"/>
        <v/>
      </c>
      <c r="BQ79" s="182">
        <f t="shared" ref="BQ78:BQ100" si="191">IF(BQ42="","",BQ42-(E42+(F42-E42)/($F$10-$E$10)*($BQ$10-$E$10)))</f>
        <v>0.94975475077469129</v>
      </c>
      <c r="BR79" s="181">
        <f t="shared" si="189"/>
        <v>1.3483315456486209</v>
      </c>
      <c r="BS79" s="181">
        <f t="shared" si="190"/>
        <v>1.5353503584999921</v>
      </c>
    </row>
    <row r="80" spans="1:71" x14ac:dyDescent="0.25">
      <c r="B80" s="41"/>
      <c r="N80" s="42">
        <f t="shared" si="129"/>
        <v>42159</v>
      </c>
      <c r="O80" s="200" t="e">
        <f t="shared" si="138"/>
        <v>#VALUE!</v>
      </c>
      <c r="P80" s="180">
        <f t="shared" si="139"/>
        <v>0.87133785030149369</v>
      </c>
      <c r="Q80" s="181">
        <f t="shared" si="140"/>
        <v>0.73703446410384732</v>
      </c>
      <c r="R80" s="180">
        <f t="shared" si="141"/>
        <v>0.74664026956869334</v>
      </c>
      <c r="S80" s="181">
        <f t="shared" si="142"/>
        <v>0.95110612392947802</v>
      </c>
      <c r="T80" s="182">
        <f t="shared" si="143"/>
        <v>1.1568818287999849</v>
      </c>
      <c r="U80" s="200" t="e">
        <f t="shared" si="144"/>
        <v>#VALUE!</v>
      </c>
      <c r="V80" s="181">
        <f t="shared" si="145"/>
        <v>1.0043303820477441</v>
      </c>
      <c r="W80" s="182">
        <f t="shared" si="146"/>
        <v>1.4018688508249668</v>
      </c>
      <c r="X80" s="182">
        <f t="shared" si="147"/>
        <v>1.5030790137531786</v>
      </c>
      <c r="Y80" s="181">
        <f t="shared" si="148"/>
        <v>1.7051466911999924</v>
      </c>
      <c r="Z80" s="183" t="str">
        <f t="shared" si="149"/>
        <v/>
      </c>
      <c r="AA80" s="181">
        <f t="shared" si="150"/>
        <v>1.0319358589824059</v>
      </c>
      <c r="AB80" s="181">
        <f t="shared" si="151"/>
        <v>1.3500839091758112</v>
      </c>
      <c r="AC80" s="181">
        <f t="shared" si="152"/>
        <v>1.4693308762216857</v>
      </c>
      <c r="AD80" s="202">
        <f t="shared" si="153"/>
        <v>1.7590731960000219</v>
      </c>
      <c r="AE80" s="201" t="str">
        <f t="shared" si="154"/>
        <v/>
      </c>
      <c r="AF80" s="201" t="str">
        <f t="shared" si="155"/>
        <v/>
      </c>
      <c r="AG80" s="181">
        <f t="shared" si="156"/>
        <v>1.5594595525569677</v>
      </c>
      <c r="AH80" s="181">
        <f t="shared" si="157"/>
        <v>1.5986510999999926</v>
      </c>
      <c r="AI80" s="201" t="str">
        <f t="shared" si="158"/>
        <v/>
      </c>
      <c r="AJ80" s="181">
        <f t="shared" si="159"/>
        <v>1.2182666826507389</v>
      </c>
      <c r="AK80" s="181">
        <f t="shared" si="160"/>
        <v>1.3775215913186845</v>
      </c>
      <c r="AL80" s="181">
        <f t="shared" si="161"/>
        <v>1.3600882556502945</v>
      </c>
      <c r="AM80" s="183">
        <f t="shared" si="162"/>
        <v>1.6358466029367373</v>
      </c>
      <c r="AN80" s="181"/>
      <c r="AO80" s="202" t="e">
        <f t="shared" si="163"/>
        <v>#VALUE!</v>
      </c>
      <c r="AP80" s="269">
        <f t="shared" si="164"/>
        <v>1.2794838589396327</v>
      </c>
      <c r="AQ80" s="269">
        <f t="shared" si="165"/>
        <v>1.4722608880494406</v>
      </c>
      <c r="AR80" s="183">
        <f t="shared" si="166"/>
        <v>0.62511607134423786</v>
      </c>
      <c r="AS80" s="181">
        <f t="shared" si="167"/>
        <v>0.75653364288460745</v>
      </c>
      <c r="AT80" s="183">
        <f t="shared" si="168"/>
        <v>0.8327217625188883</v>
      </c>
      <c r="AU80" s="181">
        <f t="shared" si="169"/>
        <v>0.9142093124118662</v>
      </c>
      <c r="AV80" s="201">
        <f t="shared" si="170"/>
        <v>0.93779347058229545</v>
      </c>
      <c r="AW80" s="201" t="str">
        <f t="shared" si="171"/>
        <v/>
      </c>
      <c r="AX80" s="182">
        <f t="shared" si="172"/>
        <v>1.1405711918999968</v>
      </c>
      <c r="AY80" s="183"/>
      <c r="AZ80" s="181"/>
      <c r="BA80" s="200" t="e">
        <f t="shared" si="173"/>
        <v>#VALUE!</v>
      </c>
      <c r="BB80" s="200" t="e">
        <f t="shared" si="174"/>
        <v>#VALUE!</v>
      </c>
      <c r="BC80" s="201" t="e">
        <f t="shared" si="175"/>
        <v>#VALUE!</v>
      </c>
      <c r="BD80" s="182">
        <f t="shared" si="176"/>
        <v>1.0409801232241844</v>
      </c>
      <c r="BE80" s="182">
        <f t="shared" si="177"/>
        <v>1.2529434864000408</v>
      </c>
      <c r="BF80" s="201" t="str">
        <f t="shared" si="178"/>
        <v/>
      </c>
      <c r="BG80" s="183">
        <f t="shared" si="179"/>
        <v>0.82304840745392882</v>
      </c>
      <c r="BH80" s="201" t="str">
        <f t="shared" si="180"/>
        <v/>
      </c>
      <c r="BI80" s="202" t="str">
        <f t="shared" si="181"/>
        <v/>
      </c>
      <c r="BJ80" s="201" t="e">
        <f t="shared" si="182"/>
        <v>#VALUE!</v>
      </c>
      <c r="BK80" s="181">
        <f t="shared" si="183"/>
        <v>0.72087207025544719</v>
      </c>
      <c r="BL80" s="181">
        <f t="shared" si="184"/>
        <v>0.96422995642318776</v>
      </c>
      <c r="BM80" s="201">
        <f t="shared" si="185"/>
        <v>1.1338031283000269</v>
      </c>
      <c r="BN80" s="181">
        <f t="shared" si="186"/>
        <v>1.2126580210999998</v>
      </c>
      <c r="BO80" s="201" t="str">
        <f t="shared" si="187"/>
        <v/>
      </c>
      <c r="BP80" s="201" t="str">
        <f t="shared" si="188"/>
        <v/>
      </c>
      <c r="BQ80" s="182">
        <f t="shared" si="191"/>
        <v>0.98360368740367443</v>
      </c>
      <c r="BR80" s="181">
        <f t="shared" si="189"/>
        <v>1.3589137513287053</v>
      </c>
      <c r="BS80" s="181">
        <f t="shared" si="190"/>
        <v>1.5559499667000218</v>
      </c>
    </row>
    <row r="81" spans="2:71" x14ac:dyDescent="0.25">
      <c r="B81" s="41"/>
      <c r="N81" s="42">
        <f t="shared" si="129"/>
        <v>42160</v>
      </c>
      <c r="O81" s="200" t="e">
        <f t="shared" si="138"/>
        <v>#VALUE!</v>
      </c>
      <c r="P81" s="180">
        <f t="shared" si="139"/>
        <v>0.85628201562813988</v>
      </c>
      <c r="Q81" s="181">
        <f t="shared" si="140"/>
        <v>0.71479270966080533</v>
      </c>
      <c r="R81" s="180">
        <f t="shared" si="141"/>
        <v>0.73791895917081929</v>
      </c>
      <c r="S81" s="181">
        <f t="shared" si="142"/>
        <v>0.93506826247480035</v>
      </c>
      <c r="T81" s="182">
        <f t="shared" si="143"/>
        <v>1.1363670490714384</v>
      </c>
      <c r="U81" s="200" t="e">
        <f t="shared" si="144"/>
        <v>#VALUE!</v>
      </c>
      <c r="V81" s="181">
        <f t="shared" si="145"/>
        <v>0.99370880905777792</v>
      </c>
      <c r="W81" s="182">
        <f t="shared" si="146"/>
        <v>1.386248756901781</v>
      </c>
      <c r="X81" s="182">
        <f t="shared" si="147"/>
        <v>1.4830348365253125</v>
      </c>
      <c r="Y81" s="181">
        <f t="shared" si="148"/>
        <v>1.6748175227143078</v>
      </c>
      <c r="Z81" s="183" t="str">
        <f t="shared" si="149"/>
        <v/>
      </c>
      <c r="AA81" s="181">
        <f t="shared" si="150"/>
        <v>1.0164804035050143</v>
      </c>
      <c r="AB81" s="181">
        <f t="shared" si="151"/>
        <v>1.3399439468461307</v>
      </c>
      <c r="AC81" s="181">
        <f t="shared" si="152"/>
        <v>1.4516384257934476</v>
      </c>
      <c r="AD81" s="202">
        <f t="shared" si="153"/>
        <v>1.7277312353571261</v>
      </c>
      <c r="AE81" s="201" t="str">
        <f t="shared" si="154"/>
        <v/>
      </c>
      <c r="AF81" s="201" t="str">
        <f t="shared" si="155"/>
        <v/>
      </c>
      <c r="AG81" s="181">
        <f t="shared" si="156"/>
        <v>1.5373028424556807</v>
      </c>
      <c r="AH81" s="181">
        <f t="shared" si="157"/>
        <v>1.5772016624999941</v>
      </c>
      <c r="AI81" s="201" t="str">
        <f t="shared" si="158"/>
        <v/>
      </c>
      <c r="AJ81" s="181">
        <f t="shared" si="159"/>
        <v>1.200534477814069</v>
      </c>
      <c r="AK81" s="181">
        <f t="shared" si="160"/>
        <v>1.36661539384616</v>
      </c>
      <c r="AL81" s="181">
        <f t="shared" si="161"/>
        <v>1.3492474362502653</v>
      </c>
      <c r="AM81" s="183">
        <f t="shared" si="162"/>
        <v>1.6156580254936581</v>
      </c>
      <c r="AN81" s="181"/>
      <c r="AO81" s="202" t="e">
        <f t="shared" si="163"/>
        <v>#VALUE!</v>
      </c>
      <c r="AP81" s="269">
        <f t="shared" si="164"/>
        <v>1.2643354772147535</v>
      </c>
      <c r="AQ81" s="269">
        <f t="shared" si="165"/>
        <v>1.4614359057692363</v>
      </c>
      <c r="AR81" s="183">
        <f t="shared" si="166"/>
        <v>0.60888487925878332</v>
      </c>
      <c r="AS81" s="181">
        <f t="shared" si="167"/>
        <v>0.74479251403846725</v>
      </c>
      <c r="AT81" s="183">
        <f t="shared" si="168"/>
        <v>0.81973372197105121</v>
      </c>
      <c r="AU81" s="181">
        <f t="shared" si="169"/>
        <v>0.89849065246848347</v>
      </c>
      <c r="AV81" s="201">
        <f t="shared" si="170"/>
        <v>0.91668625315822094</v>
      </c>
      <c r="AW81" s="201" t="str">
        <f t="shared" si="171"/>
        <v/>
      </c>
      <c r="AX81" s="182">
        <f t="shared" si="172"/>
        <v>1.1102220347142993</v>
      </c>
      <c r="AY81" s="183"/>
      <c r="AZ81" s="181"/>
      <c r="BA81" s="200" t="e">
        <f t="shared" si="173"/>
        <v>#VALUE!</v>
      </c>
      <c r="BB81" s="200" t="e">
        <f t="shared" si="174"/>
        <v>#VALUE!</v>
      </c>
      <c r="BC81" s="201" t="e">
        <f t="shared" si="175"/>
        <v>#VALUE!</v>
      </c>
      <c r="BD81" s="182">
        <f t="shared" si="176"/>
        <v>1.0264638797229324</v>
      </c>
      <c r="BE81" s="182">
        <f t="shared" si="177"/>
        <v>1.2256952275714323</v>
      </c>
      <c r="BF81" s="201" t="str">
        <f t="shared" si="178"/>
        <v/>
      </c>
      <c r="BG81" s="183">
        <f t="shared" si="179"/>
        <v>0.80417856025124124</v>
      </c>
      <c r="BH81" s="201" t="str">
        <f t="shared" si="180"/>
        <v/>
      </c>
      <c r="BI81" s="202" t="str">
        <f t="shared" si="181"/>
        <v/>
      </c>
      <c r="BJ81" s="201" t="e">
        <f t="shared" si="182"/>
        <v>#VALUE!</v>
      </c>
      <c r="BK81" s="181">
        <f t="shared" si="183"/>
        <v>0.71323968587934683</v>
      </c>
      <c r="BL81" s="181">
        <f t="shared" si="184"/>
        <v>0.95253852015110718</v>
      </c>
      <c r="BM81" s="201">
        <f t="shared" si="185"/>
        <v>1.114065771214269</v>
      </c>
      <c r="BN81" s="181">
        <f t="shared" si="186"/>
        <v>1.1928204295714511</v>
      </c>
      <c r="BO81" s="201" t="str">
        <f t="shared" si="187"/>
        <v/>
      </c>
      <c r="BP81" s="201" t="str">
        <f t="shared" si="188"/>
        <v/>
      </c>
      <c r="BQ81" s="182">
        <f t="shared" si="191"/>
        <v>0.96764586847987744</v>
      </c>
      <c r="BR81" s="181">
        <f t="shared" si="189"/>
        <v>1.3429357527959565</v>
      </c>
      <c r="BS81" s="181">
        <f t="shared" si="190"/>
        <v>1.5332599598571792</v>
      </c>
    </row>
    <row r="82" spans="2:71" x14ac:dyDescent="0.25">
      <c r="B82" s="41"/>
      <c r="N82" s="42">
        <f t="shared" si="129"/>
        <v>42163</v>
      </c>
      <c r="O82" s="200" t="e">
        <f t="shared" si="138"/>
        <v>#VALUE!</v>
      </c>
      <c r="P82" s="180">
        <f t="shared" si="139"/>
        <v>0.83301078899497716</v>
      </c>
      <c r="Q82" s="181">
        <f t="shared" si="140"/>
        <v>0.70174490020937164</v>
      </c>
      <c r="R82" s="180">
        <f t="shared" si="141"/>
        <v>0.71236986949326697</v>
      </c>
      <c r="S82" s="181">
        <f t="shared" si="142"/>
        <v>0.91791374267002901</v>
      </c>
      <c r="T82" s="182">
        <f t="shared" si="143"/>
        <v>1.1241334509714487</v>
      </c>
      <c r="U82" s="200" t="e">
        <f t="shared" si="144"/>
        <v>#VALUE!</v>
      </c>
      <c r="V82" s="181">
        <f t="shared" si="145"/>
        <v>0.98053808150754662</v>
      </c>
      <c r="W82" s="182">
        <f t="shared" si="146"/>
        <v>1.3701804484130831</v>
      </c>
      <c r="X82" s="182">
        <f t="shared" si="147"/>
        <v>1.4697343063860799</v>
      </c>
      <c r="Y82" s="181">
        <f t="shared" si="148"/>
        <v>1.663471583314303</v>
      </c>
      <c r="Z82" s="183" t="str">
        <f t="shared" si="149"/>
        <v/>
      </c>
      <c r="AA82" s="181">
        <f t="shared" si="150"/>
        <v>1.0055310608919474</v>
      </c>
      <c r="AB82" s="181">
        <f t="shared" si="151"/>
        <v>1.3189016276923007</v>
      </c>
      <c r="AC82" s="181">
        <f t="shared" si="152"/>
        <v>1.4366007433942007</v>
      </c>
      <c r="AD82" s="202">
        <f t="shared" si="153"/>
        <v>1.7153978908571834</v>
      </c>
      <c r="AE82" s="201" t="str">
        <f t="shared" si="154"/>
        <v/>
      </c>
      <c r="AF82" s="201" t="str">
        <f t="shared" si="155"/>
        <v/>
      </c>
      <c r="AG82" s="181">
        <f t="shared" si="156"/>
        <v>1.5197895599493592</v>
      </c>
      <c r="AH82" s="181">
        <f t="shared" si="157"/>
        <v>1.5631701375000029</v>
      </c>
      <c r="AI82" s="201" t="str">
        <f t="shared" si="158"/>
        <v/>
      </c>
      <c r="AJ82" s="181">
        <f t="shared" si="159"/>
        <v>1.1838986944974965</v>
      </c>
      <c r="AK82" s="181">
        <f t="shared" si="160"/>
        <v>1.3418702876922821</v>
      </c>
      <c r="AL82" s="181">
        <f t="shared" si="161"/>
        <v>1.326273059981653</v>
      </c>
      <c r="AM82" s="183">
        <f t="shared" si="162"/>
        <v>1.6031245237784719</v>
      </c>
      <c r="AN82" s="181"/>
      <c r="AO82" s="202" t="e">
        <f t="shared" si="163"/>
        <v>#VALUE!</v>
      </c>
      <c r="AP82" s="269">
        <f t="shared" si="164"/>
        <v>1.2261004930499815</v>
      </c>
      <c r="AQ82" s="269">
        <f t="shared" si="165"/>
        <v>1.433410961538419</v>
      </c>
      <c r="AR82" s="183">
        <f t="shared" si="166"/>
        <v>0.59602056468593689</v>
      </c>
      <c r="AS82" s="181">
        <f t="shared" si="167"/>
        <v>0.72416260307689351</v>
      </c>
      <c r="AT82" s="183">
        <f t="shared" si="168"/>
        <v>0.79950444357050898</v>
      </c>
      <c r="AU82" s="181">
        <f t="shared" si="169"/>
        <v>0.88337385583752148</v>
      </c>
      <c r="AV82" s="201">
        <f t="shared" si="170"/>
        <v>0.90316612253797324</v>
      </c>
      <c r="AW82" s="201" t="str">
        <f t="shared" si="171"/>
        <v/>
      </c>
      <c r="AX82" s="182">
        <f t="shared" si="172"/>
        <v>1.0966197044142936</v>
      </c>
      <c r="AY82" s="183"/>
      <c r="AZ82" s="181"/>
      <c r="BA82" s="200" t="e">
        <f t="shared" si="173"/>
        <v>#VALUE!</v>
      </c>
      <c r="BB82" s="200" t="e">
        <f t="shared" si="174"/>
        <v>#VALUE!</v>
      </c>
      <c r="BC82" s="201" t="e">
        <f t="shared" si="175"/>
        <v>#VALUE!</v>
      </c>
      <c r="BD82" s="182">
        <f t="shared" si="176"/>
        <v>1.0103447093702478</v>
      </c>
      <c r="BE82" s="182">
        <f t="shared" si="177"/>
        <v>1.2172796157714187</v>
      </c>
      <c r="BF82" s="201" t="str">
        <f t="shared" si="178"/>
        <v/>
      </c>
      <c r="BG82" s="183">
        <f t="shared" si="179"/>
        <v>0.78780261543130647</v>
      </c>
      <c r="BH82" s="201" t="str">
        <f t="shared" si="180"/>
        <v/>
      </c>
      <c r="BI82" s="202" t="str">
        <f t="shared" si="181"/>
        <v/>
      </c>
      <c r="BJ82" s="201" t="e">
        <f t="shared" si="182"/>
        <v>#VALUE!</v>
      </c>
      <c r="BK82" s="181">
        <f t="shared" si="183"/>
        <v>0.694605701926303</v>
      </c>
      <c r="BL82" s="181">
        <f t="shared" si="184"/>
        <v>0.93232036397983276</v>
      </c>
      <c r="BM82" s="201">
        <f t="shared" si="185"/>
        <v>1.102785844114309</v>
      </c>
      <c r="BN82" s="181">
        <f t="shared" si="186"/>
        <v>1.1837829088714344</v>
      </c>
      <c r="BO82" s="201" t="str">
        <f t="shared" si="187"/>
        <v/>
      </c>
      <c r="BP82" s="201" t="str">
        <f t="shared" si="188"/>
        <v/>
      </c>
      <c r="BQ82" s="182">
        <f t="shared" si="191"/>
        <v>0.94064354476549639</v>
      </c>
      <c r="BR82" s="181">
        <f t="shared" si="189"/>
        <v>1.3217446011272171</v>
      </c>
      <c r="BS82" s="181">
        <f t="shared" si="190"/>
        <v>1.521253644457143</v>
      </c>
    </row>
    <row r="83" spans="2:71" x14ac:dyDescent="0.25">
      <c r="B83" s="41"/>
      <c r="N83" s="42">
        <f t="shared" si="129"/>
        <v>42164</v>
      </c>
      <c r="O83" s="200" t="e">
        <f t="shared" si="138"/>
        <v>#VALUE!</v>
      </c>
      <c r="P83" s="180">
        <f t="shared" si="139"/>
        <v>0.86060093768843338</v>
      </c>
      <c r="Q83" s="181">
        <f t="shared" si="140"/>
        <v>0.67758121631488732</v>
      </c>
      <c r="R83" s="180">
        <f t="shared" si="141"/>
        <v>0.74597494691788535</v>
      </c>
      <c r="S83" s="181">
        <f t="shared" si="142"/>
        <v>0.93820043907429662</v>
      </c>
      <c r="T83" s="182">
        <f t="shared" si="143"/>
        <v>1.1253254934285377</v>
      </c>
      <c r="U83" s="200" t="e">
        <f t="shared" si="144"/>
        <v>#VALUE!</v>
      </c>
      <c r="V83" s="181">
        <f t="shared" si="145"/>
        <v>1.0145666259673476</v>
      </c>
      <c r="W83" s="182">
        <f t="shared" si="146"/>
        <v>1.3849741936398119</v>
      </c>
      <c r="X83" s="182">
        <f t="shared" si="147"/>
        <v>1.4812582961455592</v>
      </c>
      <c r="Y83" s="181">
        <f t="shared" si="148"/>
        <v>1.6702877972856975</v>
      </c>
      <c r="Z83" s="183" t="str">
        <f t="shared" si="149"/>
        <v/>
      </c>
      <c r="AA83" s="181">
        <f t="shared" si="150"/>
        <v>1.039042602801501</v>
      </c>
      <c r="AB83" s="181">
        <f t="shared" si="151"/>
        <v>1.3400440261867992</v>
      </c>
      <c r="AC83" s="181">
        <f t="shared" si="152"/>
        <v>1.451147027909315</v>
      </c>
      <c r="AD83" s="202">
        <f t="shared" si="153"/>
        <v>1.7231777596428262</v>
      </c>
      <c r="AE83" s="201" t="str">
        <f t="shared" si="154"/>
        <v/>
      </c>
      <c r="AF83" s="201" t="str">
        <f t="shared" si="155"/>
        <v/>
      </c>
      <c r="AG83" s="181">
        <f t="shared" si="156"/>
        <v>1.5337868156202075</v>
      </c>
      <c r="AH83" s="181">
        <f t="shared" si="157"/>
        <v>1.5670316124999584</v>
      </c>
      <c r="AI83" s="201" t="str">
        <f t="shared" si="158"/>
        <v/>
      </c>
      <c r="AJ83" s="181">
        <f t="shared" si="159"/>
        <v>1.2139055013442288</v>
      </c>
      <c r="AK83" s="181">
        <f t="shared" si="160"/>
        <v>1.3641569914010812</v>
      </c>
      <c r="AL83" s="181">
        <f t="shared" si="161"/>
        <v>1.3425302752131758</v>
      </c>
      <c r="AM83" s="183">
        <f t="shared" si="162"/>
        <v>1.6135520555885696</v>
      </c>
      <c r="AN83" s="181"/>
      <c r="AO83" s="202" t="e">
        <f t="shared" si="163"/>
        <v>#VALUE!</v>
      </c>
      <c r="AP83" s="269">
        <f t="shared" si="164"/>
        <v>1.2537761104569354</v>
      </c>
      <c r="AQ83" s="269">
        <f t="shared" si="165"/>
        <v>1.4509618087087901</v>
      </c>
      <c r="AR83" s="183">
        <f t="shared" si="166"/>
        <v>0.62613713552763217</v>
      </c>
      <c r="AS83" s="181">
        <f t="shared" si="167"/>
        <v>0.74370176134616495</v>
      </c>
      <c r="AT83" s="183">
        <f t="shared" si="168"/>
        <v>0.81496817306043834</v>
      </c>
      <c r="AU83" s="181">
        <f t="shared" si="169"/>
        <v>0.89730054821784933</v>
      </c>
      <c r="AV83" s="201">
        <f t="shared" si="170"/>
        <v>0.91524442328479827</v>
      </c>
      <c r="AW83" s="201" t="str">
        <f t="shared" si="171"/>
        <v/>
      </c>
      <c r="AX83" s="182">
        <f t="shared" si="172"/>
        <v>1.1057791402856996</v>
      </c>
      <c r="AY83" s="183"/>
      <c r="AZ83" s="181"/>
      <c r="BA83" s="200" t="e">
        <f t="shared" si="173"/>
        <v>#VALUE!</v>
      </c>
      <c r="BB83" s="200" t="e">
        <f t="shared" si="174"/>
        <v>#VALUE!</v>
      </c>
      <c r="BC83" s="201" t="e">
        <f t="shared" si="175"/>
        <v>#VALUE!</v>
      </c>
      <c r="BD83" s="182">
        <f t="shared" si="176"/>
        <v>1.0322857023173753</v>
      </c>
      <c r="BE83" s="182">
        <f t="shared" si="177"/>
        <v>1.2181504749285592</v>
      </c>
      <c r="BF83" s="201" t="str">
        <f t="shared" si="178"/>
        <v/>
      </c>
      <c r="BG83" s="183">
        <f t="shared" si="179"/>
        <v>0.81919658840870335</v>
      </c>
      <c r="BH83" s="201" t="str">
        <f t="shared" si="180"/>
        <v/>
      </c>
      <c r="BI83" s="202" t="str">
        <f t="shared" si="181"/>
        <v/>
      </c>
      <c r="BJ83" s="201" t="e">
        <f t="shared" si="182"/>
        <v>#VALUE!</v>
      </c>
      <c r="BK83" s="181">
        <f t="shared" si="183"/>
        <v>0.72094363859715038</v>
      </c>
      <c r="BL83" s="181">
        <f t="shared" si="184"/>
        <v>0.95215461555412828</v>
      </c>
      <c r="BM83" s="201">
        <f t="shared" si="185"/>
        <v>1.1026637312857077</v>
      </c>
      <c r="BN83" s="181">
        <f t="shared" si="186"/>
        <v>1.1890434529285381</v>
      </c>
      <c r="BO83" s="201" t="str">
        <f t="shared" si="187"/>
        <v/>
      </c>
      <c r="BP83" s="201" t="str">
        <f t="shared" si="188"/>
        <v/>
      </c>
      <c r="BQ83" s="182">
        <f t="shared" si="191"/>
        <v>0.97324168462731153</v>
      </c>
      <c r="BR83" s="181">
        <f t="shared" si="189"/>
        <v>1.3398838527518886</v>
      </c>
      <c r="BS83" s="181">
        <f t="shared" si="190"/>
        <v>1.5216659226428226</v>
      </c>
    </row>
    <row r="84" spans="2:71" x14ac:dyDescent="0.25">
      <c r="B84" s="41"/>
      <c r="N84" s="42">
        <f t="shared" si="129"/>
        <v>42165</v>
      </c>
      <c r="O84" s="200" t="e">
        <f t="shared" si="138"/>
        <v>#VALUE!</v>
      </c>
      <c r="P84" s="180">
        <f t="shared" si="139"/>
        <v>0.82458984165830751</v>
      </c>
      <c r="Q84" s="181">
        <f t="shared" si="140"/>
        <v>0.6190198250711676</v>
      </c>
      <c r="R84" s="180">
        <f t="shared" si="141"/>
        <v>0.69598284637773888</v>
      </c>
      <c r="S84" s="181">
        <f t="shared" si="142"/>
        <v>0.90715979405541347</v>
      </c>
      <c r="T84" s="182">
        <f t="shared" si="143"/>
        <v>1.1372454143035728</v>
      </c>
      <c r="U84" s="200" t="e">
        <f t="shared" si="144"/>
        <v>#VALUE!</v>
      </c>
      <c r="V84" s="181">
        <f t="shared" si="145"/>
        <v>0.97109407001256232</v>
      </c>
      <c r="W84" s="182">
        <f t="shared" si="146"/>
        <v>1.3537865288161122</v>
      </c>
      <c r="X84" s="182">
        <f t="shared" si="147"/>
        <v>1.4545132266898482</v>
      </c>
      <c r="Y84" s="181">
        <f t="shared" si="148"/>
        <v>1.6831578095357163</v>
      </c>
      <c r="Z84" s="183" t="str">
        <f t="shared" si="149"/>
        <v/>
      </c>
      <c r="AA84" s="181">
        <f t="shared" si="150"/>
        <v>1.001196013153264</v>
      </c>
      <c r="AB84" s="181">
        <f t="shared" si="151"/>
        <v>1.3155708895000067</v>
      </c>
      <c r="AC84" s="181">
        <f t="shared" si="152"/>
        <v>1.4149524672544094</v>
      </c>
      <c r="AD84" s="202">
        <f t="shared" si="153"/>
        <v>1.7361272121428346</v>
      </c>
      <c r="AE84" s="201" t="str">
        <f t="shared" si="154"/>
        <v/>
      </c>
      <c r="AF84" s="201" t="str">
        <f t="shared" si="155"/>
        <v/>
      </c>
      <c r="AG84" s="181">
        <f t="shared" si="156"/>
        <v>1.5101543254177296</v>
      </c>
      <c r="AH84" s="181">
        <f t="shared" si="157"/>
        <v>1.5784196200000045</v>
      </c>
      <c r="AI84" s="201" t="str">
        <f t="shared" si="158"/>
        <v/>
      </c>
      <c r="AJ84" s="181">
        <f t="shared" si="159"/>
        <v>1.1663432583291664</v>
      </c>
      <c r="AK84" s="181">
        <f t="shared" si="160"/>
        <v>1.3265269874999905</v>
      </c>
      <c r="AL84" s="181">
        <f t="shared" si="161"/>
        <v>1.3169533129151634</v>
      </c>
      <c r="AM84" s="183">
        <f t="shared" si="162"/>
        <v>1.5835679082025091</v>
      </c>
      <c r="AN84" s="181"/>
      <c r="AO84" s="202" t="e">
        <f t="shared" si="163"/>
        <v>#VALUE!</v>
      </c>
      <c r="AP84" s="269">
        <f t="shared" si="164"/>
        <v>1.2041092432015934</v>
      </c>
      <c r="AQ84" s="269">
        <f t="shared" si="165"/>
        <v>1.4249560274999946</v>
      </c>
      <c r="AR84" s="183">
        <f t="shared" si="166"/>
        <v>0.58057462364322543</v>
      </c>
      <c r="AS84" s="181">
        <f t="shared" si="167"/>
        <v>0.71859939999996936</v>
      </c>
      <c r="AT84" s="183">
        <f t="shared" si="168"/>
        <v>0.78559969516373762</v>
      </c>
      <c r="AU84" s="181">
        <f t="shared" si="169"/>
        <v>0.86636088006927681</v>
      </c>
      <c r="AV84" s="201">
        <f t="shared" si="170"/>
        <v>0.88840825093668485</v>
      </c>
      <c r="AW84" s="201" t="str">
        <f t="shared" si="171"/>
        <v/>
      </c>
      <c r="AX84" s="182">
        <f t="shared" si="172"/>
        <v>1.1193039416607187</v>
      </c>
      <c r="AY84" s="183"/>
      <c r="AZ84" s="181"/>
      <c r="BA84" s="200" t="e">
        <f t="shared" si="173"/>
        <v>#VALUE!</v>
      </c>
      <c r="BB84" s="200" t="e">
        <f t="shared" si="174"/>
        <v>#VALUE!</v>
      </c>
      <c r="BC84" s="201" t="e">
        <f t="shared" si="175"/>
        <v>#VALUE!</v>
      </c>
      <c r="BD84" s="182">
        <f t="shared" si="176"/>
        <v>1.0036166321095763</v>
      </c>
      <c r="BE84" s="182">
        <f t="shared" si="177"/>
        <v>1.2200183556785724</v>
      </c>
      <c r="BF84" s="201" t="str">
        <f t="shared" si="178"/>
        <v/>
      </c>
      <c r="BG84" s="183">
        <f t="shared" si="179"/>
        <v>0.77238480599666604</v>
      </c>
      <c r="BH84" s="201" t="str">
        <f t="shared" si="180"/>
        <v/>
      </c>
      <c r="BI84" s="202" t="str">
        <f t="shared" si="181"/>
        <v/>
      </c>
      <c r="BJ84" s="201" t="e">
        <f t="shared" si="182"/>
        <v>#VALUE!</v>
      </c>
      <c r="BK84" s="181">
        <f t="shared" si="183"/>
        <v>0.67516703515496523</v>
      </c>
      <c r="BL84" s="181">
        <f t="shared" si="184"/>
        <v>0.92008104316748929</v>
      </c>
      <c r="BM84" s="201">
        <f t="shared" si="185"/>
        <v>1.117914856535732</v>
      </c>
      <c r="BN84" s="181">
        <f t="shared" si="186"/>
        <v>1.2000309071785704</v>
      </c>
      <c r="BO84" s="201" t="str">
        <f t="shared" si="187"/>
        <v/>
      </c>
      <c r="BP84" s="201" t="str">
        <f t="shared" si="188"/>
        <v/>
      </c>
      <c r="BQ84" s="182">
        <f t="shared" si="191"/>
        <v>0.91189635572026928</v>
      </c>
      <c r="BR84" s="181">
        <f t="shared" si="189"/>
        <v>1.3093431273488356</v>
      </c>
      <c r="BS84" s="181">
        <f t="shared" si="190"/>
        <v>1.5344489573928581</v>
      </c>
    </row>
    <row r="85" spans="2:71" x14ac:dyDescent="0.25">
      <c r="B85" s="41"/>
      <c r="N85" s="42">
        <f t="shared" si="129"/>
        <v>42166</v>
      </c>
      <c r="O85" s="200" t="e">
        <f t="shared" si="138"/>
        <v>#VALUE!</v>
      </c>
      <c r="P85" s="180">
        <f t="shared" si="139"/>
        <v>0.83500394837941361</v>
      </c>
      <c r="Q85" s="181">
        <f t="shared" si="140"/>
        <v>0.70636051502515151</v>
      </c>
      <c r="R85" s="180">
        <f t="shared" si="141"/>
        <v>0.72889681033920084</v>
      </c>
      <c r="S85" s="181">
        <f t="shared" si="142"/>
        <v>0.92764640352014061</v>
      </c>
      <c r="T85" s="182">
        <f t="shared" si="143"/>
        <v>1.1435280714143001</v>
      </c>
      <c r="U85" s="200" t="e">
        <f t="shared" si="144"/>
        <v>#VALUE!</v>
      </c>
      <c r="V85" s="181">
        <f t="shared" si="145"/>
        <v>0.96222986868090166</v>
      </c>
      <c r="W85" s="182">
        <f t="shared" si="146"/>
        <v>1.3732704429785629</v>
      </c>
      <c r="X85" s="182">
        <f t="shared" si="147"/>
        <v>1.4774144614999787</v>
      </c>
      <c r="Y85" s="181">
        <f t="shared" si="148"/>
        <v>1.6920649489428277</v>
      </c>
      <c r="Z85" s="183" t="str">
        <f t="shared" si="149"/>
        <v/>
      </c>
      <c r="AA85" s="181">
        <f t="shared" si="150"/>
        <v>0.9883621214070617</v>
      </c>
      <c r="AB85" s="181">
        <f t="shared" si="151"/>
        <v>1.3289148797802408</v>
      </c>
      <c r="AC85" s="181">
        <f t="shared" si="152"/>
        <v>1.4397362728652259</v>
      </c>
      <c r="AD85" s="202">
        <f t="shared" si="153"/>
        <v>1.7451289250714246</v>
      </c>
      <c r="AE85" s="201" t="str">
        <f t="shared" si="154"/>
        <v/>
      </c>
      <c r="AF85" s="201" t="str">
        <f t="shared" si="155"/>
        <v/>
      </c>
      <c r="AG85" s="181">
        <f t="shared" si="156"/>
        <v>1.5310504995000094</v>
      </c>
      <c r="AH85" s="181">
        <f t="shared" si="157"/>
        <v>1.5913921224999905</v>
      </c>
      <c r="AI85" s="201" t="str">
        <f t="shared" si="158"/>
        <v/>
      </c>
      <c r="AJ85" s="181">
        <f t="shared" si="159"/>
        <v>1.1767214204397103</v>
      </c>
      <c r="AK85" s="181">
        <f t="shared" si="160"/>
        <v>1.352108358351666</v>
      </c>
      <c r="AL85" s="181">
        <f t="shared" si="161"/>
        <v>1.3363475090295998</v>
      </c>
      <c r="AM85" s="183">
        <f t="shared" si="162"/>
        <v>1.6109179844999963</v>
      </c>
      <c r="AN85" s="181"/>
      <c r="AO85" s="202" t="e">
        <f t="shared" si="163"/>
        <v>#VALUE!</v>
      </c>
      <c r="AP85" s="269">
        <f t="shared" si="164"/>
        <v>1.2285076350384543</v>
      </c>
      <c r="AQ85" s="269">
        <f t="shared" si="165"/>
        <v>1.4375478868132006</v>
      </c>
      <c r="AR85" s="183">
        <f t="shared" si="166"/>
        <v>0.58387647246234797</v>
      </c>
      <c r="AS85" s="181">
        <f t="shared" si="167"/>
        <v>0.73189045076925963</v>
      </c>
      <c r="AT85" s="183">
        <f t="shared" si="168"/>
        <v>0.80377883142319373</v>
      </c>
      <c r="AU85" s="181">
        <f t="shared" si="169"/>
        <v>0.8867110450251916</v>
      </c>
      <c r="AV85" s="201">
        <f t="shared" si="170"/>
        <v>0.91057964349998333</v>
      </c>
      <c r="AW85" s="201" t="str">
        <f t="shared" si="171"/>
        <v/>
      </c>
      <c r="AX85" s="182">
        <f t="shared" si="172"/>
        <v>1.1268657337428278</v>
      </c>
      <c r="AY85" s="183"/>
      <c r="AZ85" s="181"/>
      <c r="BA85" s="200" t="e">
        <f t="shared" si="173"/>
        <v>#VALUE!</v>
      </c>
      <c r="BB85" s="200" t="e">
        <f t="shared" si="174"/>
        <v>#VALUE!</v>
      </c>
      <c r="BC85" s="201" t="e">
        <f t="shared" si="175"/>
        <v>#VALUE!</v>
      </c>
      <c r="BD85" s="182">
        <f t="shared" si="176"/>
        <v>1.0213663387216823</v>
      </c>
      <c r="BE85" s="182">
        <f t="shared" si="177"/>
        <v>1.2364054503142703</v>
      </c>
      <c r="BF85" s="201" t="str">
        <f t="shared" si="178"/>
        <v/>
      </c>
      <c r="BG85" s="183">
        <f t="shared" si="179"/>
        <v>0.78645671035178655</v>
      </c>
      <c r="BH85" s="201" t="str">
        <f t="shared" si="180"/>
        <v/>
      </c>
      <c r="BI85" s="202" t="str">
        <f t="shared" si="181"/>
        <v/>
      </c>
      <c r="BJ85" s="201" t="e">
        <f t="shared" si="182"/>
        <v>#VALUE!</v>
      </c>
      <c r="BK85" s="181">
        <f t="shared" si="183"/>
        <v>0.70404923623118076</v>
      </c>
      <c r="BL85" s="181">
        <f t="shared" si="184"/>
        <v>0.94256730887909201</v>
      </c>
      <c r="BM85" s="201">
        <f t="shared" si="185"/>
        <v>1.1244023133428485</v>
      </c>
      <c r="BN85" s="181">
        <f t="shared" si="186"/>
        <v>1.2095752011142564</v>
      </c>
      <c r="BO85" s="201" t="str">
        <f t="shared" si="187"/>
        <v/>
      </c>
      <c r="BP85" s="201" t="str">
        <f t="shared" si="188"/>
        <v/>
      </c>
      <c r="BQ85" s="182">
        <f t="shared" si="191"/>
        <v>0.93451337437187476</v>
      </c>
      <c r="BR85" s="181">
        <f t="shared" si="189"/>
        <v>1.3278570792632283</v>
      </c>
      <c r="BS85" s="181">
        <f t="shared" si="190"/>
        <v>1.5518879423714109</v>
      </c>
    </row>
    <row r="86" spans="2:71" x14ac:dyDescent="0.25">
      <c r="B86" s="41"/>
      <c r="N86" s="42">
        <f t="shared" si="129"/>
        <v>42167</v>
      </c>
      <c r="O86" s="200" t="e">
        <f t="shared" si="138"/>
        <v>#VALUE!</v>
      </c>
      <c r="P86" s="180">
        <f t="shared" si="139"/>
        <v>0.83785417984925958</v>
      </c>
      <c r="Q86" s="181">
        <f t="shared" si="140"/>
        <v>0.68554204794810136</v>
      </c>
      <c r="R86" s="180">
        <f t="shared" si="141"/>
        <v>0.71764770146570145</v>
      </c>
      <c r="S86" s="181">
        <f t="shared" si="142"/>
        <v>0.92965878906798993</v>
      </c>
      <c r="T86" s="182">
        <f t="shared" si="143"/>
        <v>1.1350561740606917</v>
      </c>
      <c r="U86" s="200" t="e">
        <f t="shared" si="144"/>
        <v>#VALUE!</v>
      </c>
      <c r="V86" s="181">
        <f t="shared" si="145"/>
        <v>0.96278096522613454</v>
      </c>
      <c r="W86" s="182">
        <f t="shared" si="146"/>
        <v>1.374529962865231</v>
      </c>
      <c r="X86" s="182">
        <f t="shared" si="147"/>
        <v>1.4790450396455745</v>
      </c>
      <c r="Y86" s="181">
        <f t="shared" si="148"/>
        <v>1.6826001612071302</v>
      </c>
      <c r="Z86" s="183" t="str">
        <f t="shared" si="149"/>
        <v/>
      </c>
      <c r="AA86" s="181">
        <f t="shared" si="150"/>
        <v>0.98617517175879987</v>
      </c>
      <c r="AB86" s="181">
        <f t="shared" si="151"/>
        <v>1.3290983854121001</v>
      </c>
      <c r="AC86" s="181">
        <f t="shared" si="152"/>
        <v>1.4418173543576742</v>
      </c>
      <c r="AD86" s="202">
        <f t="shared" si="153"/>
        <v>1.7356121769285839</v>
      </c>
      <c r="AE86" s="201" t="str">
        <f t="shared" si="154"/>
        <v/>
      </c>
      <c r="AF86" s="201" t="str">
        <f t="shared" si="155"/>
        <v/>
      </c>
      <c r="AG86" s="181">
        <f t="shared" si="156"/>
        <v>1.5305819336202604</v>
      </c>
      <c r="AH86" s="181">
        <f t="shared" si="157"/>
        <v>1.5876723800000159</v>
      </c>
      <c r="AI86" s="201" t="str">
        <f t="shared" si="158"/>
        <v/>
      </c>
      <c r="AJ86" s="181">
        <f t="shared" si="159"/>
        <v>1.1683019274246131</v>
      </c>
      <c r="AK86" s="181">
        <f t="shared" si="160"/>
        <v>1.3476988468406641</v>
      </c>
      <c r="AL86" s="181">
        <f t="shared" si="161"/>
        <v>1.331293933341779</v>
      </c>
      <c r="AM86" s="183">
        <f t="shared" si="162"/>
        <v>1.6083308285886004</v>
      </c>
      <c r="AN86" s="181"/>
      <c r="AO86" s="202" t="e">
        <f t="shared" si="163"/>
        <v>#VALUE!</v>
      </c>
      <c r="AP86" s="269">
        <f t="shared" si="164"/>
        <v>1.2259080087458005</v>
      </c>
      <c r="AQ86" s="269">
        <f t="shared" si="165"/>
        <v>1.4363505022253014</v>
      </c>
      <c r="AR86" s="183">
        <f t="shared" si="166"/>
        <v>0.58597633057789134</v>
      </c>
      <c r="AS86" s="181">
        <f t="shared" si="167"/>
        <v>0.731040832307702</v>
      </c>
      <c r="AT86" s="183">
        <f t="shared" si="168"/>
        <v>0.80513467042820741</v>
      </c>
      <c r="AU86" s="181">
        <f t="shared" si="169"/>
        <v>0.88958911133501717</v>
      </c>
      <c r="AV86" s="201">
        <f t="shared" si="170"/>
        <v>0.91341911478482718</v>
      </c>
      <c r="AW86" s="201" t="str">
        <f t="shared" si="171"/>
        <v/>
      </c>
      <c r="AX86" s="182">
        <f t="shared" si="172"/>
        <v>1.1177680574321278</v>
      </c>
      <c r="AY86" s="183"/>
      <c r="AZ86" s="181"/>
      <c r="BA86" s="200" t="e">
        <f t="shared" si="173"/>
        <v>#VALUE!</v>
      </c>
      <c r="BB86" s="200" t="e">
        <f t="shared" si="174"/>
        <v>#VALUE!</v>
      </c>
      <c r="BC86" s="201" t="e">
        <f t="shared" si="175"/>
        <v>#VALUE!</v>
      </c>
      <c r="BD86" s="182">
        <f t="shared" si="176"/>
        <v>1.0224845997480911</v>
      </c>
      <c r="BE86" s="182">
        <f t="shared" si="177"/>
        <v>1.2308036317357263</v>
      </c>
      <c r="BF86" s="201" t="str">
        <f t="shared" si="178"/>
        <v/>
      </c>
      <c r="BG86" s="183">
        <f t="shared" si="179"/>
        <v>0.78152578127302919</v>
      </c>
      <c r="BH86" s="201" t="str">
        <f t="shared" si="180"/>
        <v/>
      </c>
      <c r="BI86" s="202" t="str">
        <f t="shared" si="181"/>
        <v/>
      </c>
      <c r="BJ86" s="201" t="e">
        <f t="shared" si="182"/>
        <v>#VALUE!</v>
      </c>
      <c r="BK86" s="181">
        <f t="shared" si="183"/>
        <v>0.69519140112230726</v>
      </c>
      <c r="BL86" s="181">
        <f t="shared" si="184"/>
        <v>0.95353807309192185</v>
      </c>
      <c r="BM86" s="201">
        <f t="shared" si="185"/>
        <v>1.1178342355071615</v>
      </c>
      <c r="BN86" s="181">
        <f t="shared" si="186"/>
        <v>1.2046423493357374</v>
      </c>
      <c r="BO86" s="201" t="str">
        <f t="shared" si="187"/>
        <v/>
      </c>
      <c r="BP86" s="201" t="str">
        <f t="shared" si="188"/>
        <v/>
      </c>
      <c r="BQ86" s="182">
        <f t="shared" si="191"/>
        <v>0.95125565129815293</v>
      </c>
      <c r="BR86" s="181">
        <f t="shared" si="189"/>
        <v>1.324342153450885</v>
      </c>
      <c r="BS86" s="181">
        <f t="shared" si="190"/>
        <v>1.5387751612785876</v>
      </c>
    </row>
    <row r="87" spans="2:71" x14ac:dyDescent="0.25">
      <c r="B87" s="41"/>
      <c r="N87" s="42">
        <f t="shared" si="129"/>
        <v>42170</v>
      </c>
      <c r="O87" s="200" t="e">
        <f t="shared" si="138"/>
        <v>#VALUE!</v>
      </c>
      <c r="P87" s="180">
        <f t="shared" si="139"/>
        <v>0.84324046658290586</v>
      </c>
      <c r="Q87" s="181">
        <f t="shared" si="140"/>
        <v>0.6794687590452515</v>
      </c>
      <c r="R87" s="180">
        <f t="shared" si="141"/>
        <v>0.71875960211054535</v>
      </c>
      <c r="S87" s="181">
        <f t="shared" si="142"/>
        <v>0.93330419750628568</v>
      </c>
      <c r="T87" s="182">
        <f t="shared" si="143"/>
        <v>1.1421559686749996</v>
      </c>
      <c r="U87" s="200" t="e">
        <f t="shared" si="144"/>
        <v>#VALUE!</v>
      </c>
      <c r="V87" s="181">
        <f t="shared" si="145"/>
        <v>0.98130515762560711</v>
      </c>
      <c r="W87" s="182">
        <f t="shared" si="146"/>
        <v>1.3790421782745215</v>
      </c>
      <c r="X87" s="182">
        <f t="shared" si="147"/>
        <v>1.4816131719493248</v>
      </c>
      <c r="Y87" s="181">
        <f t="shared" si="148"/>
        <v>1.6973578644499798</v>
      </c>
      <c r="Z87" s="183" t="str">
        <f t="shared" si="149"/>
        <v/>
      </c>
      <c r="AA87" s="181">
        <f t="shared" si="150"/>
        <v>1.002583636532679</v>
      </c>
      <c r="AB87" s="181">
        <f t="shared" si="151"/>
        <v>1.3349857344340568</v>
      </c>
      <c r="AC87" s="181">
        <f t="shared" si="152"/>
        <v>1.4455614935516161</v>
      </c>
      <c r="AD87" s="202">
        <f t="shared" si="153"/>
        <v>1.7298285809999925</v>
      </c>
      <c r="AE87" s="201" t="str">
        <f t="shared" si="154"/>
        <v/>
      </c>
      <c r="AF87" s="201" t="str">
        <f t="shared" si="155"/>
        <v/>
      </c>
      <c r="AG87" s="181">
        <f t="shared" si="156"/>
        <v>1.5350675350885763</v>
      </c>
      <c r="AH87" s="181">
        <f t="shared" si="157"/>
        <v>1.5925595174999696</v>
      </c>
      <c r="AI87" s="201" t="str">
        <f t="shared" si="158"/>
        <v/>
      </c>
      <c r="AJ87" s="181">
        <f t="shared" si="159"/>
        <v>1.1841869482914547</v>
      </c>
      <c r="AK87" s="181">
        <f t="shared" si="160"/>
        <v>1.3520528045054987</v>
      </c>
      <c r="AL87" s="181">
        <f t="shared" si="161"/>
        <v>1.3361729083849307</v>
      </c>
      <c r="AM87" s="183">
        <f t="shared" si="162"/>
        <v>1.6126536365126145</v>
      </c>
      <c r="AN87" s="181"/>
      <c r="AO87" s="202" t="e">
        <f t="shared" si="163"/>
        <v>#VALUE!</v>
      </c>
      <c r="AP87" s="269">
        <f t="shared" si="164"/>
        <v>1.2319692213782294</v>
      </c>
      <c r="AQ87" s="269">
        <f t="shared" si="165"/>
        <v>1.4435939085439347</v>
      </c>
      <c r="AR87" s="183">
        <f t="shared" si="166"/>
        <v>0.59796966643214988</v>
      </c>
      <c r="AS87" s="181">
        <f t="shared" si="167"/>
        <v>0.7371456017307727</v>
      </c>
      <c r="AT87" s="183">
        <f t="shared" si="168"/>
        <v>0.80956173013220312</v>
      </c>
      <c r="AU87" s="181">
        <f t="shared" si="169"/>
        <v>0.89417940938285279</v>
      </c>
      <c r="AV87" s="201">
        <f t="shared" si="170"/>
        <v>0.91796083868351364</v>
      </c>
      <c r="AW87" s="201" t="str">
        <f t="shared" si="171"/>
        <v/>
      </c>
      <c r="AX87" s="182">
        <f t="shared" si="172"/>
        <v>1.1316218427749538</v>
      </c>
      <c r="AY87" s="183"/>
      <c r="AZ87" s="181"/>
      <c r="BA87" s="200" t="str">
        <f t="shared" si="173"/>
        <v/>
      </c>
      <c r="BB87" s="200" t="str">
        <f t="shared" si="174"/>
        <v/>
      </c>
      <c r="BC87" s="201" t="e">
        <f t="shared" si="175"/>
        <v>#VALUE!</v>
      </c>
      <c r="BD87" s="182">
        <f t="shared" si="176"/>
        <v>1.0127258625692672</v>
      </c>
      <c r="BE87" s="182">
        <f t="shared" si="177"/>
        <v>1.2343839991499839</v>
      </c>
      <c r="BF87" s="201" t="str">
        <f t="shared" si="178"/>
        <v/>
      </c>
      <c r="BG87" s="183">
        <f t="shared" si="179"/>
        <v>0.79513296663320343</v>
      </c>
      <c r="BH87" s="201" t="str">
        <f t="shared" si="180"/>
        <v/>
      </c>
      <c r="BI87" s="202" t="str">
        <f t="shared" si="181"/>
        <v/>
      </c>
      <c r="BJ87" s="201" t="e">
        <f t="shared" si="182"/>
        <v>#VALUE!</v>
      </c>
      <c r="BK87" s="181">
        <f t="shared" si="183"/>
        <v>0.70341324321611687</v>
      </c>
      <c r="BL87" s="181">
        <f t="shared" si="184"/>
        <v>0.96553531746218013</v>
      </c>
      <c r="BM87" s="201">
        <f t="shared" si="185"/>
        <v>1.1139374625499943</v>
      </c>
      <c r="BN87" s="181">
        <f t="shared" si="186"/>
        <v>1.224346173349995</v>
      </c>
      <c r="BO87" s="201">
        <f t="shared" si="187"/>
        <v>1.4335803594455925</v>
      </c>
      <c r="BP87" s="201" t="str">
        <f t="shared" si="188"/>
        <v/>
      </c>
      <c r="BQ87" s="182">
        <f t="shared" si="191"/>
        <v>0.93868578636934519</v>
      </c>
      <c r="BR87" s="181">
        <f t="shared" si="189"/>
        <v>1.3309938318009999</v>
      </c>
      <c r="BS87" s="181">
        <f t="shared" si="190"/>
        <v>1.5490044549499893</v>
      </c>
    </row>
    <row r="88" spans="2:71" x14ac:dyDescent="0.25">
      <c r="B88" s="41"/>
      <c r="N88" s="42">
        <f t="shared" si="129"/>
        <v>42171</v>
      </c>
      <c r="O88" s="200" t="e">
        <f t="shared" si="138"/>
        <v>#VALUE!</v>
      </c>
      <c r="P88" s="180">
        <f t="shared" si="139"/>
        <v>0.80990327297738673</v>
      </c>
      <c r="Q88" s="181">
        <f t="shared" si="140"/>
        <v>0.6732947734421959</v>
      </c>
      <c r="R88" s="180">
        <f t="shared" si="141"/>
        <v>0.65574226896986554</v>
      </c>
      <c r="S88" s="181">
        <f t="shared" si="142"/>
        <v>0.91203559972922799</v>
      </c>
      <c r="T88" s="182">
        <f t="shared" si="143"/>
        <v>1.1195927598321207</v>
      </c>
      <c r="U88" s="200" t="e">
        <f t="shared" si="144"/>
        <v>#VALUE!</v>
      </c>
      <c r="V88" s="181">
        <f t="shared" si="145"/>
        <v>0.96602097678392829</v>
      </c>
      <c r="W88" s="182">
        <f t="shared" si="146"/>
        <v>1.3594882491939351</v>
      </c>
      <c r="X88" s="182">
        <f t="shared" si="147"/>
        <v>1.4595991386012694</v>
      </c>
      <c r="Y88" s="181">
        <f t="shared" si="148"/>
        <v>1.6922899947214476</v>
      </c>
      <c r="Z88" s="183" t="str">
        <f t="shared" si="149"/>
        <v/>
      </c>
      <c r="AA88" s="181">
        <f t="shared" si="150"/>
        <v>0.98760175526379257</v>
      </c>
      <c r="AB88" s="181">
        <f t="shared" si="151"/>
        <v>1.3196818404999813</v>
      </c>
      <c r="AC88" s="181">
        <f t="shared" si="152"/>
        <v>1.4241690872796249</v>
      </c>
      <c r="AD88" s="202">
        <f t="shared" si="153"/>
        <v>1.7791400112857625</v>
      </c>
      <c r="AE88" s="201" t="str">
        <f t="shared" si="154"/>
        <v/>
      </c>
      <c r="AF88" s="201" t="str">
        <f t="shared" si="155"/>
        <v/>
      </c>
      <c r="AG88" s="181">
        <f t="shared" si="156"/>
        <v>1.5487757848228036</v>
      </c>
      <c r="AH88" s="181">
        <f t="shared" si="157"/>
        <v>1.5709924999999902</v>
      </c>
      <c r="AI88" s="201" t="str">
        <f t="shared" si="158"/>
        <v/>
      </c>
      <c r="AJ88" s="181">
        <f t="shared" si="159"/>
        <v>1.1883645427387073</v>
      </c>
      <c r="AK88" s="181">
        <f t="shared" si="160"/>
        <v>1.346068899999985</v>
      </c>
      <c r="AL88" s="181">
        <f t="shared" si="161"/>
        <v>1.3183414338698998</v>
      </c>
      <c r="AM88" s="183">
        <f t="shared" si="162"/>
        <v>1.6098667169746874</v>
      </c>
      <c r="AN88" s="181"/>
      <c r="AO88" s="202" t="e">
        <f t="shared" si="163"/>
        <v>#VALUE!</v>
      </c>
      <c r="AP88" s="269">
        <f t="shared" si="164"/>
        <v>1.2103357994582726</v>
      </c>
      <c r="AQ88" s="269">
        <f t="shared" si="165"/>
        <v>1.4281020949999657</v>
      </c>
      <c r="AR88" s="183">
        <f t="shared" si="166"/>
        <v>0.57799020233668363</v>
      </c>
      <c r="AS88" s="181">
        <f t="shared" si="167"/>
        <v>0.7219740249999913</v>
      </c>
      <c r="AT88" s="183">
        <f t="shared" si="168"/>
        <v>0.79108764431357814</v>
      </c>
      <c r="AU88" s="181">
        <f t="shared" si="169"/>
        <v>0.87959199153652623</v>
      </c>
      <c r="AV88" s="201">
        <f t="shared" si="170"/>
        <v>0.89490082513291735</v>
      </c>
      <c r="AW88" s="201" t="str">
        <f t="shared" si="171"/>
        <v/>
      </c>
      <c r="AX88" s="182">
        <f t="shared" si="172"/>
        <v>1.1112208792464404</v>
      </c>
      <c r="AY88" s="183"/>
      <c r="AZ88" s="181"/>
      <c r="BA88" s="200" t="str">
        <f t="shared" si="173"/>
        <v/>
      </c>
      <c r="BB88" s="200" t="str">
        <f t="shared" si="174"/>
        <v/>
      </c>
      <c r="BC88" s="201" t="e">
        <f t="shared" si="175"/>
        <v>#VALUE!</v>
      </c>
      <c r="BD88" s="182">
        <f t="shared" si="176"/>
        <v>1.0188595995214058</v>
      </c>
      <c r="BE88" s="182">
        <f t="shared" si="177"/>
        <v>1.2150123994071582</v>
      </c>
      <c r="BF88" s="201" t="str">
        <f t="shared" si="178"/>
        <v/>
      </c>
      <c r="BG88" s="183">
        <f t="shared" si="179"/>
        <v>0.77820934819092002</v>
      </c>
      <c r="BH88" s="201" t="str">
        <f t="shared" si="180"/>
        <v/>
      </c>
      <c r="BI88" s="202" t="str">
        <f t="shared" si="181"/>
        <v/>
      </c>
      <c r="BJ88" s="201" t="e">
        <f t="shared" si="182"/>
        <v>#VALUE!</v>
      </c>
      <c r="BK88" s="181">
        <f t="shared" si="183"/>
        <v>0.69164396116831961</v>
      </c>
      <c r="BL88" s="181">
        <f t="shared" si="184"/>
        <v>0.94089382662470733</v>
      </c>
      <c r="BM88" s="201">
        <f t="shared" si="185"/>
        <v>1.0899297714214096</v>
      </c>
      <c r="BN88" s="181">
        <f t="shared" si="186"/>
        <v>1.1958543313071535</v>
      </c>
      <c r="BO88" s="201">
        <f t="shared" si="187"/>
        <v>1.4396054794062145</v>
      </c>
      <c r="BP88" s="201" t="str">
        <f t="shared" si="188"/>
        <v/>
      </c>
      <c r="BQ88" s="182">
        <f t="shared" si="191"/>
        <v>0.90989895394471798</v>
      </c>
      <c r="BR88" s="181">
        <f t="shared" si="189"/>
        <v>1.309796297556689</v>
      </c>
      <c r="BS88" s="181">
        <f t="shared" si="190"/>
        <v>1.5249779639356986</v>
      </c>
    </row>
    <row r="89" spans="2:71" x14ac:dyDescent="0.25">
      <c r="B89" s="41"/>
      <c r="N89" s="42">
        <f t="shared" si="129"/>
        <v>42172</v>
      </c>
      <c r="O89" s="200" t="e">
        <f t="shared" si="138"/>
        <v>#VALUE!</v>
      </c>
      <c r="P89" s="180">
        <f t="shared" si="139"/>
        <v>0.8374678650753502</v>
      </c>
      <c r="Q89" s="181">
        <f t="shared" si="140"/>
        <v>0.68250727602595695</v>
      </c>
      <c r="R89" s="180">
        <f t="shared" si="141"/>
        <v>0.72295713176715415</v>
      </c>
      <c r="S89" s="181">
        <f t="shared" si="142"/>
        <v>0.93410421015114675</v>
      </c>
      <c r="T89" s="182">
        <f t="shared" si="143"/>
        <v>1.1287304292000018</v>
      </c>
      <c r="U89" s="200" t="e">
        <f t="shared" si="144"/>
        <v>#VALUE!</v>
      </c>
      <c r="V89" s="181">
        <f t="shared" si="145"/>
        <v>0.97016123738694704</v>
      </c>
      <c r="W89" s="182">
        <f t="shared" si="146"/>
        <v>1.3685012735894233</v>
      </c>
      <c r="X89" s="182">
        <f t="shared" si="147"/>
        <v>1.4790374763038026</v>
      </c>
      <c r="Y89" s="181">
        <f t="shared" si="148"/>
        <v>1.681854980800003</v>
      </c>
      <c r="Z89" s="183" t="str">
        <f t="shared" si="149"/>
        <v/>
      </c>
      <c r="AA89" s="181">
        <f t="shared" si="150"/>
        <v>0.99479857412061623</v>
      </c>
      <c r="AB89" s="181">
        <f t="shared" si="151"/>
        <v>1.3236351306318483</v>
      </c>
      <c r="AC89" s="181">
        <f t="shared" si="152"/>
        <v>1.438640822739305</v>
      </c>
      <c r="AD89" s="202">
        <f t="shared" si="153"/>
        <v>1.7851074639999975</v>
      </c>
      <c r="AE89" s="201" t="str">
        <f t="shared" si="154"/>
        <v/>
      </c>
      <c r="AF89" s="201" t="str">
        <f t="shared" si="155"/>
        <v/>
      </c>
      <c r="AG89" s="181">
        <f t="shared" si="156"/>
        <v>1.5663215709683604</v>
      </c>
      <c r="AH89" s="181">
        <f t="shared" si="157"/>
        <v>1.57293251999997</v>
      </c>
      <c r="AI89" s="201" t="str">
        <f t="shared" si="158"/>
        <v/>
      </c>
      <c r="AJ89" s="181">
        <f t="shared" si="159"/>
        <v>1.1935141400376783</v>
      </c>
      <c r="AK89" s="181">
        <f t="shared" si="160"/>
        <v>1.3451727284890036</v>
      </c>
      <c r="AL89" s="181">
        <f t="shared" si="161"/>
        <v>1.3219927361896637</v>
      </c>
      <c r="AM89" s="183">
        <f t="shared" si="162"/>
        <v>1.6030340699240573</v>
      </c>
      <c r="AN89" s="181"/>
      <c r="AO89" s="202" t="e">
        <f t="shared" si="163"/>
        <v>#VALUE!</v>
      </c>
      <c r="AP89" s="269">
        <f t="shared" si="164"/>
        <v>1.2155650170521621</v>
      </c>
      <c r="AQ89" s="269">
        <f t="shared" si="165"/>
        <v>1.4494384029120613</v>
      </c>
      <c r="AR89" s="183">
        <f t="shared" si="166"/>
        <v>0.58515316971106124</v>
      </c>
      <c r="AS89" s="181">
        <f t="shared" si="167"/>
        <v>0.72972980403846854</v>
      </c>
      <c r="AT89" s="183">
        <f t="shared" si="168"/>
        <v>0.80073127817378387</v>
      </c>
      <c r="AU89" s="181">
        <f t="shared" si="169"/>
        <v>0.89113045268890323</v>
      </c>
      <c r="AV89" s="201">
        <f t="shared" si="170"/>
        <v>0.92062569739874522</v>
      </c>
      <c r="AW89" s="201" t="str">
        <f t="shared" si="171"/>
        <v/>
      </c>
      <c r="AX89" s="182">
        <f t="shared" si="172"/>
        <v>1.1162080395999965</v>
      </c>
      <c r="AY89" s="183"/>
      <c r="AZ89" s="181"/>
      <c r="BA89" s="200" t="str">
        <f t="shared" si="173"/>
        <v/>
      </c>
      <c r="BB89" s="200" t="str">
        <f t="shared" si="174"/>
        <v/>
      </c>
      <c r="BC89" s="201" t="e">
        <f t="shared" si="175"/>
        <v>#VALUE!</v>
      </c>
      <c r="BD89" s="182">
        <f t="shared" si="176"/>
        <v>1.0204290916624417</v>
      </c>
      <c r="BE89" s="182">
        <f t="shared" si="177"/>
        <v>1.223566997600019</v>
      </c>
      <c r="BF89" s="201" t="str">
        <f t="shared" si="178"/>
        <v/>
      </c>
      <c r="BG89" s="183">
        <f t="shared" si="179"/>
        <v>0.79046232936349714</v>
      </c>
      <c r="BH89" s="201" t="str">
        <f t="shared" si="180"/>
        <v/>
      </c>
      <c r="BI89" s="202" t="str">
        <f t="shared" si="181"/>
        <v/>
      </c>
      <c r="BJ89" s="201" t="e">
        <f t="shared" si="182"/>
        <v>#VALUE!</v>
      </c>
      <c r="BK89" s="181">
        <f t="shared" si="183"/>
        <v>0.68860820443885329</v>
      </c>
      <c r="BL89" s="181">
        <f t="shared" si="184"/>
        <v>0.95393843159319269</v>
      </c>
      <c r="BM89" s="201">
        <f t="shared" si="185"/>
        <v>1.089062734700009</v>
      </c>
      <c r="BN89" s="181">
        <f t="shared" si="186"/>
        <v>1.216639802399992</v>
      </c>
      <c r="BO89" s="201">
        <f t="shared" si="187"/>
        <v>1.459367193887759</v>
      </c>
      <c r="BP89" s="201" t="str">
        <f t="shared" si="188"/>
        <v/>
      </c>
      <c r="BQ89" s="182">
        <f t="shared" si="191"/>
        <v>0.92115370935091967</v>
      </c>
      <c r="BR89" s="181">
        <f t="shared" si="189"/>
        <v>1.3213546082241847</v>
      </c>
      <c r="BS89" s="181">
        <f t="shared" si="190"/>
        <v>1.5322472402999767</v>
      </c>
    </row>
    <row r="90" spans="2:71" x14ac:dyDescent="0.25">
      <c r="B90" s="41"/>
      <c r="N90" s="42">
        <f t="shared" si="129"/>
        <v>42173</v>
      </c>
      <c r="O90" s="200" t="e">
        <f t="shared" si="138"/>
        <v>#VALUE!</v>
      </c>
      <c r="P90" s="180">
        <f t="shared" si="139"/>
        <v>0.79349232567840122</v>
      </c>
      <c r="Q90" s="181">
        <f t="shared" si="140"/>
        <v>0.66496718173368352</v>
      </c>
      <c r="R90" s="180">
        <f t="shared" si="141"/>
        <v>0.67593467840449994</v>
      </c>
      <c r="S90" s="181">
        <f t="shared" si="142"/>
        <v>0.86424577428213301</v>
      </c>
      <c r="T90" s="182">
        <f t="shared" si="143"/>
        <v>1.0788040352678965</v>
      </c>
      <c r="U90" s="200" t="e">
        <f t="shared" si="144"/>
        <v>#VALUE!</v>
      </c>
      <c r="V90" s="181">
        <f t="shared" si="145"/>
        <v>0.93512748398241774</v>
      </c>
      <c r="W90" s="182">
        <f t="shared" si="146"/>
        <v>1.309889141700284</v>
      </c>
      <c r="X90" s="182">
        <f t="shared" si="147"/>
        <v>1.4124874189936798</v>
      </c>
      <c r="Y90" s="181">
        <f t="shared" si="148"/>
        <v>1.6498351001785609</v>
      </c>
      <c r="Z90" s="183" t="str">
        <f t="shared" si="149"/>
        <v/>
      </c>
      <c r="AA90" s="181">
        <f t="shared" si="150"/>
        <v>0.94790295708542205</v>
      </c>
      <c r="AB90" s="181">
        <f t="shared" si="151"/>
        <v>1.2751004376593658</v>
      </c>
      <c r="AC90" s="181">
        <f t="shared" si="152"/>
        <v>1.3748061326133443</v>
      </c>
      <c r="AD90" s="202">
        <f t="shared" si="153"/>
        <v>1.7016816482142811</v>
      </c>
      <c r="AE90" s="201" t="str">
        <f t="shared" si="154"/>
        <v/>
      </c>
      <c r="AF90" s="201" t="str">
        <f t="shared" si="155"/>
        <v/>
      </c>
      <c r="AG90" s="181">
        <f t="shared" si="156"/>
        <v>1.4684481718860685</v>
      </c>
      <c r="AH90" s="181">
        <f t="shared" si="157"/>
        <v>1.5263299725000401</v>
      </c>
      <c r="AI90" s="201" t="str">
        <f t="shared" si="158"/>
        <v/>
      </c>
      <c r="AJ90" s="181">
        <f t="shared" si="159"/>
        <v>1.126406182839212</v>
      </c>
      <c r="AK90" s="181">
        <f t="shared" si="160"/>
        <v>1.2979176224450697</v>
      </c>
      <c r="AL90" s="181">
        <f t="shared" si="161"/>
        <v>1.2715220377014971</v>
      </c>
      <c r="AM90" s="183">
        <f t="shared" si="162"/>
        <v>1.5412325211265849</v>
      </c>
      <c r="AN90" s="181"/>
      <c r="AO90" s="202" t="e">
        <f t="shared" si="163"/>
        <v>#VALUE!</v>
      </c>
      <c r="AP90" s="269">
        <f t="shared" si="164"/>
        <v>1.1817273468154834</v>
      </c>
      <c r="AQ90" s="269">
        <f t="shared" si="165"/>
        <v>1.3834759020604546</v>
      </c>
      <c r="AR90" s="183">
        <f t="shared" si="166"/>
        <v>0.54085940739949701</v>
      </c>
      <c r="AS90" s="181">
        <f t="shared" si="167"/>
        <v>0.68125626019231911</v>
      </c>
      <c r="AT90" s="183">
        <f t="shared" si="168"/>
        <v>0.74415958492443002</v>
      </c>
      <c r="AU90" s="181">
        <f t="shared" si="169"/>
        <v>0.82633004785265252</v>
      </c>
      <c r="AV90" s="201">
        <f t="shared" si="170"/>
        <v>0.84765042233546328</v>
      </c>
      <c r="AW90" s="201" t="str">
        <f t="shared" si="171"/>
        <v/>
      </c>
      <c r="AX90" s="182">
        <f t="shared" si="172"/>
        <v>1.0807242470535816</v>
      </c>
      <c r="AY90" s="183"/>
      <c r="AZ90" s="181"/>
      <c r="BA90" s="200" t="str">
        <f t="shared" si="173"/>
        <v/>
      </c>
      <c r="BB90" s="200" t="str">
        <f t="shared" si="174"/>
        <v/>
      </c>
      <c r="BC90" s="201" t="e">
        <f t="shared" si="175"/>
        <v>#VALUE!</v>
      </c>
      <c r="BD90" s="182">
        <f t="shared" si="176"/>
        <v>0.94488751960329775</v>
      </c>
      <c r="BE90" s="182">
        <f t="shared" si="177"/>
        <v>1.1833232808928926</v>
      </c>
      <c r="BF90" s="201" t="str">
        <f t="shared" si="178"/>
        <v/>
      </c>
      <c r="BG90" s="183">
        <f t="shared" si="179"/>
        <v>0.745474354271352</v>
      </c>
      <c r="BH90" s="201" t="str">
        <f t="shared" si="180"/>
        <v/>
      </c>
      <c r="BI90" s="202" t="str">
        <f t="shared" si="181"/>
        <v/>
      </c>
      <c r="BJ90" s="201" t="e">
        <f t="shared" si="182"/>
        <v>#VALUE!</v>
      </c>
      <c r="BK90" s="181">
        <f t="shared" si="183"/>
        <v>0.65417591744973036</v>
      </c>
      <c r="BL90" s="181">
        <f t="shared" si="184"/>
        <v>0.88892817930729295</v>
      </c>
      <c r="BM90" s="201">
        <f t="shared" si="185"/>
        <v>1.0540267076785845</v>
      </c>
      <c r="BN90" s="181">
        <f t="shared" si="186"/>
        <v>1.1609962533928782</v>
      </c>
      <c r="BO90" s="201">
        <f t="shared" si="187"/>
        <v>1.4143437891375776</v>
      </c>
      <c r="BP90" s="201" t="str">
        <f t="shared" si="188"/>
        <v/>
      </c>
      <c r="BQ90" s="182">
        <f t="shared" si="191"/>
        <v>0.88534639665830994</v>
      </c>
      <c r="BR90" s="181">
        <f t="shared" si="189"/>
        <v>1.2586270721851425</v>
      </c>
      <c r="BS90" s="181">
        <f t="shared" si="190"/>
        <v>1.4861104919642902</v>
      </c>
    </row>
    <row r="91" spans="2:71" x14ac:dyDescent="0.25">
      <c r="B91" s="41"/>
      <c r="N91" s="42">
        <f t="shared" si="129"/>
        <v>42174</v>
      </c>
      <c r="O91" s="200" t="e">
        <f t="shared" si="138"/>
        <v>#VALUE!</v>
      </c>
      <c r="P91" s="180">
        <f t="shared" si="139"/>
        <v>0.80172920346732335</v>
      </c>
      <c r="Q91" s="181">
        <f t="shared" si="140"/>
        <v>0.661584989694326</v>
      </c>
      <c r="R91" s="180">
        <f t="shared" si="141"/>
        <v>0.70258822878980354</v>
      </c>
      <c r="S91" s="181">
        <f t="shared" si="142"/>
        <v>0.90527735267005172</v>
      </c>
      <c r="T91" s="182">
        <f t="shared" si="143"/>
        <v>1.1245186003392549</v>
      </c>
      <c r="U91" s="200" t="e">
        <f t="shared" si="144"/>
        <v>#VALUE!</v>
      </c>
      <c r="V91" s="181">
        <f t="shared" si="145"/>
        <v>0.94726682729901368</v>
      </c>
      <c r="W91" s="182">
        <f t="shared" si="146"/>
        <v>1.3387852834131051</v>
      </c>
      <c r="X91" s="182">
        <f t="shared" si="147"/>
        <v>1.4552093271265774</v>
      </c>
      <c r="Y91" s="181">
        <f t="shared" si="148"/>
        <v>1.6945703118928179</v>
      </c>
      <c r="Z91" s="183" t="str">
        <f t="shared" si="149"/>
        <v/>
      </c>
      <c r="AA91" s="181">
        <f t="shared" si="150"/>
        <v>0.96093909204772121</v>
      </c>
      <c r="AB91" s="181">
        <f t="shared" si="151"/>
        <v>1.2985002078186736</v>
      </c>
      <c r="AC91" s="181">
        <f t="shared" si="152"/>
        <v>1.4084008533942125</v>
      </c>
      <c r="AD91" s="202">
        <f t="shared" si="153"/>
        <v>1.8058838410713958</v>
      </c>
      <c r="AE91" s="201" t="str">
        <f t="shared" si="154"/>
        <v/>
      </c>
      <c r="AF91" s="201" t="str">
        <f t="shared" si="155"/>
        <v/>
      </c>
      <c r="AG91" s="181">
        <f t="shared" si="156"/>
        <v>1.5345117132784809</v>
      </c>
      <c r="AH91" s="181">
        <f t="shared" si="157"/>
        <v>1.5761392699999988</v>
      </c>
      <c r="AI91" s="201" t="str">
        <f t="shared" si="158"/>
        <v/>
      </c>
      <c r="AJ91" s="181">
        <f t="shared" si="159"/>
        <v>1.1396296817336653</v>
      </c>
      <c r="AK91" s="181">
        <f t="shared" si="160"/>
        <v>1.3195242373901284</v>
      </c>
      <c r="AL91" s="181">
        <f t="shared" si="161"/>
        <v>1.2905010239738917</v>
      </c>
      <c r="AM91" s="183">
        <f t="shared" si="162"/>
        <v>1.5804694884683688</v>
      </c>
      <c r="AN91" s="181"/>
      <c r="AO91" s="202" t="e">
        <f t="shared" si="163"/>
        <v>#VALUE!</v>
      </c>
      <c r="AP91" s="269">
        <f t="shared" si="164"/>
        <v>1.1868769245120769</v>
      </c>
      <c r="AQ91" s="269">
        <f t="shared" si="165"/>
        <v>1.4215175741209158</v>
      </c>
      <c r="AR91" s="183">
        <f t="shared" si="166"/>
        <v>0.55538495670852939</v>
      </c>
      <c r="AS91" s="181">
        <f t="shared" si="167"/>
        <v>0.70303714038461607</v>
      </c>
      <c r="AT91" s="183">
        <f t="shared" si="168"/>
        <v>0.77048131107054951</v>
      </c>
      <c r="AU91" s="181">
        <f t="shared" si="169"/>
        <v>0.85879576333755336</v>
      </c>
      <c r="AV91" s="201">
        <f t="shared" si="170"/>
        <v>0.89424227129117417</v>
      </c>
      <c r="AW91" s="201" t="str">
        <f t="shared" si="171"/>
        <v/>
      </c>
      <c r="AX91" s="182">
        <f t="shared" si="172"/>
        <v>1.1346592822678518</v>
      </c>
      <c r="AY91" s="183"/>
      <c r="AZ91" s="181"/>
      <c r="BA91" s="200" t="str">
        <f t="shared" si="173"/>
        <v/>
      </c>
      <c r="BB91" s="200" t="str">
        <f t="shared" si="174"/>
        <v/>
      </c>
      <c r="BC91" s="201" t="e">
        <f t="shared" si="175"/>
        <v>#VALUE!</v>
      </c>
      <c r="BD91" s="182">
        <f t="shared" si="176"/>
        <v>0.9744846393702935</v>
      </c>
      <c r="BE91" s="182">
        <f t="shared" si="177"/>
        <v>1.2300803114642576</v>
      </c>
      <c r="BF91" s="201" t="str">
        <f t="shared" si="178"/>
        <v/>
      </c>
      <c r="BG91" s="183">
        <f t="shared" si="179"/>
        <v>0.74915411322027969</v>
      </c>
      <c r="BH91" s="201" t="str">
        <f t="shared" si="180"/>
        <v/>
      </c>
      <c r="BI91" s="202" t="str">
        <f t="shared" si="181"/>
        <v/>
      </c>
      <c r="BJ91" s="201" t="e">
        <f t="shared" si="182"/>
        <v>#VALUE!</v>
      </c>
      <c r="BK91" s="181">
        <f t="shared" si="183"/>
        <v>0.66756791418762473</v>
      </c>
      <c r="BL91" s="181">
        <f t="shared" si="184"/>
        <v>0.93541102897985784</v>
      </c>
      <c r="BM91" s="201">
        <f t="shared" si="185"/>
        <v>1.0966869473928416</v>
      </c>
      <c r="BN91" s="181">
        <f t="shared" si="186"/>
        <v>1.2271696074642802</v>
      </c>
      <c r="BO91" s="201">
        <f t="shared" si="187"/>
        <v>1.4844816697313497</v>
      </c>
      <c r="BP91" s="201" t="str">
        <f t="shared" si="188"/>
        <v/>
      </c>
      <c r="BQ91" s="182">
        <f t="shared" si="191"/>
        <v>0.9007450401423851</v>
      </c>
      <c r="BR91" s="181">
        <f t="shared" si="189"/>
        <v>1.2922007286272028</v>
      </c>
      <c r="BS91" s="181">
        <f t="shared" si="190"/>
        <v>1.5318355483214106</v>
      </c>
    </row>
    <row r="92" spans="2:71" x14ac:dyDescent="0.25">
      <c r="B92" s="41"/>
      <c r="N92" s="42">
        <f t="shared" si="129"/>
        <v>42177</v>
      </c>
      <c r="O92" s="200" t="e">
        <f t="shared" si="138"/>
        <v>#VALUE!</v>
      </c>
      <c r="P92" s="180">
        <f t="shared" si="139"/>
        <v>0.81180776777636421</v>
      </c>
      <c r="Q92" s="181">
        <f t="shared" si="140"/>
        <v>0.65559671265075048</v>
      </c>
      <c r="R92" s="180">
        <f t="shared" si="141"/>
        <v>0.68407918703518078</v>
      </c>
      <c r="S92" s="181">
        <f t="shared" si="142"/>
        <v>0.91417590387908598</v>
      </c>
      <c r="T92" s="182">
        <f t="shared" si="143"/>
        <v>1.1356891634249662</v>
      </c>
      <c r="U92" s="200" t="e">
        <f t="shared" si="144"/>
        <v>#VALUE!</v>
      </c>
      <c r="V92" s="181">
        <f t="shared" si="145"/>
        <v>0.96454836958543222</v>
      </c>
      <c r="W92" s="182">
        <f t="shared" si="146"/>
        <v>1.3506716171284414</v>
      </c>
      <c r="X92" s="182">
        <f t="shared" si="147"/>
        <v>1.4585173403354159</v>
      </c>
      <c r="Y92" s="181">
        <f t="shared" si="148"/>
        <v>1.7137661434499671</v>
      </c>
      <c r="Z92" s="183" t="str">
        <f t="shared" si="149"/>
        <v/>
      </c>
      <c r="AA92" s="181">
        <f t="shared" si="150"/>
        <v>0.97827808844224062</v>
      </c>
      <c r="AB92" s="181">
        <f t="shared" si="151"/>
        <v>1.3063886644230696</v>
      </c>
      <c r="AC92" s="181">
        <f t="shared" si="152"/>
        <v>1.4179394553085443</v>
      </c>
      <c r="AD92" s="202">
        <f t="shared" si="153"/>
        <v>1.7635561709999541</v>
      </c>
      <c r="AE92" s="201" t="str">
        <f t="shared" si="154"/>
        <v/>
      </c>
      <c r="AF92" s="201" t="str">
        <f t="shared" si="155"/>
        <v/>
      </c>
      <c r="AG92" s="181">
        <f t="shared" si="156"/>
        <v>1.5080916860379507</v>
      </c>
      <c r="AH92" s="181">
        <f t="shared" si="157"/>
        <v>1.5719070899999688</v>
      </c>
      <c r="AI92" s="201" t="str">
        <f t="shared" si="158"/>
        <v/>
      </c>
      <c r="AJ92" s="181">
        <f t="shared" si="159"/>
        <v>1.1481788601381835</v>
      </c>
      <c r="AK92" s="181">
        <f t="shared" si="160"/>
        <v>1.3256255094230833</v>
      </c>
      <c r="AL92" s="181">
        <f t="shared" si="161"/>
        <v>1.3134350780900617</v>
      </c>
      <c r="AM92" s="183">
        <f t="shared" si="162"/>
        <v>1.5877230537911231</v>
      </c>
      <c r="AN92" s="181"/>
      <c r="AO92" s="202" t="e">
        <f t="shared" si="163"/>
        <v>#VALUE!</v>
      </c>
      <c r="AP92" s="269">
        <f t="shared" si="164"/>
        <v>1.202891548945308</v>
      </c>
      <c r="AQ92" s="269">
        <f t="shared" si="165"/>
        <v>1.4140769903845998</v>
      </c>
      <c r="AR92" s="183">
        <f t="shared" si="166"/>
        <v>0.56180762477388591</v>
      </c>
      <c r="AS92" s="181">
        <f t="shared" si="167"/>
        <v>0.721907525769244</v>
      </c>
      <c r="AT92" s="183">
        <f t="shared" si="168"/>
        <v>0.78163982146095057</v>
      </c>
      <c r="AU92" s="181">
        <f t="shared" si="169"/>
        <v>0.86535147984886862</v>
      </c>
      <c r="AV92" s="201">
        <f t="shared" si="170"/>
        <v>0.89242048172149691</v>
      </c>
      <c r="AW92" s="201" t="str">
        <f t="shared" si="171"/>
        <v/>
      </c>
      <c r="AX92" s="182">
        <f t="shared" si="172"/>
        <v>1.142634787025008</v>
      </c>
      <c r="AY92" s="183"/>
      <c r="AZ92" s="181"/>
      <c r="BA92" s="200" t="str">
        <f t="shared" si="173"/>
        <v/>
      </c>
      <c r="BB92" s="200" t="str">
        <f t="shared" si="174"/>
        <v/>
      </c>
      <c r="BC92" s="201" t="e">
        <f t="shared" si="175"/>
        <v>#VALUE!</v>
      </c>
      <c r="BD92" s="182">
        <f t="shared" si="176"/>
        <v>0.97838746017000666</v>
      </c>
      <c r="BE92" s="182">
        <f t="shared" si="177"/>
        <v>1.2421263646499776</v>
      </c>
      <c r="BF92" s="201" t="str">
        <f t="shared" si="178"/>
        <v/>
      </c>
      <c r="BG92" s="183">
        <f t="shared" si="179"/>
        <v>0.75791182461054785</v>
      </c>
      <c r="BH92" s="201" t="str">
        <f t="shared" si="180"/>
        <v/>
      </c>
      <c r="BI92" s="202" t="str">
        <f t="shared" si="181"/>
        <v/>
      </c>
      <c r="BJ92" s="201" t="e">
        <f t="shared" si="182"/>
        <v>#VALUE!</v>
      </c>
      <c r="BK92" s="181">
        <f t="shared" si="183"/>
        <v>0.6745178898869213</v>
      </c>
      <c r="BL92" s="181">
        <f t="shared" si="184"/>
        <v>0.93138860422543113</v>
      </c>
      <c r="BM92" s="201">
        <f t="shared" si="185"/>
        <v>1.1021547835499712</v>
      </c>
      <c r="BN92" s="181">
        <f t="shared" si="186"/>
        <v>1.2186942828499792</v>
      </c>
      <c r="BO92" s="201">
        <f t="shared" si="187"/>
        <v>1.4899299550975371</v>
      </c>
      <c r="BP92" s="201" t="str">
        <f t="shared" si="188"/>
        <v/>
      </c>
      <c r="BQ92" s="182">
        <f t="shared" si="191"/>
        <v>0.91332105873116909</v>
      </c>
      <c r="BR92" s="181">
        <f t="shared" si="189"/>
        <v>1.299198346920647</v>
      </c>
      <c r="BS92" s="181">
        <f t="shared" si="190"/>
        <v>1.5413223064499557</v>
      </c>
    </row>
    <row r="93" spans="2:71" x14ac:dyDescent="0.25">
      <c r="B93" s="41"/>
      <c r="N93" s="42">
        <f t="shared" si="129"/>
        <v>42178</v>
      </c>
      <c r="O93" s="200" t="e">
        <f t="shared" si="138"/>
        <v>#VALUE!</v>
      </c>
      <c r="P93" s="180">
        <f t="shared" si="139"/>
        <v>0.80063158487437303</v>
      </c>
      <c r="Q93" s="181">
        <f t="shared" si="140"/>
        <v>0.66542809190115415</v>
      </c>
      <c r="R93" s="180">
        <f t="shared" si="141"/>
        <v>0.6704103714991887</v>
      </c>
      <c r="S93" s="181">
        <f t="shared" si="142"/>
        <v>0.90364792551003514</v>
      </c>
      <c r="T93" s="182">
        <f t="shared" si="143"/>
        <v>1.1206286970535704</v>
      </c>
      <c r="U93" s="200" t="e">
        <f t="shared" si="144"/>
        <v>#VALUE!</v>
      </c>
      <c r="V93" s="181">
        <f t="shared" si="145"/>
        <v>0.90869349518845022</v>
      </c>
      <c r="W93" s="182">
        <f t="shared" si="146"/>
        <v>1.3244017252392926</v>
      </c>
      <c r="X93" s="182">
        <f t="shared" si="147"/>
        <v>1.441658990822773</v>
      </c>
      <c r="Y93" s="181">
        <f t="shared" si="148"/>
        <v>1.6544114530357246</v>
      </c>
      <c r="Z93" s="183" t="str">
        <f t="shared" si="149"/>
        <v/>
      </c>
      <c r="AA93" s="181">
        <f t="shared" si="150"/>
        <v>0.92175920229900798</v>
      </c>
      <c r="AB93" s="181">
        <f t="shared" si="151"/>
        <v>1.2937975321153861</v>
      </c>
      <c r="AC93" s="181">
        <f t="shared" si="152"/>
        <v>1.3941613851825814</v>
      </c>
      <c r="AD93" s="202">
        <f t="shared" si="153"/>
        <v>1.8088319696428683</v>
      </c>
      <c r="AE93" s="201" t="str">
        <f t="shared" si="154"/>
        <v/>
      </c>
      <c r="AF93" s="201" t="str">
        <f t="shared" si="155"/>
        <v/>
      </c>
      <c r="AG93" s="181">
        <f t="shared" si="156"/>
        <v>1.5147779498101208</v>
      </c>
      <c r="AH93" s="181">
        <f t="shared" si="157"/>
        <v>1.5612181124999847</v>
      </c>
      <c r="AI93" s="201" t="str">
        <f t="shared" si="158"/>
        <v/>
      </c>
      <c r="AJ93" s="181">
        <f t="shared" si="159"/>
        <v>1.1432448024371795</v>
      </c>
      <c r="AK93" s="181">
        <f t="shared" si="160"/>
        <v>1.3175018446153977</v>
      </c>
      <c r="AL93" s="181">
        <f t="shared" si="161"/>
        <v>1.2906089770327127</v>
      </c>
      <c r="AM93" s="183">
        <f t="shared" si="162"/>
        <v>1.526899636044293</v>
      </c>
      <c r="AN93" s="181"/>
      <c r="AO93" s="202" t="e">
        <f t="shared" si="163"/>
        <v>#VALUE!</v>
      </c>
      <c r="AP93" s="269">
        <f t="shared" si="164"/>
        <v>1.1859508419240705</v>
      </c>
      <c r="AQ93" s="269">
        <f t="shared" si="165"/>
        <v>1.4173366144230615</v>
      </c>
      <c r="AR93" s="183">
        <f t="shared" si="166"/>
        <v>0.56224213464823025</v>
      </c>
      <c r="AS93" s="181">
        <f t="shared" si="167"/>
        <v>0.71341190134617083</v>
      </c>
      <c r="AT93" s="183">
        <f t="shared" si="168"/>
        <v>0.75827913571158767</v>
      </c>
      <c r="AU93" s="181">
        <f t="shared" si="169"/>
        <v>0.8436850025125886</v>
      </c>
      <c r="AV93" s="201">
        <f t="shared" si="170"/>
        <v>0.87438427139239172</v>
      </c>
      <c r="AW93" s="201" t="str">
        <f t="shared" si="171"/>
        <v/>
      </c>
      <c r="AX93" s="182">
        <f t="shared" si="172"/>
        <v>1.1342517999107558</v>
      </c>
      <c r="AY93" s="183"/>
      <c r="AZ93" s="181"/>
      <c r="BA93" s="200" t="str">
        <f t="shared" si="173"/>
        <v/>
      </c>
      <c r="BB93" s="200" t="str">
        <f t="shared" si="174"/>
        <v/>
      </c>
      <c r="BC93" s="201" t="e">
        <f t="shared" si="175"/>
        <v>#VALUE!</v>
      </c>
      <c r="BD93" s="182">
        <f t="shared" si="176"/>
        <v>0.96249244561083458</v>
      </c>
      <c r="BE93" s="182">
        <f t="shared" si="177"/>
        <v>1.2297260551785874</v>
      </c>
      <c r="BF93" s="201" t="str">
        <f t="shared" si="178"/>
        <v/>
      </c>
      <c r="BG93" s="183">
        <f t="shared" si="179"/>
        <v>0.75072991911640186</v>
      </c>
      <c r="BH93" s="201" t="str">
        <f t="shared" si="180"/>
        <v/>
      </c>
      <c r="BI93" s="202" t="str">
        <f t="shared" si="181"/>
        <v/>
      </c>
      <c r="BJ93" s="201" t="e">
        <f t="shared" si="182"/>
        <v>#VALUE!</v>
      </c>
      <c r="BK93" s="181">
        <f t="shared" si="183"/>
        <v>0.66678242149078137</v>
      </c>
      <c r="BL93" s="181">
        <f t="shared" si="184"/>
        <v>0.92127536943953503</v>
      </c>
      <c r="BM93" s="201">
        <f t="shared" si="185"/>
        <v>1.0966327180357154</v>
      </c>
      <c r="BN93" s="181">
        <f t="shared" si="186"/>
        <v>1.2250138151785839</v>
      </c>
      <c r="BO93" s="201">
        <f t="shared" si="187"/>
        <v>1.4915995890143967</v>
      </c>
      <c r="BP93" s="201" t="str">
        <f t="shared" si="188"/>
        <v/>
      </c>
      <c r="BQ93" s="182">
        <f t="shared" si="191"/>
        <v>0.90495915247067815</v>
      </c>
      <c r="BR93" s="181">
        <f t="shared" si="189"/>
        <v>1.2798367983815875</v>
      </c>
      <c r="BS93" s="181">
        <f t="shared" si="190"/>
        <v>1.5279475833928271</v>
      </c>
    </row>
    <row r="94" spans="2:71" x14ac:dyDescent="0.25">
      <c r="B94" s="41"/>
      <c r="N94" s="42">
        <f t="shared" si="129"/>
        <v>42179</v>
      </c>
      <c r="O94" s="200" t="e">
        <f t="shared" si="138"/>
        <v>#VALUE!</v>
      </c>
      <c r="P94" s="180">
        <f t="shared" si="139"/>
        <v>0.79113602417083495</v>
      </c>
      <c r="Q94" s="181">
        <f t="shared" si="140"/>
        <v>0.64319360788107982</v>
      </c>
      <c r="R94" s="180">
        <f t="shared" si="141"/>
        <v>0.66569304972779797</v>
      </c>
      <c r="S94" s="181">
        <f t="shared" si="142"/>
        <v>0.89654412710324038</v>
      </c>
      <c r="T94" s="182">
        <f t="shared" si="143"/>
        <v>1.1158065853285799</v>
      </c>
      <c r="U94" s="200" t="e">
        <f t="shared" si="144"/>
        <v>#VALUE!</v>
      </c>
      <c r="V94" s="181">
        <f t="shared" si="145"/>
        <v>0.94689430874370828</v>
      </c>
      <c r="W94" s="182">
        <f t="shared" si="146"/>
        <v>1.3316071912027798</v>
      </c>
      <c r="X94" s="182">
        <f t="shared" si="147"/>
        <v>1.4404312104303845</v>
      </c>
      <c r="Y94" s="181">
        <f t="shared" si="148"/>
        <v>1.7124494078856984</v>
      </c>
      <c r="Z94" s="183" t="str">
        <f t="shared" si="149"/>
        <v/>
      </c>
      <c r="AA94" s="181">
        <f t="shared" si="150"/>
        <v>0.95981764467336683</v>
      </c>
      <c r="AB94" s="181">
        <f t="shared" si="151"/>
        <v>1.2906238508571422</v>
      </c>
      <c r="AC94" s="181">
        <f t="shared" si="152"/>
        <v>1.3993283262468132</v>
      </c>
      <c r="AD94" s="202">
        <f t="shared" si="153"/>
        <v>1.7643100851428648</v>
      </c>
      <c r="AE94" s="201" t="str">
        <f t="shared" si="154"/>
        <v/>
      </c>
      <c r="AF94" s="201" t="str">
        <f t="shared" si="155"/>
        <v/>
      </c>
      <c r="AG94" s="181">
        <f t="shared" si="156"/>
        <v>1.4853076877468174</v>
      </c>
      <c r="AH94" s="181">
        <f t="shared" si="157"/>
        <v>1.5511424175000066</v>
      </c>
      <c r="AI94" s="201" t="str">
        <f t="shared" si="158"/>
        <v/>
      </c>
      <c r="AJ94" s="181">
        <f t="shared" si="159"/>
        <v>1.1334443895854305</v>
      </c>
      <c r="AK94" s="181">
        <f t="shared" si="160"/>
        <v>1.3092278389285608</v>
      </c>
      <c r="AL94" s="181">
        <f t="shared" si="161"/>
        <v>1.2969407744031702</v>
      </c>
      <c r="AM94" s="183">
        <f t="shared" si="162"/>
        <v>1.5685348268923955</v>
      </c>
      <c r="AN94" s="181"/>
      <c r="AO94" s="202" t="e">
        <f t="shared" si="163"/>
        <v>#VALUE!</v>
      </c>
      <c r="AP94" s="269">
        <f t="shared" si="164"/>
        <v>1.188692517743414</v>
      </c>
      <c r="AQ94" s="269">
        <f t="shared" si="165"/>
        <v>1.3974833589285884</v>
      </c>
      <c r="AR94" s="183">
        <f t="shared" si="166"/>
        <v>0.54561595067841573</v>
      </c>
      <c r="AS94" s="181">
        <f t="shared" si="167"/>
        <v>0.70443833999997807</v>
      </c>
      <c r="AT94" s="183">
        <f t="shared" si="168"/>
        <v>0.7603470266687502</v>
      </c>
      <c r="AU94" s="181">
        <f t="shared" si="169"/>
        <v>0.84473774387907019</v>
      </c>
      <c r="AV94" s="201">
        <f t="shared" si="170"/>
        <v>0.86744602668987758</v>
      </c>
      <c r="AW94" s="201" t="str">
        <f t="shared" si="171"/>
        <v/>
      </c>
      <c r="AX94" s="182">
        <f t="shared" si="172"/>
        <v>1.13800379498569</v>
      </c>
      <c r="AY94" s="183"/>
      <c r="AZ94" s="181"/>
      <c r="BA94" s="200" t="str">
        <f t="shared" si="173"/>
        <v/>
      </c>
      <c r="BB94" s="200" t="str">
        <f t="shared" si="174"/>
        <v/>
      </c>
      <c r="BC94" s="201" t="e">
        <f t="shared" si="175"/>
        <v>#VALUE!</v>
      </c>
      <c r="BD94" s="182">
        <f t="shared" si="176"/>
        <v>0.96049004563602081</v>
      </c>
      <c r="BE94" s="182">
        <f t="shared" si="177"/>
        <v>1.2308911506285662</v>
      </c>
      <c r="BF94" s="201" t="str">
        <f t="shared" si="178"/>
        <v/>
      </c>
      <c r="BG94" s="183">
        <f t="shared" si="179"/>
        <v>0.74349262283499584</v>
      </c>
      <c r="BH94" s="201" t="str">
        <f t="shared" si="180"/>
        <v/>
      </c>
      <c r="BI94" s="202" t="str">
        <f t="shared" si="181"/>
        <v/>
      </c>
      <c r="BJ94" s="201" t="e">
        <f t="shared" si="182"/>
        <v>#VALUE!</v>
      </c>
      <c r="BK94" s="181">
        <f t="shared" si="183"/>
        <v>0.66202703200587587</v>
      </c>
      <c r="BL94" s="181">
        <f t="shared" si="184"/>
        <v>0.91213051738033712</v>
      </c>
      <c r="BM94" s="201">
        <f t="shared" si="185"/>
        <v>1.0855309641857542</v>
      </c>
      <c r="BN94" s="181">
        <f t="shared" si="186"/>
        <v>1.2053646897285901</v>
      </c>
      <c r="BO94" s="201">
        <f t="shared" si="187"/>
        <v>1.5005292080338775</v>
      </c>
      <c r="BP94" s="201" t="str">
        <f t="shared" si="188"/>
        <v/>
      </c>
      <c r="BQ94" s="182">
        <f t="shared" si="191"/>
        <v>0.89937993047321108</v>
      </c>
      <c r="BR94" s="181">
        <f t="shared" si="189"/>
        <v>1.2819305690365161</v>
      </c>
      <c r="BS94" s="181">
        <f t="shared" si="190"/>
        <v>1.524843194742874</v>
      </c>
    </row>
    <row r="95" spans="2:71" x14ac:dyDescent="0.25">
      <c r="B95" s="41"/>
      <c r="N95" s="42">
        <f t="shared" si="129"/>
        <v>42180</v>
      </c>
      <c r="O95" s="200" t="e">
        <f t="shared" si="138"/>
        <v>#VALUE!</v>
      </c>
      <c r="P95" s="180">
        <f t="shared" si="139"/>
        <v>0.82315412567840074</v>
      </c>
      <c r="Q95" s="181">
        <f t="shared" si="140"/>
        <v>0.67079469840033124</v>
      </c>
      <c r="R95" s="180">
        <f t="shared" si="141"/>
        <v>0.7124005325712166</v>
      </c>
      <c r="S95" s="181">
        <f t="shared" si="142"/>
        <v>0.91586574536522036</v>
      </c>
      <c r="T95" s="182">
        <f t="shared" si="143"/>
        <v>1.1411855426464119</v>
      </c>
      <c r="U95" s="200" t="e">
        <f t="shared" si="144"/>
        <v>#VALUE!</v>
      </c>
      <c r="V95" s="181">
        <f t="shared" si="145"/>
        <v>0.96426374398240844</v>
      </c>
      <c r="W95" s="182">
        <f t="shared" si="146"/>
        <v>1.3516100449244473</v>
      </c>
      <c r="X95" s="182">
        <f t="shared" si="147"/>
        <v>1.4634434662784552</v>
      </c>
      <c r="Y95" s="181">
        <f t="shared" si="148"/>
        <v>1.7254454547642557</v>
      </c>
      <c r="Z95" s="183" t="str">
        <f t="shared" si="149"/>
        <v/>
      </c>
      <c r="AA95" s="181">
        <f t="shared" si="150"/>
        <v>0.98784973958540467</v>
      </c>
      <c r="AB95" s="181">
        <f t="shared" si="151"/>
        <v>1.3058841395934118</v>
      </c>
      <c r="AC95" s="181">
        <f t="shared" si="152"/>
        <v>1.4211374059949442</v>
      </c>
      <c r="AD95" s="202">
        <f t="shared" si="153"/>
        <v>1.7772981343571002</v>
      </c>
      <c r="AE95" s="201" t="str">
        <f t="shared" si="154"/>
        <v/>
      </c>
      <c r="AF95" s="201" t="str">
        <f t="shared" si="155"/>
        <v/>
      </c>
      <c r="AG95" s="181">
        <f t="shared" si="156"/>
        <v>1.5061489730126838</v>
      </c>
      <c r="AH95" s="181">
        <f t="shared" si="157"/>
        <v>1.5785343000000118</v>
      </c>
      <c r="AI95" s="201" t="str">
        <f t="shared" si="158"/>
        <v/>
      </c>
      <c r="AJ95" s="181">
        <f t="shared" si="159"/>
        <v>1.1585595028392106</v>
      </c>
      <c r="AK95" s="181">
        <f t="shared" si="160"/>
        <v>1.3286926694505419</v>
      </c>
      <c r="AL95" s="181">
        <f t="shared" si="161"/>
        <v>1.3134937355956215</v>
      </c>
      <c r="AM95" s="183">
        <f t="shared" si="162"/>
        <v>1.5922885064303629</v>
      </c>
      <c r="AN95" s="181"/>
      <c r="AO95" s="202" t="e">
        <f t="shared" si="163"/>
        <v>#VALUE!</v>
      </c>
      <c r="AP95" s="269">
        <f t="shared" si="164"/>
        <v>1.2012734584286391</v>
      </c>
      <c r="AQ95" s="269">
        <f t="shared" si="165"/>
        <v>1.412562890604375</v>
      </c>
      <c r="AR95" s="183">
        <f t="shared" si="166"/>
        <v>0.57177192739948879</v>
      </c>
      <c r="AS95" s="181">
        <f t="shared" si="167"/>
        <v>0.71061344192304876</v>
      </c>
      <c r="AT95" s="183">
        <f t="shared" si="168"/>
        <v>0.77586189767001912</v>
      </c>
      <c r="AU95" s="181">
        <f t="shared" si="169"/>
        <v>0.85668590920656351</v>
      </c>
      <c r="AV95" s="201">
        <f t="shared" si="170"/>
        <v>0.88524131524049032</v>
      </c>
      <c r="AW95" s="201">
        <f t="shared" si="171"/>
        <v>1.0311622436678669</v>
      </c>
      <c r="AX95" s="182">
        <f t="shared" si="172"/>
        <v>1.1510662336892317</v>
      </c>
      <c r="AY95" s="183"/>
      <c r="AZ95" s="181"/>
      <c r="BA95" s="200" t="str">
        <f t="shared" si="173"/>
        <v/>
      </c>
      <c r="BB95" s="200" t="str">
        <f t="shared" si="174"/>
        <v/>
      </c>
      <c r="BC95" s="201" t="e">
        <f t="shared" si="175"/>
        <v>#VALUE!</v>
      </c>
      <c r="BD95" s="182">
        <f t="shared" si="176"/>
        <v>0.97841153151762805</v>
      </c>
      <c r="BE95" s="182">
        <f t="shared" si="177"/>
        <v>1.2781872639214313</v>
      </c>
      <c r="BF95" s="201" t="str">
        <f t="shared" si="178"/>
        <v/>
      </c>
      <c r="BG95" s="183">
        <f t="shared" si="179"/>
        <v>0.76711079010471739</v>
      </c>
      <c r="BH95" s="201" t="str">
        <f t="shared" si="180"/>
        <v/>
      </c>
      <c r="BI95" s="202" t="str">
        <f t="shared" si="181"/>
        <v/>
      </c>
      <c r="BJ95" s="201" t="e">
        <f t="shared" si="182"/>
        <v>#VALUE!</v>
      </c>
      <c r="BK95" s="181">
        <f t="shared" si="183"/>
        <v>0.68544635078307525</v>
      </c>
      <c r="BL95" s="181">
        <f t="shared" si="184"/>
        <v>0.93508190030856619</v>
      </c>
      <c r="BM95" s="201">
        <f t="shared" si="185"/>
        <v>1.1131699121642664</v>
      </c>
      <c r="BN95" s="181">
        <f t="shared" si="186"/>
        <v>1.2321693257214354</v>
      </c>
      <c r="BO95" s="201">
        <f t="shared" si="187"/>
        <v>1.5069926259154691</v>
      </c>
      <c r="BP95" s="201" t="str">
        <f t="shared" si="188"/>
        <v/>
      </c>
      <c r="BQ95" s="182">
        <f t="shared" si="191"/>
        <v>0.9270634374916531</v>
      </c>
      <c r="BR95" s="181">
        <f t="shared" si="189"/>
        <v>1.3022048719584309</v>
      </c>
      <c r="BS95" s="181">
        <f t="shared" si="190"/>
        <v>1.5524475364071542</v>
      </c>
    </row>
    <row r="96" spans="2:71" x14ac:dyDescent="0.25">
      <c r="B96" s="41"/>
      <c r="N96" s="42">
        <f t="shared" si="129"/>
        <v>42181</v>
      </c>
      <c r="O96" s="200" t="e">
        <f t="shared" si="138"/>
        <v>#VALUE!</v>
      </c>
      <c r="P96" s="180">
        <f t="shared" si="139"/>
        <v>0.83065508837941149</v>
      </c>
      <c r="Q96" s="181">
        <f t="shared" si="140"/>
        <v>0.6780340675251435</v>
      </c>
      <c r="R96" s="180">
        <f t="shared" si="141"/>
        <v>0.71926413033922021</v>
      </c>
      <c r="S96" s="181">
        <f t="shared" si="142"/>
        <v>0.9232301465490953</v>
      </c>
      <c r="T96" s="182">
        <f t="shared" si="143"/>
        <v>1.1493633813285631</v>
      </c>
      <c r="U96" s="200" t="e">
        <f t="shared" si="144"/>
        <v>#VALUE!</v>
      </c>
      <c r="V96" s="181">
        <f t="shared" si="145"/>
        <v>0.97637910868089728</v>
      </c>
      <c r="W96" s="182">
        <f t="shared" si="146"/>
        <v>1.3604274930415214</v>
      </c>
      <c r="X96" s="182">
        <f t="shared" si="147"/>
        <v>1.4702540677214793</v>
      </c>
      <c r="Y96" s="181">
        <f t="shared" si="148"/>
        <v>1.7344055868857242</v>
      </c>
      <c r="Z96" s="183" t="str">
        <f t="shared" si="149"/>
        <v/>
      </c>
      <c r="AA96" s="181">
        <f t="shared" si="150"/>
        <v>0.99858860390705262</v>
      </c>
      <c r="AB96" s="181">
        <f t="shared" si="151"/>
        <v>1.3119136976373396</v>
      </c>
      <c r="AC96" s="181">
        <f t="shared" si="152"/>
        <v>1.4278914237027367</v>
      </c>
      <c r="AD96" s="202">
        <f t="shared" si="153"/>
        <v>1.7862487751428806</v>
      </c>
      <c r="AE96" s="201" t="str">
        <f t="shared" si="154"/>
        <v/>
      </c>
      <c r="AF96" s="201" t="str">
        <f t="shared" si="155"/>
        <v/>
      </c>
      <c r="AG96" s="181">
        <f t="shared" si="156"/>
        <v>1.510790298987327</v>
      </c>
      <c r="AH96" s="181">
        <f t="shared" si="157"/>
        <v>1.5866531999999767</v>
      </c>
      <c r="AI96" s="201" t="str">
        <f t="shared" si="158"/>
        <v/>
      </c>
      <c r="AJ96" s="181">
        <f t="shared" si="159"/>
        <v>1.1658551979396941</v>
      </c>
      <c r="AK96" s="181">
        <f t="shared" si="160"/>
        <v>1.3344661122802379</v>
      </c>
      <c r="AL96" s="181">
        <f t="shared" si="161"/>
        <v>1.3230363965280825</v>
      </c>
      <c r="AM96" s="183">
        <f t="shared" si="162"/>
        <v>1.5988218755695964</v>
      </c>
      <c r="AN96" s="181"/>
      <c r="AO96" s="202" t="e">
        <f t="shared" si="163"/>
        <v>#VALUE!</v>
      </c>
      <c r="AP96" s="269">
        <f t="shared" si="164"/>
        <v>1.2083757571165936</v>
      </c>
      <c r="AQ96" s="269">
        <f t="shared" si="165"/>
        <v>1.4213166957417416</v>
      </c>
      <c r="AR96" s="183">
        <f t="shared" si="166"/>
        <v>0.57983051246231554</v>
      </c>
      <c r="AS96" s="181">
        <f t="shared" si="167"/>
        <v>0.71825964576924362</v>
      </c>
      <c r="AT96" s="183">
        <f t="shared" si="168"/>
        <v>0.78626460253145813</v>
      </c>
      <c r="AU96" s="181">
        <f t="shared" si="169"/>
        <v>0.86334716068640471</v>
      </c>
      <c r="AV96" s="201">
        <f t="shared" si="170"/>
        <v>0.89089534325945907</v>
      </c>
      <c r="AW96" s="201">
        <f t="shared" si="171"/>
        <v>1.038015100657133</v>
      </c>
      <c r="AX96" s="182">
        <f t="shared" si="172"/>
        <v>1.1600653454857284</v>
      </c>
      <c r="AY96" s="183"/>
      <c r="AZ96" s="181"/>
      <c r="BA96" s="200" t="str">
        <f t="shared" si="173"/>
        <v/>
      </c>
      <c r="BB96" s="200" t="str">
        <f t="shared" si="174"/>
        <v/>
      </c>
      <c r="BC96" s="201" t="e">
        <f t="shared" si="175"/>
        <v>#VALUE!</v>
      </c>
      <c r="BD96" s="182">
        <f t="shared" si="176"/>
        <v>0.98729681204029474</v>
      </c>
      <c r="BE96" s="182">
        <f t="shared" si="177"/>
        <v>1.2835893336285817</v>
      </c>
      <c r="BF96" s="201" t="str">
        <f t="shared" si="178"/>
        <v/>
      </c>
      <c r="BG96" s="183">
        <f t="shared" si="179"/>
        <v>0.77527083035178634</v>
      </c>
      <c r="BH96" s="201" t="str">
        <f t="shared" si="180"/>
        <v/>
      </c>
      <c r="BI96" s="202" t="str">
        <f t="shared" si="181"/>
        <v/>
      </c>
      <c r="BJ96" s="201" t="e">
        <f t="shared" si="182"/>
        <v>#VALUE!</v>
      </c>
      <c r="BK96" s="181">
        <f t="shared" si="183"/>
        <v>0.69018191873117818</v>
      </c>
      <c r="BL96" s="181">
        <f t="shared" si="184"/>
        <v>0.94169053820527937</v>
      </c>
      <c r="BM96" s="201">
        <f t="shared" si="185"/>
        <v>1.1189168301857007</v>
      </c>
      <c r="BN96" s="181">
        <f t="shared" si="186"/>
        <v>1.2374503417285814</v>
      </c>
      <c r="BO96" s="201">
        <f t="shared" si="187"/>
        <v>1.5104496175308237</v>
      </c>
      <c r="BP96" s="201" t="str">
        <f t="shared" si="188"/>
        <v/>
      </c>
      <c r="BQ96" s="182">
        <f t="shared" si="191"/>
        <v>0.93371417437185089</v>
      </c>
      <c r="BR96" s="181">
        <f t="shared" si="189"/>
        <v>1.3096426655478477</v>
      </c>
      <c r="BS96" s="181">
        <f t="shared" si="190"/>
        <v>1.5591396762428444</v>
      </c>
    </row>
    <row r="97" spans="2:71" x14ac:dyDescent="0.25">
      <c r="B97" s="41"/>
      <c r="N97" s="42">
        <f t="shared" si="129"/>
        <v>42184</v>
      </c>
      <c r="O97" s="200" t="e">
        <f t="shared" si="138"/>
        <v>#VALUE!</v>
      </c>
      <c r="P97" s="180">
        <f t="shared" si="139"/>
        <v>0.86921119302762939</v>
      </c>
      <c r="Q97" s="181">
        <f t="shared" si="140"/>
        <v>0.72487532718171366</v>
      </c>
      <c r="R97" s="180">
        <f t="shared" si="141"/>
        <v>0.74157036237014529</v>
      </c>
      <c r="S97" s="181">
        <f t="shared" si="142"/>
        <v>0.93739314959695941</v>
      </c>
      <c r="T97" s="182">
        <f t="shared" si="143"/>
        <v>1.0986531566963982</v>
      </c>
      <c r="U97" s="200" t="e">
        <f t="shared" si="144"/>
        <v>#VALUE!</v>
      </c>
      <c r="V97" s="181">
        <f t="shared" si="145"/>
        <v>0.98759586920855735</v>
      </c>
      <c r="W97" s="182">
        <f t="shared" si="146"/>
        <v>1.3953189654281983</v>
      </c>
      <c r="X97" s="182">
        <f t="shared" si="147"/>
        <v>1.4856638793037948</v>
      </c>
      <c r="Y97" s="181">
        <f t="shared" si="148"/>
        <v>1.7707597569642854</v>
      </c>
      <c r="Z97" s="183" t="str">
        <f t="shared" si="149"/>
        <v/>
      </c>
      <c r="AA97" s="181">
        <f t="shared" si="150"/>
        <v>1.0106935188442083</v>
      </c>
      <c r="AB97" s="181">
        <f t="shared" si="151"/>
        <v>1.3432515282143176</v>
      </c>
      <c r="AC97" s="181">
        <f t="shared" si="152"/>
        <v>1.4531024326952142</v>
      </c>
      <c r="AD97" s="202">
        <f t="shared" si="153"/>
        <v>1.8654507178571684</v>
      </c>
      <c r="AE97" s="201" t="str">
        <f t="shared" si="154"/>
        <v/>
      </c>
      <c r="AF97" s="201" t="str">
        <f t="shared" si="155"/>
        <v/>
      </c>
      <c r="AG97" s="181">
        <f t="shared" si="156"/>
        <v>1.5268681949683183</v>
      </c>
      <c r="AH97" s="181">
        <f t="shared" si="157"/>
        <v>1.5221769524999651</v>
      </c>
      <c r="AI97" s="201" t="str">
        <f t="shared" si="158"/>
        <v/>
      </c>
      <c r="AJ97" s="181">
        <f t="shared" si="159"/>
        <v>1.1951972052638089</v>
      </c>
      <c r="AK97" s="181">
        <f t="shared" si="160"/>
        <v>1.362730650357153</v>
      </c>
      <c r="AL97" s="181">
        <f t="shared" si="161"/>
        <v>1.3324116450062755</v>
      </c>
      <c r="AM97" s="183">
        <f t="shared" si="162"/>
        <v>1.619054048924037</v>
      </c>
      <c r="AN97" s="181"/>
      <c r="AO97" s="202" t="str">
        <f t="shared" si="163"/>
        <v/>
      </c>
      <c r="AP97" s="269">
        <f t="shared" si="164"/>
        <v>1.2400429816112952</v>
      </c>
      <c r="AQ97" s="269">
        <f t="shared" si="165"/>
        <v>1.4434482553571426</v>
      </c>
      <c r="AR97" s="183">
        <f t="shared" si="166"/>
        <v>0.61037770297737381</v>
      </c>
      <c r="AS97" s="181">
        <f t="shared" si="167"/>
        <v>0.74252008499998778</v>
      </c>
      <c r="AT97" s="183">
        <f t="shared" si="168"/>
        <v>0.80709884653653186</v>
      </c>
      <c r="AU97" s="181">
        <f t="shared" si="169"/>
        <v>0.88316128699622665</v>
      </c>
      <c r="AV97" s="201">
        <f t="shared" si="170"/>
        <v>0.89803071189871497</v>
      </c>
      <c r="AW97" s="201">
        <f t="shared" si="171"/>
        <v>1.0509464790178837</v>
      </c>
      <c r="AX97" s="182">
        <f t="shared" si="172"/>
        <v>1.1624992513393049</v>
      </c>
      <c r="AY97" s="183"/>
      <c r="AZ97" s="181"/>
      <c r="BA97" s="200" t="str">
        <f t="shared" si="173"/>
        <v/>
      </c>
      <c r="BB97" s="200" t="str">
        <f t="shared" si="174"/>
        <v/>
      </c>
      <c r="BC97" s="201" t="e">
        <f t="shared" si="175"/>
        <v>#VALUE!</v>
      </c>
      <c r="BD97" s="182">
        <f t="shared" si="176"/>
        <v>1.0119137680667416</v>
      </c>
      <c r="BE97" s="182">
        <f t="shared" si="177"/>
        <v>1.2616687898214312</v>
      </c>
      <c r="BF97" s="201" t="str">
        <f t="shared" si="178"/>
        <v/>
      </c>
      <c r="BG97" s="183">
        <f t="shared" si="179"/>
        <v>0.80553596554437812</v>
      </c>
      <c r="BH97" s="201" t="str">
        <f t="shared" si="180"/>
        <v/>
      </c>
      <c r="BI97" s="202" t="str">
        <f t="shared" si="181"/>
        <v/>
      </c>
      <c r="BJ97" s="201" t="e">
        <f t="shared" si="182"/>
        <v>#VALUE!</v>
      </c>
      <c r="BK97" s="181">
        <f t="shared" si="183"/>
        <v>0.72188159107200844</v>
      </c>
      <c r="BL97" s="181">
        <f t="shared" si="184"/>
        <v>0.96310623491814562</v>
      </c>
      <c r="BM97" s="201">
        <f t="shared" si="185"/>
        <v>1.0805127219642707</v>
      </c>
      <c r="BN97" s="181">
        <f t="shared" si="186"/>
        <v>1.2156416523214175</v>
      </c>
      <c r="BO97" s="201">
        <f t="shared" si="187"/>
        <v>1.5101258600051355</v>
      </c>
      <c r="BP97" s="201" t="str">
        <f t="shared" si="188"/>
        <v/>
      </c>
      <c r="BQ97" s="182">
        <f t="shared" si="191"/>
        <v>0.98659895045641566</v>
      </c>
      <c r="BR97" s="181">
        <f t="shared" si="189"/>
        <v>1.3266889397355</v>
      </c>
      <c r="BS97" s="181">
        <f t="shared" si="190"/>
        <v>1.5209710291071357</v>
      </c>
    </row>
    <row r="98" spans="2:71" x14ac:dyDescent="0.25">
      <c r="B98" s="41"/>
      <c r="N98" s="42">
        <f t="shared" si="129"/>
        <v>42185</v>
      </c>
      <c r="O98" s="200" t="e">
        <f t="shared" si="138"/>
        <v>#VALUE!</v>
      </c>
      <c r="P98" s="180">
        <f t="shared" si="139"/>
        <v>0.86053243001255053</v>
      </c>
      <c r="Q98" s="181">
        <f t="shared" si="140"/>
        <v>0.70521990697654235</v>
      </c>
      <c r="R98" s="180">
        <f t="shared" si="141"/>
        <v>0.74218534751677945</v>
      </c>
      <c r="S98" s="181">
        <f t="shared" si="142"/>
        <v>0.93203275871536517</v>
      </c>
      <c r="T98" s="182">
        <f t="shared" si="143"/>
        <v>1.1551239184107183</v>
      </c>
      <c r="U98" s="200" t="e">
        <f t="shared" si="144"/>
        <v>#VALUE!</v>
      </c>
      <c r="V98" s="181">
        <f t="shared" si="145"/>
        <v>1.0052466137311677</v>
      </c>
      <c r="W98" s="182">
        <f t="shared" si="146"/>
        <v>1.394308586989907</v>
      </c>
      <c r="X98" s="182">
        <f t="shared" si="147"/>
        <v>1.5099396508291254</v>
      </c>
      <c r="Y98" s="181">
        <f t="shared" si="148"/>
        <v>1.7990852181071375</v>
      </c>
      <c r="Z98" s="183" t="str">
        <f t="shared" si="149"/>
        <v/>
      </c>
      <c r="AA98" s="181">
        <f t="shared" si="150"/>
        <v>1.0358752665200934</v>
      </c>
      <c r="AB98" s="181">
        <f t="shared" si="151"/>
        <v>1.3404128428846294</v>
      </c>
      <c r="AC98" s="181">
        <f t="shared" si="152"/>
        <v>1.4597567654660097</v>
      </c>
      <c r="AD98" s="202">
        <f t="shared" si="153"/>
        <v>1.8866965239285851</v>
      </c>
      <c r="AE98" s="201" t="str">
        <f t="shared" si="154"/>
        <v/>
      </c>
      <c r="AF98" s="201" t="str">
        <f t="shared" si="155"/>
        <v/>
      </c>
      <c r="AG98" s="181">
        <f t="shared" si="156"/>
        <v>1.5361556024240262</v>
      </c>
      <c r="AH98" s="181">
        <f t="shared" si="157"/>
        <v>1.5751777124999977</v>
      </c>
      <c r="AI98" s="201" t="str">
        <f t="shared" si="158"/>
        <v/>
      </c>
      <c r="AJ98" s="181">
        <f t="shared" si="159"/>
        <v>1.1939675537562757</v>
      </c>
      <c r="AK98" s="181">
        <f t="shared" si="160"/>
        <v>1.3689553353846193</v>
      </c>
      <c r="AL98" s="181">
        <f t="shared" si="161"/>
        <v>1.3242762406323836</v>
      </c>
      <c r="AM98" s="183">
        <f t="shared" si="162"/>
        <v>1.6139519319176996</v>
      </c>
      <c r="AN98" s="181"/>
      <c r="AO98" s="202" t="str">
        <f t="shared" si="163"/>
        <v/>
      </c>
      <c r="AP98" s="269">
        <f t="shared" si="164"/>
        <v>1.2420555043966384</v>
      </c>
      <c r="AQ98" s="269">
        <f t="shared" si="165"/>
        <v>1.4370421105769546</v>
      </c>
      <c r="AR98" s="183">
        <f t="shared" si="166"/>
        <v>0.60751229203517676</v>
      </c>
      <c r="AS98" s="181">
        <f t="shared" si="167"/>
        <v>0.73414954615386607</v>
      </c>
      <c r="AT98" s="183">
        <f t="shared" si="168"/>
        <v>0.79917021052267323</v>
      </c>
      <c r="AU98" s="181">
        <f t="shared" si="169"/>
        <v>0.87693467089423471</v>
      </c>
      <c r="AV98" s="201">
        <f t="shared" si="170"/>
        <v>0.89893147505695037</v>
      </c>
      <c r="AW98" s="201">
        <f t="shared" si="171"/>
        <v>1.0972446299464065</v>
      </c>
      <c r="AX98" s="182">
        <f t="shared" si="172"/>
        <v>1.191459208982109</v>
      </c>
      <c r="AY98" s="183"/>
      <c r="AZ98" s="181"/>
      <c r="BA98" s="200" t="str">
        <f t="shared" si="173"/>
        <v/>
      </c>
      <c r="BB98" s="200" t="str">
        <f t="shared" si="174"/>
        <v/>
      </c>
      <c r="BC98" s="201" t="e">
        <f t="shared" si="175"/>
        <v>#VALUE!</v>
      </c>
      <c r="BD98" s="182">
        <f t="shared" si="176"/>
        <v>0.99253198336903026</v>
      </c>
      <c r="BE98" s="182">
        <f t="shared" si="177"/>
        <v>1.2917746860356867</v>
      </c>
      <c r="BF98" s="201" t="str">
        <f t="shared" si="178"/>
        <v/>
      </c>
      <c r="BG98" s="183">
        <f t="shared" si="179"/>
        <v>0.81415363017171138</v>
      </c>
      <c r="BH98" s="201" t="str">
        <f t="shared" si="180"/>
        <v/>
      </c>
      <c r="BI98" s="202" t="str">
        <f t="shared" si="181"/>
        <v/>
      </c>
      <c r="BJ98" s="201" t="e">
        <f t="shared" si="182"/>
        <v>#VALUE!</v>
      </c>
      <c r="BK98" s="181">
        <f t="shared" si="183"/>
        <v>0.71494466018425795</v>
      </c>
      <c r="BL98" s="181">
        <f t="shared" si="184"/>
        <v>0.95124942520779188</v>
      </c>
      <c r="BM98" s="201">
        <f t="shared" si="185"/>
        <v>1.121479862607127</v>
      </c>
      <c r="BN98" s="181">
        <f t="shared" si="186"/>
        <v>1.2694502625357225</v>
      </c>
      <c r="BO98" s="201">
        <f t="shared" si="187"/>
        <v>1.5414410308812281</v>
      </c>
      <c r="BP98" s="201" t="str">
        <f t="shared" si="188"/>
        <v/>
      </c>
      <c r="BQ98" s="182">
        <f t="shared" si="191"/>
        <v>0.98095254308624824</v>
      </c>
      <c r="BR98" s="181">
        <f t="shared" si="189"/>
        <v>1.3214044575944439</v>
      </c>
      <c r="BS98" s="181">
        <f t="shared" si="190"/>
        <v>1.5667693691785414</v>
      </c>
    </row>
    <row r="99" spans="2:71" x14ac:dyDescent="0.25">
      <c r="B99" s="41"/>
      <c r="N99" s="42" t="str">
        <f t="shared" si="129"/>
        <v/>
      </c>
      <c r="O99" s="200" t="str">
        <f t="shared" si="138"/>
        <v/>
      </c>
      <c r="P99" s="180" t="str">
        <f t="shared" si="139"/>
        <v/>
      </c>
      <c r="Q99" s="181" t="str">
        <f t="shared" si="140"/>
        <v/>
      </c>
      <c r="R99" s="180" t="str">
        <f t="shared" si="141"/>
        <v/>
      </c>
      <c r="S99" s="181" t="str">
        <f t="shared" si="142"/>
        <v/>
      </c>
      <c r="T99" s="182" t="str">
        <f t="shared" si="143"/>
        <v/>
      </c>
      <c r="U99" s="200" t="str">
        <f t="shared" si="144"/>
        <v/>
      </c>
      <c r="V99" s="181" t="str">
        <f t="shared" si="145"/>
        <v/>
      </c>
      <c r="W99" s="182" t="str">
        <f t="shared" si="146"/>
        <v/>
      </c>
      <c r="X99" s="182" t="str">
        <f t="shared" si="147"/>
        <v/>
      </c>
      <c r="Y99" s="181" t="str">
        <f t="shared" si="148"/>
        <v/>
      </c>
      <c r="Z99" s="183" t="str">
        <f t="shared" si="149"/>
        <v/>
      </c>
      <c r="AA99" s="181" t="str">
        <f t="shared" si="150"/>
        <v/>
      </c>
      <c r="AB99" s="181" t="str">
        <f t="shared" si="151"/>
        <v/>
      </c>
      <c r="AC99" s="181" t="str">
        <f t="shared" si="152"/>
        <v/>
      </c>
      <c r="AD99" s="202" t="str">
        <f t="shared" si="153"/>
        <v/>
      </c>
      <c r="AE99" s="201" t="str">
        <f t="shared" si="154"/>
        <v/>
      </c>
      <c r="AF99" s="201" t="str">
        <f t="shared" si="155"/>
        <v/>
      </c>
      <c r="AG99" s="181" t="str">
        <f t="shared" si="156"/>
        <v/>
      </c>
      <c r="AH99" s="181" t="str">
        <f t="shared" si="157"/>
        <v/>
      </c>
      <c r="AI99" s="201" t="str">
        <f t="shared" si="158"/>
        <v/>
      </c>
      <c r="AJ99" s="181" t="str">
        <f t="shared" si="159"/>
        <v/>
      </c>
      <c r="AK99" s="181" t="str">
        <f t="shared" si="160"/>
        <v/>
      </c>
      <c r="AL99" s="181" t="str">
        <f t="shared" si="161"/>
        <v/>
      </c>
      <c r="AM99" s="183" t="str">
        <f t="shared" si="162"/>
        <v/>
      </c>
      <c r="AN99" s="181"/>
      <c r="AO99" s="202" t="str">
        <f t="shared" si="163"/>
        <v/>
      </c>
      <c r="AP99" s="269" t="str">
        <f t="shared" si="164"/>
        <v/>
      </c>
      <c r="AQ99" s="269" t="str">
        <f t="shared" si="165"/>
        <v/>
      </c>
      <c r="AR99" s="183" t="str">
        <f t="shared" si="166"/>
        <v/>
      </c>
      <c r="AS99" s="181" t="str">
        <f t="shared" si="167"/>
        <v/>
      </c>
      <c r="AT99" s="183" t="str">
        <f t="shared" si="168"/>
        <v/>
      </c>
      <c r="AU99" s="181" t="str">
        <f t="shared" si="169"/>
        <v/>
      </c>
      <c r="AV99" s="201" t="str">
        <f t="shared" si="170"/>
        <v/>
      </c>
      <c r="AW99" s="201" t="str">
        <f t="shared" si="171"/>
        <v/>
      </c>
      <c r="AX99" s="182" t="str">
        <f t="shared" si="172"/>
        <v/>
      </c>
      <c r="AY99" s="183"/>
      <c r="AZ99" s="181"/>
      <c r="BA99" s="200" t="str">
        <f t="shared" si="173"/>
        <v/>
      </c>
      <c r="BB99" s="200" t="str">
        <f t="shared" si="174"/>
        <v/>
      </c>
      <c r="BC99" s="201" t="str">
        <f t="shared" si="175"/>
        <v/>
      </c>
      <c r="BD99" s="182" t="str">
        <f t="shared" si="176"/>
        <v/>
      </c>
      <c r="BE99" s="182" t="str">
        <f t="shared" si="177"/>
        <v/>
      </c>
      <c r="BF99" s="201" t="str">
        <f t="shared" si="178"/>
        <v/>
      </c>
      <c r="BG99" s="183" t="str">
        <f t="shared" si="179"/>
        <v/>
      </c>
      <c r="BH99" s="201" t="str">
        <f t="shared" si="180"/>
        <v/>
      </c>
      <c r="BI99" s="202" t="str">
        <f t="shared" si="181"/>
        <v/>
      </c>
      <c r="BJ99" s="201" t="str">
        <f t="shared" si="182"/>
        <v/>
      </c>
      <c r="BK99" s="181" t="str">
        <f t="shared" si="183"/>
        <v/>
      </c>
      <c r="BL99" s="181" t="str">
        <f t="shared" si="184"/>
        <v/>
      </c>
      <c r="BM99" s="201" t="str">
        <f t="shared" si="185"/>
        <v/>
      </c>
      <c r="BN99" s="181" t="str">
        <f t="shared" si="186"/>
        <v/>
      </c>
      <c r="BO99" s="201" t="str">
        <f t="shared" si="187"/>
        <v/>
      </c>
      <c r="BP99" s="201" t="str">
        <f t="shared" si="188"/>
        <v/>
      </c>
      <c r="BQ99" s="182" t="str">
        <f t="shared" si="191"/>
        <v/>
      </c>
      <c r="BR99" s="181" t="str">
        <f t="shared" si="189"/>
        <v/>
      </c>
      <c r="BS99" s="181" t="str">
        <f t="shared" si="190"/>
        <v/>
      </c>
    </row>
    <row r="100" spans="2:71" x14ac:dyDescent="0.25">
      <c r="B100" s="41"/>
      <c r="N100" s="42" t="str">
        <f t="shared" si="129"/>
        <v/>
      </c>
      <c r="O100" s="184" t="str">
        <f t="shared" si="138"/>
        <v/>
      </c>
      <c r="P100" s="185" t="str">
        <f t="shared" si="139"/>
        <v/>
      </c>
      <c r="Q100" s="185" t="str">
        <f t="shared" si="140"/>
        <v/>
      </c>
      <c r="R100" s="184" t="str">
        <f t="shared" si="141"/>
        <v/>
      </c>
      <c r="S100" s="185" t="str">
        <f t="shared" si="142"/>
        <v/>
      </c>
      <c r="T100" s="185" t="str">
        <f t="shared" si="143"/>
        <v/>
      </c>
      <c r="U100" s="184" t="str">
        <f t="shared" si="144"/>
        <v/>
      </c>
      <c r="V100" s="185" t="str">
        <f t="shared" si="145"/>
        <v/>
      </c>
      <c r="W100" s="185" t="str">
        <f t="shared" si="146"/>
        <v/>
      </c>
      <c r="X100" s="185" t="str">
        <f t="shared" si="147"/>
        <v/>
      </c>
      <c r="Y100" s="185" t="str">
        <f t="shared" si="148"/>
        <v/>
      </c>
      <c r="Z100" s="186" t="str">
        <f t="shared" si="149"/>
        <v/>
      </c>
      <c r="AA100" s="185" t="str">
        <f t="shared" si="150"/>
        <v/>
      </c>
      <c r="AB100" s="185" t="str">
        <f t="shared" si="151"/>
        <v/>
      </c>
      <c r="AC100" s="185" t="str">
        <f t="shared" si="152"/>
        <v/>
      </c>
      <c r="AD100" s="187" t="str">
        <f t="shared" si="153"/>
        <v/>
      </c>
      <c r="AE100" s="185" t="str">
        <f t="shared" si="154"/>
        <v/>
      </c>
      <c r="AF100" s="185" t="str">
        <f t="shared" si="155"/>
        <v/>
      </c>
      <c r="AG100" s="185" t="str">
        <f t="shared" si="156"/>
        <v/>
      </c>
      <c r="AH100" s="185" t="str">
        <f t="shared" si="157"/>
        <v/>
      </c>
      <c r="AI100" s="185" t="str">
        <f t="shared" si="158"/>
        <v/>
      </c>
      <c r="AJ100" s="185" t="str">
        <f t="shared" si="159"/>
        <v/>
      </c>
      <c r="AK100" s="185" t="str">
        <f t="shared" si="160"/>
        <v/>
      </c>
      <c r="AL100" s="185" t="str">
        <f t="shared" si="161"/>
        <v/>
      </c>
      <c r="AM100" s="184" t="str">
        <f t="shared" si="162"/>
        <v/>
      </c>
      <c r="AN100" s="185"/>
      <c r="AO100" s="185" t="str">
        <f t="shared" si="163"/>
        <v/>
      </c>
      <c r="AP100" s="270" t="str">
        <f t="shared" si="164"/>
        <v/>
      </c>
      <c r="AQ100" s="270" t="str">
        <f t="shared" si="165"/>
        <v/>
      </c>
      <c r="AR100" s="187" t="str">
        <f t="shared" si="166"/>
        <v/>
      </c>
      <c r="AS100" s="185" t="str">
        <f t="shared" si="167"/>
        <v/>
      </c>
      <c r="AT100" s="186" t="str">
        <f t="shared" si="168"/>
        <v/>
      </c>
      <c r="AU100" s="185" t="str">
        <f t="shared" si="169"/>
        <v/>
      </c>
      <c r="AV100" s="185" t="str">
        <f t="shared" si="170"/>
        <v/>
      </c>
      <c r="AW100" s="185" t="str">
        <f t="shared" si="171"/>
        <v/>
      </c>
      <c r="AX100" s="186" t="str">
        <f t="shared" si="172"/>
        <v/>
      </c>
      <c r="AY100" s="187"/>
      <c r="AZ100" s="185"/>
      <c r="BA100" s="184" t="str">
        <f t="shared" si="173"/>
        <v/>
      </c>
      <c r="BB100" s="184" t="str">
        <f t="shared" si="174"/>
        <v/>
      </c>
      <c r="BC100" s="185" t="str">
        <f t="shared" si="175"/>
        <v/>
      </c>
      <c r="BD100" s="185" t="str">
        <f t="shared" si="176"/>
        <v/>
      </c>
      <c r="BE100" s="185" t="str">
        <f t="shared" si="177"/>
        <v/>
      </c>
      <c r="BF100" s="185" t="str">
        <f t="shared" si="178"/>
        <v/>
      </c>
      <c r="BG100" s="186" t="str">
        <f t="shared" si="179"/>
        <v/>
      </c>
      <c r="BH100" s="185" t="str">
        <f t="shared" si="180"/>
        <v/>
      </c>
      <c r="BI100" s="187" t="str">
        <f t="shared" si="181"/>
        <v/>
      </c>
      <c r="BJ100" s="185" t="str">
        <f t="shared" si="182"/>
        <v/>
      </c>
      <c r="BK100" s="185" t="str">
        <f t="shared" si="183"/>
        <v/>
      </c>
      <c r="BL100" s="185" t="str">
        <f t="shared" si="184"/>
        <v/>
      </c>
      <c r="BM100" s="185" t="str">
        <f t="shared" si="185"/>
        <v/>
      </c>
      <c r="BN100" s="185" t="str">
        <f t="shared" si="186"/>
        <v/>
      </c>
      <c r="BO100" s="185" t="str">
        <f t="shared" si="187"/>
        <v/>
      </c>
      <c r="BP100" s="185" t="str">
        <f t="shared" si="188"/>
        <v/>
      </c>
      <c r="BQ100" s="185" t="str">
        <f t="shared" si="191"/>
        <v/>
      </c>
      <c r="BR100" s="185" t="str">
        <f t="shared" si="189"/>
        <v/>
      </c>
      <c r="BS100" s="185" t="str">
        <f t="shared" si="190"/>
        <v/>
      </c>
    </row>
    <row r="101" spans="2:71" x14ac:dyDescent="0.25">
      <c r="AL101" s="17"/>
      <c r="BL101" s="17"/>
      <c r="BM101" s="17"/>
      <c r="BN101" s="17"/>
      <c r="BO101" s="17"/>
      <c r="BS101" s="35"/>
    </row>
    <row r="102" spans="2:71" x14ac:dyDescent="0.25">
      <c r="N102" s="49" t="s">
        <v>11</v>
      </c>
      <c r="O102" s="45" t="e">
        <f>AVERAGE(O78:O100)</f>
        <v>#VALUE!</v>
      </c>
      <c r="P102" s="46">
        <f t="shared" ref="P102:BR102" si="192">AVERAGE(P78:P100)</f>
        <v>0.83548625018006561</v>
      </c>
      <c r="Q102" s="46">
        <f t="shared" si="192"/>
        <v>0.68692214424324149</v>
      </c>
      <c r="R102" s="46">
        <f t="shared" si="192"/>
        <v>0.7138205565099327</v>
      </c>
      <c r="S102" s="46">
        <f t="shared" si="192"/>
        <v>0.92256792585671665</v>
      </c>
      <c r="T102" s="46">
        <f t="shared" si="192"/>
        <v>1.1317565739285624</v>
      </c>
      <c r="U102" s="46" t="e">
        <f t="shared" si="192"/>
        <v>#VALUE!</v>
      </c>
      <c r="V102" s="46">
        <f t="shared" si="192"/>
        <v>0.97597387526561719</v>
      </c>
      <c r="W102" s="46">
        <f t="shared" si="192"/>
        <v>1.3668396416864561</v>
      </c>
      <c r="X102" s="46">
        <f t="shared" si="192"/>
        <v>1.4716374914159065</v>
      </c>
      <c r="Y102" s="46">
        <f t="shared" si="192"/>
        <v>1.6986688879761842</v>
      </c>
      <c r="Z102" s="46" t="e">
        <f t="shared" si="192"/>
        <v>#DIV/0!</v>
      </c>
      <c r="AA102" s="46">
        <f t="shared" si="192"/>
        <v>0.99755526702620179</v>
      </c>
      <c r="AB102" s="46">
        <f t="shared" si="192"/>
        <v>1.3222088283628963</v>
      </c>
      <c r="AC102" s="46">
        <f t="shared" si="192"/>
        <v>1.4333916053346487</v>
      </c>
      <c r="AD102" s="46">
        <f t="shared" si="192"/>
        <v>1.7655804351190465</v>
      </c>
      <c r="AE102" s="46" t="e">
        <f t="shared" si="192"/>
        <v>#DIV/0!</v>
      </c>
      <c r="AF102" s="46" t="e">
        <f t="shared" si="192"/>
        <v>#DIV/0!</v>
      </c>
      <c r="AG102" s="46">
        <f>AVERAGE(AG78:AG100)</f>
        <v>1.5272713322721443</v>
      </c>
      <c r="AH102" s="46">
        <f t="shared" si="192"/>
        <v>1.5727946323809425</v>
      </c>
      <c r="AI102" s="46" t="e">
        <f t="shared" si="192"/>
        <v>#DIV/0!</v>
      </c>
      <c r="AJ102" s="46">
        <f t="shared" si="192"/>
        <v>1.1808051052686064</v>
      </c>
      <c r="AK102" s="46">
        <f>AVERAGE(AK78:AK100)</f>
        <v>1.3447858767098384</v>
      </c>
      <c r="AL102" s="46">
        <f t="shared" si="192"/>
        <v>1.3250287231480118</v>
      </c>
      <c r="AM102" s="46">
        <f t="shared" si="192"/>
        <v>1.5995522509912532</v>
      </c>
      <c r="AN102" s="46" t="e">
        <f t="shared" si="192"/>
        <v>#DIV/0!</v>
      </c>
      <c r="AO102" s="46" t="e">
        <f t="shared" si="192"/>
        <v>#VALUE!</v>
      </c>
      <c r="AP102" s="261">
        <f t="shared" si="192"/>
        <v>1.2254723032566719</v>
      </c>
      <c r="AQ102" s="261">
        <f t="shared" si="192"/>
        <v>1.4343857403453659</v>
      </c>
      <c r="AR102" s="46">
        <f t="shared" si="192"/>
        <v>0.58884453464704634</v>
      </c>
      <c r="AS102" s="46">
        <f t="shared" si="192"/>
        <v>0.72744747133699572</v>
      </c>
      <c r="AT102" s="46">
        <f t="shared" si="192"/>
        <v>0.7955105325149896</v>
      </c>
      <c r="AU102" s="46">
        <f t="shared" si="192"/>
        <v>0.87824051520780899</v>
      </c>
      <c r="AV102" s="46">
        <f t="shared" si="192"/>
        <v>0.90178771874231245</v>
      </c>
      <c r="AW102" s="46">
        <f t="shared" si="192"/>
        <v>1.0543421133223225</v>
      </c>
      <c r="AX102" s="46">
        <f t="shared" si="192"/>
        <v>1.1293710158333297</v>
      </c>
      <c r="AY102" s="46" t="e">
        <f t="shared" si="192"/>
        <v>#DIV/0!</v>
      </c>
      <c r="AZ102" s="46" t="e">
        <f t="shared" si="192"/>
        <v>#DIV/0!</v>
      </c>
      <c r="BA102" s="46" t="e">
        <f t="shared" si="192"/>
        <v>#VALUE!</v>
      </c>
      <c r="BB102" s="46" t="e">
        <f t="shared" si="192"/>
        <v>#VALUE!</v>
      </c>
      <c r="BC102" s="46" t="e">
        <f t="shared" si="192"/>
        <v>#VALUE!</v>
      </c>
      <c r="BD102" s="46">
        <f t="shared" si="192"/>
        <v>1.0041992576382395</v>
      </c>
      <c r="BE102" s="46">
        <f t="shared" si="192"/>
        <v>1.2374801738095238</v>
      </c>
      <c r="BF102" s="46" t="e">
        <f t="shared" si="192"/>
        <v>#DIV/0!</v>
      </c>
      <c r="BG102" s="46">
        <f t="shared" si="192"/>
        <v>0.78536531309583901</v>
      </c>
      <c r="BH102" s="46" t="e">
        <f t="shared" si="192"/>
        <v>#DIV/0!</v>
      </c>
      <c r="BI102" s="46" t="e">
        <f t="shared" si="192"/>
        <v>#DIV/0!</v>
      </c>
      <c r="BJ102" s="46" t="e">
        <f t="shared" ref="BJ102:BO102" si="193">AVERAGE(BJ78:BJ100)</f>
        <v>#VALUE!</v>
      </c>
      <c r="BK102" s="46">
        <f t="shared" si="193"/>
        <v>0.69469826256162026</v>
      </c>
      <c r="BL102" s="46">
        <f t="shared" si="193"/>
        <v>0.94229202057394057</v>
      </c>
      <c r="BM102" s="46">
        <f t="shared" si="193"/>
        <v>1.1058974283333327</v>
      </c>
      <c r="BN102" s="46">
        <f t="shared" si="193"/>
        <v>1.2108460382142869</v>
      </c>
      <c r="BO102" s="46">
        <f t="shared" si="193"/>
        <v>1.4818705315072469</v>
      </c>
      <c r="BP102" s="46" t="e">
        <f t="shared" si="192"/>
        <v>#DIV/0!</v>
      </c>
      <c r="BQ102" s="46">
        <f t="shared" si="192"/>
        <v>0.93795467165709467</v>
      </c>
      <c r="BR102" s="46">
        <f t="shared" si="192"/>
        <v>1.3183853029989745</v>
      </c>
      <c r="BS102" s="47">
        <f>AVERAGE(BS78:BS100)</f>
        <v>1.5363335495238015</v>
      </c>
    </row>
    <row r="103" spans="2:71" x14ac:dyDescent="0.25">
      <c r="AL103" s="17"/>
      <c r="AU103" s="4"/>
      <c r="AV103" s="4"/>
      <c r="AW103" s="4"/>
      <c r="AX103" s="4"/>
      <c r="AY103" s="4"/>
    </row>
    <row r="104" spans="2:71" x14ac:dyDescent="0.25">
      <c r="O104" s="50" t="s">
        <v>148</v>
      </c>
      <c r="P104" s="51"/>
      <c r="Q104" s="51"/>
      <c r="R104" s="51"/>
      <c r="S104" s="51"/>
      <c r="T104" s="51"/>
      <c r="U104" s="50" t="s">
        <v>149</v>
      </c>
      <c r="V104" s="51"/>
      <c r="W104" s="51"/>
      <c r="X104" s="51"/>
      <c r="Y104" s="52"/>
      <c r="Z104" s="51" t="s">
        <v>150</v>
      </c>
      <c r="AA104" s="51"/>
      <c r="AB104" s="51"/>
      <c r="AC104" s="51"/>
      <c r="AD104" s="51"/>
      <c r="AE104" s="53" t="s">
        <v>151</v>
      </c>
      <c r="AF104" s="50" t="s">
        <v>15</v>
      </c>
      <c r="AG104" s="51"/>
      <c r="AH104" s="51"/>
      <c r="AI104" s="50" t="s">
        <v>152</v>
      </c>
      <c r="AJ104" s="51"/>
      <c r="AK104" s="51"/>
      <c r="AL104" s="51"/>
      <c r="AM104" s="51"/>
      <c r="AN104" s="50" t="s">
        <v>153</v>
      </c>
      <c r="AO104" s="51"/>
      <c r="AP104" s="51"/>
      <c r="AQ104" s="52"/>
      <c r="AR104" s="50" t="s">
        <v>154</v>
      </c>
      <c r="AS104" s="51"/>
      <c r="AT104" s="51"/>
      <c r="AU104" s="54"/>
      <c r="AV104" s="54"/>
      <c r="AW104" s="54"/>
      <c r="AX104" s="54"/>
      <c r="AY104" s="55"/>
      <c r="AZ104" s="51" t="s">
        <v>155</v>
      </c>
      <c r="BA104" s="51"/>
      <c r="BB104" s="51"/>
      <c r="BC104" s="51"/>
      <c r="BD104" s="51"/>
      <c r="BE104" s="51"/>
      <c r="BF104" s="50" t="s">
        <v>156</v>
      </c>
      <c r="BG104" s="52"/>
      <c r="BH104" s="50" t="s">
        <v>157</v>
      </c>
      <c r="BI104" s="51"/>
      <c r="BJ104" s="51"/>
      <c r="BK104" s="51"/>
      <c r="BL104" s="51"/>
      <c r="BM104" s="51"/>
      <c r="BN104" s="51"/>
      <c r="BO104" s="52"/>
      <c r="BP104" s="51" t="s">
        <v>158</v>
      </c>
      <c r="BQ104" s="56"/>
      <c r="BR104" s="50" t="s">
        <v>159</v>
      </c>
      <c r="BS104" s="59"/>
    </row>
    <row r="105" spans="2:71" s="18" customFormat="1" x14ac:dyDescent="0.25">
      <c r="N105" s="19" t="s">
        <v>167</v>
      </c>
      <c r="O105" s="177">
        <f>S102+(T102-S102)/(T77-S77)*($B$3+(365*5+1)-S77)</f>
        <v>1.0012102747559068</v>
      </c>
      <c r="P105" s="20"/>
      <c r="Q105" s="21"/>
      <c r="R105" s="21"/>
      <c r="S105" s="21"/>
      <c r="T105" s="21"/>
      <c r="U105" s="177">
        <f>X102+(Y102-X102)/(Y77-X77)*($B$3+(365*5+1)-X77)</f>
        <v>1.4732460134563132</v>
      </c>
      <c r="V105" s="21"/>
      <c r="W105" s="21"/>
      <c r="X105" s="21"/>
      <c r="Y105" s="22"/>
      <c r="Z105" s="178">
        <f>AC102+(AD102-AC102)/(AD77-AC77)*($B$3+(365*5+1)-AC77)</f>
        <v>1.4749523168358245</v>
      </c>
      <c r="AA105" s="21"/>
      <c r="AB105" s="21"/>
      <c r="AC105" s="21"/>
      <c r="AD105" s="21"/>
      <c r="AE105" s="179"/>
      <c r="AF105" s="272">
        <f>AG102+(AH102-AG102)/(AH77-AG77)*($B$3+(365*5+1)-AG77)</f>
        <v>1.5298303343492661</v>
      </c>
      <c r="AG105" s="21"/>
      <c r="AH105" s="21"/>
      <c r="AI105" s="272"/>
      <c r="AJ105" s="273"/>
      <c r="AK105" s="21"/>
      <c r="AL105" s="21"/>
      <c r="AM105" s="21"/>
      <c r="AN105" s="177"/>
      <c r="AO105" s="21"/>
      <c r="AP105" s="20"/>
      <c r="AQ105" s="20"/>
      <c r="AR105" s="177">
        <f>AV102+(AW102-AV102)/(AW77-AV77)*($B$3+(365*5+1)-AV77)</f>
        <v>0.90585583593111274</v>
      </c>
      <c r="AS105" s="20"/>
      <c r="AT105" s="20"/>
      <c r="AU105" s="21"/>
      <c r="AV105" s="21"/>
      <c r="AW105" s="21"/>
      <c r="AX105" s="21"/>
      <c r="AY105" s="22"/>
      <c r="AZ105" s="177">
        <f>BD102+(BE102-BD102)/(BE77-BD77)*($B$3+(365*5+1)-BD77)</f>
        <v>1.0700574754689081</v>
      </c>
      <c r="BA105" s="20"/>
      <c r="BB105" s="20"/>
      <c r="BC105" s="21"/>
      <c r="BD105" s="21"/>
      <c r="BE105" s="21"/>
      <c r="BF105" s="177"/>
      <c r="BG105" s="22"/>
      <c r="BH105" s="178">
        <f>BL102+(BM102-BL102)/(BM77-BL77)*($B$3+(365*5+1)-BL77)</f>
        <v>0.97647822518038074</v>
      </c>
      <c r="BI105" s="21"/>
      <c r="BJ105" s="21"/>
      <c r="BK105" s="21"/>
      <c r="BL105" s="21"/>
      <c r="BM105" s="21"/>
      <c r="BN105" s="21"/>
      <c r="BO105" s="22"/>
      <c r="BP105" s="178"/>
      <c r="BQ105" s="21"/>
      <c r="BR105" s="177">
        <f>BR102+(BS102-BR102)/(BS77-BR77)*($B$3+(365*5+1)-BR77)</f>
        <v>1.3859231578352607</v>
      </c>
      <c r="BS105" s="22"/>
    </row>
    <row r="106" spans="2:71" x14ac:dyDescent="0.25">
      <c r="O106" s="194" t="s">
        <v>14</v>
      </c>
      <c r="P106" s="58"/>
    </row>
    <row r="107" spans="2:71" x14ac:dyDescent="0.25">
      <c r="O107" s="194" t="s">
        <v>12</v>
      </c>
      <c r="P107" s="58"/>
      <c r="AI107" s="123"/>
      <c r="AR107" s="1"/>
      <c r="AS107" s="1"/>
      <c r="AT107" s="1"/>
    </row>
    <row r="108" spans="2:71" x14ac:dyDescent="0.25">
      <c r="AC108" s="1"/>
      <c r="AD108" s="1"/>
      <c r="AE108" s="120"/>
      <c r="AF108" s="122"/>
      <c r="AG108" s="122"/>
      <c r="AH108" s="1"/>
      <c r="AI108" s="1"/>
      <c r="AJ108" s="1"/>
      <c r="AK108" s="1"/>
      <c r="AL108" s="1"/>
      <c r="AM108" s="1"/>
      <c r="AN108" s="1"/>
      <c r="AO108" s="1"/>
      <c r="AP108" s="1"/>
    </row>
    <row r="109" spans="2:71" x14ac:dyDescent="0.25">
      <c r="AC109" s="1"/>
      <c r="AD109" s="1"/>
      <c r="AE109" s="120"/>
      <c r="AF109" s="60"/>
      <c r="AG109" s="60"/>
      <c r="AH109" s="1"/>
      <c r="AI109" s="1"/>
      <c r="AJ109" s="1"/>
      <c r="AK109" s="1"/>
      <c r="AL109" s="1"/>
      <c r="AM109" s="1"/>
      <c r="AN109" s="1"/>
      <c r="AO109" s="1"/>
      <c r="AP109" s="1"/>
    </row>
    <row r="110" spans="2:71" x14ac:dyDescent="0.25">
      <c r="AC110" s="1"/>
      <c r="AD110" s="1"/>
      <c r="AE110" s="120"/>
      <c r="AF110" s="60"/>
      <c r="AG110" s="60"/>
      <c r="AH110" s="1"/>
      <c r="AI110" s="1"/>
      <c r="AJ110" s="1"/>
      <c r="AK110" s="1"/>
      <c r="AL110" s="1"/>
      <c r="AM110" s="1"/>
      <c r="AN110" s="1"/>
      <c r="AO110" s="1"/>
      <c r="AP110" s="1"/>
    </row>
    <row r="111" spans="2:71" x14ac:dyDescent="0.25">
      <c r="AC111" s="1"/>
      <c r="AD111" s="1"/>
      <c r="AE111" s="1"/>
      <c r="AF111" s="1"/>
      <c r="AG111" s="1"/>
      <c r="AH111" s="1"/>
      <c r="AI111" s="1"/>
      <c r="AJ111" s="1"/>
      <c r="AK111" s="1"/>
      <c r="AL111" s="1"/>
      <c r="AM111" s="1"/>
      <c r="AN111" s="1"/>
      <c r="AO111" s="1"/>
      <c r="AP111" s="1"/>
    </row>
    <row r="112" spans="2:71" x14ac:dyDescent="0.25">
      <c r="AC112" s="1"/>
      <c r="AD112" s="1"/>
      <c r="AE112" s="1"/>
      <c r="AF112" s="1"/>
      <c r="AG112" s="1"/>
      <c r="AH112" s="1"/>
      <c r="AI112" s="1"/>
      <c r="AJ112" s="1"/>
      <c r="AK112" s="1"/>
      <c r="AL112" s="1"/>
      <c r="AM112" s="1"/>
      <c r="AN112" s="1"/>
      <c r="AO112" s="1"/>
      <c r="AP112" s="1"/>
    </row>
  </sheetData>
  <mergeCells count="11">
    <mergeCell ref="O5:BS5"/>
    <mergeCell ref="O6:BS6"/>
    <mergeCell ref="O35:BS35"/>
    <mergeCell ref="O36:BS36"/>
    <mergeCell ref="O73:BS73"/>
    <mergeCell ref="B68:K68"/>
    <mergeCell ref="B5:K5"/>
    <mergeCell ref="B6:K6"/>
    <mergeCell ref="B35:K35"/>
    <mergeCell ref="B36:K36"/>
    <mergeCell ref="B65:K65"/>
  </mergeCells>
  <pageMargins left="0.7" right="0.7" top="0.75" bottom="0.75" header="0.3" footer="0.3"/>
  <pageSetup paperSize="8" scale="1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sheet</vt:lpstr>
      <vt:lpstr>July 2015</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2015-07-28T00:44:39Z</dcterms:created>
  <dcterms:modified xsi:type="dcterms:W3CDTF">2015-07-28T00:45:26Z</dcterms:modified>
</cp:coreProperties>
</file>