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Sheet1" sheetId="1" r:id="rId1"/>
  </sheets>
  <definedNames>
    <definedName name="_xlnm.Print_Area" localSheetId="0">Sheet1!$A$1:$I$24</definedName>
  </definedNames>
  <calcPr calcId="125725"/>
</workbook>
</file>

<file path=xl/calcChain.xml><?xml version="1.0" encoding="utf-8"?>
<calcChain xmlns="http://schemas.openxmlformats.org/spreadsheetml/2006/main">
  <c r="D21" i="1"/>
  <c r="D20"/>
  <c r="D19"/>
  <c r="C21"/>
  <c r="C20"/>
  <c r="C19"/>
  <c r="C22" s="1"/>
  <c r="F14"/>
  <c r="H12"/>
  <c r="I12" s="1"/>
  <c r="I21" s="1"/>
  <c r="H10"/>
  <c r="I10" s="1"/>
  <c r="I20" s="1"/>
  <c r="G8"/>
  <c r="G14" s="1"/>
  <c r="F8"/>
  <c r="E8"/>
  <c r="E14" s="1"/>
  <c r="D8"/>
  <c r="D14" s="1"/>
  <c r="C8"/>
  <c r="C14" s="1"/>
  <c r="B8"/>
  <c r="B14" s="1"/>
  <c r="D22" l="1"/>
  <c r="I23" s="1"/>
  <c r="H14"/>
  <c r="I8"/>
  <c r="I19" s="1"/>
  <c r="I22" s="1"/>
  <c r="I24" s="1"/>
  <c r="I14" l="1"/>
</calcChain>
</file>

<file path=xl/sharedStrings.xml><?xml version="1.0" encoding="utf-8"?>
<sst xmlns="http://schemas.openxmlformats.org/spreadsheetml/2006/main" count="28" uniqueCount="22">
  <si>
    <t>PSE1 BB Model</t>
  </si>
  <si>
    <t>Closing 2012 Value per PSE2 BB Model</t>
  </si>
  <si>
    <t>Open. + Reval</t>
  </si>
  <si>
    <t>Closing</t>
  </si>
  <si>
    <t>PSE2</t>
  </si>
  <si>
    <t>Less Capex</t>
  </si>
  <si>
    <t>PSE2 2012</t>
  </si>
  <si>
    <t>Revals Only</t>
  </si>
  <si>
    <t>Land</t>
  </si>
  <si>
    <t>Land Total</t>
  </si>
  <si>
    <t>Specialised building assets</t>
  </si>
  <si>
    <t>Civil works</t>
  </si>
  <si>
    <t>Total</t>
  </si>
  <si>
    <t>Forecast revaluations to 31 March 2011</t>
  </si>
  <si>
    <t>Per Wash-up</t>
  </si>
  <si>
    <t>Total revaluations</t>
  </si>
  <si>
    <t>Wash up Calculations</t>
  </si>
  <si>
    <t>Per PSE 1 model</t>
  </si>
  <si>
    <t>Revaluations in excess of PSE 1 forecast to 31 March 2012</t>
  </si>
  <si>
    <t>+ Deprec in 2012</t>
  </si>
  <si>
    <t>Revaluation from PSE 1 Model</t>
  </si>
  <si>
    <t>Total Revaluation over PSE 1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</si>
</sst>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-;\-* #,##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2" fillId="0" borderId="0" xfId="0" applyFont="1"/>
    <xf numFmtId="165" fontId="1" fillId="0" borderId="6" xfId="1" applyNumberFormat="1" applyFont="1" applyBorder="1"/>
    <xf numFmtId="165" fontId="1" fillId="0" borderId="7" xfId="1" applyNumberFormat="1" applyFont="1" applyBorder="1"/>
    <xf numFmtId="165" fontId="1" fillId="0" borderId="8" xfId="1" applyNumberFormat="1" applyFont="1" applyBorder="1"/>
    <xf numFmtId="165" fontId="0" fillId="0" borderId="6" xfId="0" applyNumberFormat="1" applyFont="1" applyBorder="1"/>
    <xf numFmtId="165" fontId="0" fillId="0" borderId="7" xfId="0" applyNumberFormat="1" applyFont="1" applyBorder="1"/>
    <xf numFmtId="165" fontId="0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horizontal="center"/>
    </xf>
    <xf numFmtId="165" fontId="0" fillId="0" borderId="0" xfId="0" applyNumberFormat="1"/>
    <xf numFmtId="165" fontId="0" fillId="0" borderId="7" xfId="0" applyNumberFormat="1" applyBorder="1"/>
    <xf numFmtId="165" fontId="0" fillId="0" borderId="7" xfId="1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  <xf numFmtId="165" fontId="0" fillId="0" borderId="12" xfId="0" applyNumberFormat="1" applyBorder="1"/>
    <xf numFmtId="165" fontId="0" fillId="0" borderId="0" xfId="0" applyNumberFormat="1" applyBorder="1"/>
    <xf numFmtId="165" fontId="0" fillId="0" borderId="13" xfId="0" applyNumberFormat="1" applyBorder="1"/>
    <xf numFmtId="165" fontId="1" fillId="0" borderId="4" xfId="1" applyNumberFormat="1" applyFont="1" applyBorder="1"/>
    <xf numFmtId="165" fontId="1" fillId="0" borderId="0" xfId="1" applyNumberFormat="1" applyFont="1" applyBorder="1"/>
    <xf numFmtId="165" fontId="1" fillId="0" borderId="5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Normal="100" workbookViewId="0">
      <selection activeCell="A16" sqref="A16"/>
    </sheetView>
  </sheetViews>
  <sheetFormatPr defaultRowHeight="15"/>
  <cols>
    <col min="1" max="1" width="35.85546875" bestFit="1" customWidth="1"/>
    <col min="2" max="3" width="13.85546875" customWidth="1"/>
    <col min="4" max="4" width="14.42578125" customWidth="1"/>
    <col min="5" max="7" width="13.85546875" customWidth="1"/>
    <col min="8" max="8" width="15.140625" customWidth="1"/>
    <col min="9" max="9" width="17.140625" customWidth="1"/>
    <col min="10" max="10" width="13.85546875" customWidth="1"/>
  </cols>
  <sheetData>
    <row r="1" spans="1:9" ht="15.75" thickBot="1"/>
    <row r="2" spans="1:9">
      <c r="B2" s="36" t="s">
        <v>16</v>
      </c>
      <c r="C2" s="37"/>
      <c r="D2" s="38"/>
      <c r="E2" s="36" t="s">
        <v>0</v>
      </c>
      <c r="F2" s="38"/>
      <c r="G2" s="36" t="s">
        <v>1</v>
      </c>
      <c r="H2" s="37"/>
      <c r="I2" s="38"/>
    </row>
    <row r="3" spans="1:9">
      <c r="B3" s="1"/>
      <c r="C3" s="2"/>
      <c r="D3" s="3"/>
      <c r="E3" s="27" t="s">
        <v>2</v>
      </c>
      <c r="F3" s="28" t="s">
        <v>3</v>
      </c>
      <c r="G3" s="4" t="s">
        <v>4</v>
      </c>
      <c r="H3" s="5" t="s">
        <v>5</v>
      </c>
      <c r="I3" s="6" t="s">
        <v>6</v>
      </c>
    </row>
    <row r="4" spans="1:9">
      <c r="B4" s="4">
        <v>2006</v>
      </c>
      <c r="C4" s="5">
        <v>2007</v>
      </c>
      <c r="D4" s="7">
        <v>2012</v>
      </c>
      <c r="E4" s="4">
        <v>2012</v>
      </c>
      <c r="F4" s="7">
        <v>2012</v>
      </c>
      <c r="G4" s="8">
        <v>2012</v>
      </c>
      <c r="H4" s="9" t="s">
        <v>19</v>
      </c>
      <c r="I4" s="7" t="s">
        <v>7</v>
      </c>
    </row>
    <row r="5" spans="1:9">
      <c r="B5" s="1"/>
      <c r="C5" s="2"/>
      <c r="D5" s="3"/>
      <c r="E5" s="1"/>
      <c r="F5" s="3"/>
      <c r="G5" s="1"/>
      <c r="H5" s="2"/>
      <c r="I5" s="3"/>
    </row>
    <row r="6" spans="1:9">
      <c r="A6" t="s">
        <v>8</v>
      </c>
      <c r="B6" s="10">
        <v>129116</v>
      </c>
      <c r="C6" s="11">
        <v>133163</v>
      </c>
      <c r="D6" s="12">
        <v>149735</v>
      </c>
      <c r="E6" s="10">
        <v>146083</v>
      </c>
      <c r="F6" s="12">
        <v>146083</v>
      </c>
      <c r="G6" s="10">
        <v>191115</v>
      </c>
      <c r="H6" s="11"/>
      <c r="I6" s="12"/>
    </row>
    <row r="7" spans="1:9">
      <c r="B7" s="10"/>
      <c r="C7" s="11"/>
      <c r="D7" s="12"/>
      <c r="E7" s="10"/>
      <c r="F7" s="12"/>
      <c r="G7" s="10"/>
      <c r="H7" s="11"/>
      <c r="I7" s="12"/>
    </row>
    <row r="8" spans="1:9">
      <c r="A8" s="13" t="s">
        <v>9</v>
      </c>
      <c r="B8" s="14">
        <f t="shared" ref="B8:G8" si="0">SUM(B6:B6)</f>
        <v>129116</v>
      </c>
      <c r="C8" s="15">
        <f t="shared" si="0"/>
        <v>133163</v>
      </c>
      <c r="D8" s="16">
        <f t="shared" si="0"/>
        <v>149735</v>
      </c>
      <c r="E8" s="14">
        <f t="shared" si="0"/>
        <v>146083</v>
      </c>
      <c r="F8" s="16">
        <f t="shared" si="0"/>
        <v>146083</v>
      </c>
      <c r="G8" s="14">
        <f t="shared" si="0"/>
        <v>191115</v>
      </c>
      <c r="H8" s="15"/>
      <c r="I8" s="16">
        <f>G8+H8</f>
        <v>191115</v>
      </c>
    </row>
    <row r="9" spans="1:9">
      <c r="A9" s="13"/>
      <c r="B9" s="33"/>
      <c r="C9" s="34"/>
      <c r="D9" s="35"/>
      <c r="E9" s="33"/>
      <c r="F9" s="35"/>
      <c r="G9" s="33"/>
      <c r="H9" s="34"/>
      <c r="I9" s="35"/>
    </row>
    <row r="10" spans="1:9">
      <c r="A10" t="s">
        <v>10</v>
      </c>
      <c r="B10" s="10">
        <v>72894</v>
      </c>
      <c r="C10" s="11">
        <v>77478</v>
      </c>
      <c r="D10" s="12">
        <v>97686</v>
      </c>
      <c r="E10" s="10">
        <v>97192</v>
      </c>
      <c r="F10" s="12">
        <v>108060</v>
      </c>
      <c r="G10" s="10">
        <v>109476</v>
      </c>
      <c r="H10" s="11">
        <f>-245+4648</f>
        <v>4403</v>
      </c>
      <c r="I10" s="12">
        <f>G10+H10</f>
        <v>113879</v>
      </c>
    </row>
    <row r="11" spans="1:9">
      <c r="B11" s="10"/>
      <c r="C11" s="11"/>
      <c r="D11" s="12"/>
      <c r="E11" s="10"/>
      <c r="F11" s="12"/>
      <c r="G11" s="10"/>
      <c r="H11" s="11"/>
      <c r="I11" s="12"/>
    </row>
    <row r="12" spans="1:9">
      <c r="A12" t="s">
        <v>11</v>
      </c>
      <c r="B12" s="10">
        <v>64356</v>
      </c>
      <c r="C12" s="11">
        <v>68403</v>
      </c>
      <c r="D12" s="12">
        <v>86243</v>
      </c>
      <c r="E12" s="10">
        <v>92805</v>
      </c>
      <c r="F12" s="12">
        <v>129451</v>
      </c>
      <c r="G12" s="10">
        <v>128762</v>
      </c>
      <c r="H12" s="11">
        <f>-1188+7215</f>
        <v>6027</v>
      </c>
      <c r="I12" s="12">
        <f>G12+H12</f>
        <v>134789</v>
      </c>
    </row>
    <row r="13" spans="1:9">
      <c r="B13" s="1"/>
      <c r="C13" s="2"/>
      <c r="D13" s="12"/>
      <c r="E13" s="10"/>
      <c r="F13" s="12"/>
      <c r="G13" s="10"/>
      <c r="H13" s="11"/>
      <c r="I13" s="12"/>
    </row>
    <row r="14" spans="1:9">
      <c r="A14" s="13" t="s">
        <v>12</v>
      </c>
      <c r="B14" s="17">
        <f>SUM(B8:B13)</f>
        <v>266366</v>
      </c>
      <c r="C14" s="18">
        <f>SUM(C8:C13)</f>
        <v>279044</v>
      </c>
      <c r="D14" s="19">
        <f>SUM(D8:D13)</f>
        <v>333664</v>
      </c>
      <c r="E14" s="17">
        <f>SUM(E8:E13)</f>
        <v>336080</v>
      </c>
      <c r="F14" s="19">
        <f>SUM(F10:F13)</f>
        <v>237511</v>
      </c>
      <c r="G14" s="17">
        <f>SUM(G8:G13)</f>
        <v>429353</v>
      </c>
      <c r="H14" s="18">
        <f>SUM(H10:H13)</f>
        <v>10430</v>
      </c>
      <c r="I14" s="19">
        <f t="shared" ref="I14" si="1">SUM(I8:I13)</f>
        <v>439783</v>
      </c>
    </row>
    <row r="15" spans="1:9" ht="15.75" thickBot="1">
      <c r="B15" s="20"/>
      <c r="C15" s="21"/>
      <c r="D15" s="22"/>
      <c r="E15" s="20"/>
      <c r="F15" s="22"/>
      <c r="G15" s="20"/>
      <c r="H15" s="21"/>
      <c r="I15" s="22"/>
    </row>
    <row r="18" spans="1:9">
      <c r="A18" s="13" t="s">
        <v>13</v>
      </c>
      <c r="B18" s="13"/>
      <c r="C18" s="13" t="s">
        <v>14</v>
      </c>
      <c r="D18" s="23" t="s">
        <v>17</v>
      </c>
      <c r="F18" s="13" t="s">
        <v>18</v>
      </c>
      <c r="G18" s="13"/>
      <c r="I18" s="23"/>
    </row>
    <row r="19" spans="1:9">
      <c r="A19" t="s">
        <v>8</v>
      </c>
      <c r="C19" s="24">
        <f>D6-C6</f>
        <v>16572</v>
      </c>
      <c r="D19" s="24">
        <f>E6-B6</f>
        <v>16967</v>
      </c>
      <c r="F19" t="s">
        <v>8</v>
      </c>
      <c r="I19" s="24">
        <f>I8-F6</f>
        <v>45032</v>
      </c>
    </row>
    <row r="20" spans="1:9">
      <c r="A20" t="s">
        <v>10</v>
      </c>
      <c r="C20" s="24">
        <f>D10-C10</f>
        <v>20208</v>
      </c>
      <c r="D20" s="24">
        <f>E10-B10</f>
        <v>24298</v>
      </c>
      <c r="F20" t="s">
        <v>10</v>
      </c>
      <c r="I20" s="24">
        <f>I10-F10</f>
        <v>5819</v>
      </c>
    </row>
    <row r="21" spans="1:9">
      <c r="A21" t="s">
        <v>11</v>
      </c>
      <c r="C21" s="24">
        <f>D12-C12</f>
        <v>17840</v>
      </c>
      <c r="D21" s="24">
        <f>E12-B12</f>
        <v>28449</v>
      </c>
      <c r="F21" t="s">
        <v>11</v>
      </c>
      <c r="I21" s="32">
        <f>I12-F12</f>
        <v>5338</v>
      </c>
    </row>
    <row r="22" spans="1:9">
      <c r="A22" t="s">
        <v>21</v>
      </c>
      <c r="C22" s="25">
        <f>SUM(C19:C21)</f>
        <v>54620</v>
      </c>
      <c r="D22" s="26">
        <f>SUM(D19:D21)</f>
        <v>69714</v>
      </c>
      <c r="I22" s="31">
        <f>SUM(I19:I21)</f>
        <v>56189</v>
      </c>
    </row>
    <row r="23" spans="1:9">
      <c r="D23" s="24"/>
      <c r="F23" t="s">
        <v>20</v>
      </c>
      <c r="I23" s="24">
        <f>D22</f>
        <v>69714</v>
      </c>
    </row>
    <row r="24" spans="1:9" ht="15.75" thickBot="1">
      <c r="A24" s="29"/>
      <c r="F24" s="13" t="s">
        <v>15</v>
      </c>
      <c r="G24" s="13"/>
      <c r="I24" s="30">
        <f>I22+I23</f>
        <v>125903</v>
      </c>
    </row>
    <row r="25" spans="1:9" ht="15.75" thickTop="1"/>
  </sheetData>
  <mergeCells count="3">
    <mergeCell ref="B2:D2"/>
    <mergeCell ref="E2:F2"/>
    <mergeCell ref="G2:I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Commerce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Perry</dc:creator>
  <cp:lastModifiedBy>traceye</cp:lastModifiedBy>
  <cp:lastPrinted>2012-11-19T21:01:21Z</cp:lastPrinted>
  <dcterms:created xsi:type="dcterms:W3CDTF">2012-11-19T20:46:14Z</dcterms:created>
  <dcterms:modified xsi:type="dcterms:W3CDTF">2012-11-20T20:22:34Z</dcterms:modified>
</cp:coreProperties>
</file>