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345" yWindow="-15" windowWidth="15390" windowHeight="19575" tabRatio="621"/>
  </bookViews>
  <sheets>
    <sheet name="CoverSheet" sheetId="1" r:id="rId1"/>
    <sheet name="TOC" sheetId="4" r:id="rId2"/>
    <sheet name="Guidelines" sheetId="3" r:id="rId3"/>
    <sheet name="S11a.Capex Forecast" sheetId="44" r:id="rId4"/>
    <sheet name="S11b.Opex Forecast" sheetId="88" r:id="rId5"/>
    <sheet name="S12a.Asset Condition" sheetId="75" r:id="rId6"/>
    <sheet name="S12b.Capacity Forecast" sheetId="56" r:id="rId7"/>
    <sheet name="S12c.Demand Forecast" sheetId="99" r:id="rId8"/>
    <sheet name="S12d.Reliability Forecast" sheetId="91" r:id="rId9"/>
    <sheet name="S13.AMMAT" sheetId="58" r:id="rId10"/>
  </sheet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CoverSheet!$A$1:$D$17</definedName>
    <definedName name="_xlnm.Print_Area" localSheetId="2">Guidelines!$A$1:$C$34</definedName>
    <definedName name="_xlnm.Print_Area" localSheetId="9">S13.AMMAT!$A$1:$J$11,S13.AMMAT!$L$1:$T$11,S13.AMMAT!$A$13:$J$23,S13.AMMAT!$L$13:$T$23,S13.AMMAT!$A$25:$J$35,S13.AMMAT!$L$25:$T$35,S13.AMMAT!$A$37:$J$46,S13.AMMAT!$L$37:$T$46,S13.AMMAT!$A$48:$J$58,S13.AMMAT!$L$48:$T$58,S13.AMMAT!$A$60:$J$70,S13.AMMAT!$L$60:$T$70,S13.AMMAT!$A$72:$J$82,S13.AMMAT!$L$72:$T$82,S13.AMMAT!$A$84:$J$95,S13.AMMAT!$L$84:$T$95</definedName>
    <definedName name="_xlnm.Print_Area" localSheetId="1">TOC!$A$1:$D$16</definedName>
    <definedName name="_xlnm.Print_Titles" localSheetId="3">'S11a.Capex Forecast'!$1:$6</definedName>
    <definedName name="_xlnm.Print_Titles" localSheetId="5">'S12a.Asset Condition'!$1:$6</definedName>
  </definedNames>
  <calcPr calcId="145621"/>
</workbook>
</file>

<file path=xl/calcChain.xml><?xml version="1.0" encoding="utf-8"?>
<calcChain xmlns="http://schemas.openxmlformats.org/spreadsheetml/2006/main">
  <c r="M165" i="44" l="1"/>
  <c r="L165" i="44"/>
  <c r="K165" i="44"/>
  <c r="J165" i="44"/>
  <c r="I165" i="44"/>
  <c r="H165" i="44"/>
  <c r="G165" i="44"/>
  <c r="M136" i="44"/>
  <c r="L136" i="44"/>
  <c r="K136" i="44"/>
  <c r="J136" i="44"/>
  <c r="I136" i="44"/>
  <c r="H136" i="44"/>
  <c r="G136" i="44"/>
  <c r="M121" i="44"/>
  <c r="L121" i="44"/>
  <c r="K121" i="44"/>
  <c r="J121" i="44"/>
  <c r="I121" i="44"/>
  <c r="H121" i="44"/>
  <c r="G121" i="44"/>
  <c r="M106" i="44"/>
  <c r="L106" i="44"/>
  <c r="K106" i="44"/>
  <c r="J106" i="44"/>
  <c r="I106" i="44"/>
  <c r="H106" i="44"/>
  <c r="G106" i="44"/>
  <c r="H87" i="58" l="1"/>
  <c r="R87" i="58"/>
  <c r="R75" i="58"/>
  <c r="H75" i="58"/>
  <c r="H63" i="58"/>
  <c r="R63" i="58"/>
  <c r="R51" i="58"/>
  <c r="H51" i="58"/>
  <c r="H40" i="58"/>
  <c r="R40" i="58"/>
  <c r="R28" i="58"/>
  <c r="H28" i="58"/>
  <c r="H16" i="58"/>
  <c r="R16" i="58"/>
  <c r="R4" i="58"/>
  <c r="J9" i="56"/>
  <c r="M151" i="44"/>
  <c r="L151" i="44"/>
  <c r="K151" i="44"/>
  <c r="J151" i="44"/>
  <c r="I151" i="44"/>
  <c r="H151" i="44"/>
  <c r="G151" i="44"/>
  <c r="P3" i="44"/>
  <c r="P2" i="44"/>
  <c r="G92" i="44"/>
  <c r="N8" i="44"/>
  <c r="N18" i="44"/>
  <c r="N19" i="44" s="1"/>
  <c r="N31" i="44"/>
  <c r="N41" i="44"/>
  <c r="N42" i="44" s="1"/>
  <c r="N44" i="44" s="1"/>
  <c r="N52" i="44"/>
  <c r="N54" i="44"/>
  <c r="N55" i="44"/>
  <c r="N56" i="44"/>
  <c r="N57" i="44"/>
  <c r="N59" i="44"/>
  <c r="N60" i="44"/>
  <c r="N61" i="44"/>
  <c r="N64" i="44"/>
  <c r="M92" i="44"/>
  <c r="L92" i="44"/>
  <c r="K92" i="44"/>
  <c r="J92" i="44"/>
  <c r="I92" i="44"/>
  <c r="H92" i="44"/>
  <c r="R50" i="58"/>
  <c r="R49" i="58"/>
  <c r="R86" i="58"/>
  <c r="R85" i="58"/>
  <c r="R74" i="58"/>
  <c r="R73" i="58"/>
  <c r="R62" i="58"/>
  <c r="R61" i="58"/>
  <c r="R39" i="58"/>
  <c r="R38" i="58"/>
  <c r="R27" i="58"/>
  <c r="R26" i="58"/>
  <c r="R15" i="58"/>
  <c r="R14" i="58"/>
  <c r="H86" i="58"/>
  <c r="H85" i="58"/>
  <c r="H50" i="58"/>
  <c r="H49" i="58"/>
  <c r="R3" i="58"/>
  <c r="R2" i="58"/>
  <c r="H74" i="58"/>
  <c r="H73" i="58"/>
  <c r="H62" i="58"/>
  <c r="H61" i="58"/>
  <c r="H39" i="58"/>
  <c r="H38" i="58"/>
  <c r="H27" i="58"/>
  <c r="H26" i="58"/>
  <c r="H15" i="58"/>
  <c r="H14" i="58"/>
  <c r="S29" i="88"/>
  <c r="R29" i="88"/>
  <c r="Q29" i="88"/>
  <c r="P29" i="88"/>
  <c r="O29" i="88"/>
  <c r="N29" i="88"/>
  <c r="M29" i="88"/>
  <c r="L29" i="88"/>
  <c r="K29" i="88"/>
  <c r="J29" i="88"/>
  <c r="I29" i="88"/>
  <c r="S26" i="88"/>
  <c r="R26" i="88"/>
  <c r="Q26" i="88"/>
  <c r="P26" i="88"/>
  <c r="O26" i="88"/>
  <c r="N26" i="88"/>
  <c r="M26" i="88"/>
  <c r="L26" i="88"/>
  <c r="K26" i="88"/>
  <c r="J26" i="88"/>
  <c r="J30" i="88"/>
  <c r="I26" i="88"/>
  <c r="J17" i="88"/>
  <c r="K17" i="88"/>
  <c r="K49" i="88" s="1"/>
  <c r="L17" i="88"/>
  <c r="M17" i="88"/>
  <c r="N17" i="88"/>
  <c r="O17" i="88"/>
  <c r="P17" i="88"/>
  <c r="Q17" i="88"/>
  <c r="R17" i="88"/>
  <c r="S17" i="88"/>
  <c r="I17" i="88"/>
  <c r="J14" i="88"/>
  <c r="J46" i="88" s="1"/>
  <c r="K14" i="88"/>
  <c r="L14" i="88"/>
  <c r="M14" i="88"/>
  <c r="N14" i="88"/>
  <c r="O14" i="88"/>
  <c r="P14" i="88"/>
  <c r="Q14" i="88"/>
  <c r="R14" i="88"/>
  <c r="R46" i="88" s="1"/>
  <c r="S14" i="88"/>
  <c r="S46" i="88" s="1"/>
  <c r="I14" i="88"/>
  <c r="H3" i="58"/>
  <c r="H2" i="58"/>
  <c r="G68" i="44"/>
  <c r="S40" i="88"/>
  <c r="R40" i="88"/>
  <c r="Q40" i="88"/>
  <c r="P40" i="88"/>
  <c r="O40" i="88"/>
  <c r="N40" i="88"/>
  <c r="M40" i="88"/>
  <c r="L40" i="88"/>
  <c r="K40" i="88"/>
  <c r="J40" i="88"/>
  <c r="I40" i="88"/>
  <c r="H40" i="88"/>
  <c r="S20" i="88"/>
  <c r="R20" i="88"/>
  <c r="Q20" i="88"/>
  <c r="P20" i="88"/>
  <c r="O20" i="88"/>
  <c r="N20" i="88"/>
  <c r="M20" i="88"/>
  <c r="L20" i="88"/>
  <c r="K20" i="88"/>
  <c r="J20" i="88"/>
  <c r="I20" i="88"/>
  <c r="H20" i="88"/>
  <c r="R52" i="44"/>
  <c r="Q52" i="44"/>
  <c r="P52" i="44"/>
  <c r="O52" i="44"/>
  <c r="M52" i="44"/>
  <c r="L52" i="44"/>
  <c r="K52" i="44"/>
  <c r="J52" i="44"/>
  <c r="I52" i="44"/>
  <c r="H52" i="44"/>
  <c r="G52" i="44"/>
  <c r="R31" i="44"/>
  <c r="Q31" i="44"/>
  <c r="P31" i="44"/>
  <c r="O31" i="44"/>
  <c r="M31" i="44"/>
  <c r="L31" i="44"/>
  <c r="K31" i="44"/>
  <c r="J31" i="44"/>
  <c r="I31" i="44"/>
  <c r="H31" i="44"/>
  <c r="G31" i="44"/>
  <c r="M68" i="44"/>
  <c r="L68" i="44"/>
  <c r="K68" i="44"/>
  <c r="J68" i="44"/>
  <c r="I68" i="44"/>
  <c r="H68" i="44"/>
  <c r="R8" i="44"/>
  <c r="Q8" i="44"/>
  <c r="P8" i="44"/>
  <c r="O8" i="44"/>
  <c r="M8" i="44"/>
  <c r="L8" i="44"/>
  <c r="K8" i="44"/>
  <c r="J8" i="44"/>
  <c r="I8" i="44"/>
  <c r="H8" i="44"/>
  <c r="S8" i="88"/>
  <c r="R8" i="88"/>
  <c r="Q8" i="88"/>
  <c r="P8" i="88"/>
  <c r="O8" i="88"/>
  <c r="N8" i="88"/>
  <c r="M8" i="88"/>
  <c r="L8" i="88"/>
  <c r="K8" i="88"/>
  <c r="J8" i="88"/>
  <c r="I8" i="88"/>
  <c r="M24" i="99"/>
  <c r="L24" i="99"/>
  <c r="K24" i="99"/>
  <c r="J24" i="99"/>
  <c r="I24" i="99"/>
  <c r="H24" i="99"/>
  <c r="M10" i="99"/>
  <c r="L10" i="99"/>
  <c r="K10" i="99"/>
  <c r="J10" i="99"/>
  <c r="I10" i="99"/>
  <c r="H10" i="99"/>
  <c r="M9" i="91"/>
  <c r="L9" i="91"/>
  <c r="K9" i="91"/>
  <c r="J9" i="91"/>
  <c r="I9" i="91"/>
  <c r="H9" i="91"/>
  <c r="N3" i="56"/>
  <c r="N2" i="56"/>
  <c r="J11" i="56"/>
  <c r="J12" i="56"/>
  <c r="J13" i="56"/>
  <c r="J14" i="56"/>
  <c r="J15" i="56"/>
  <c r="J16" i="56"/>
  <c r="J17" i="56"/>
  <c r="J18" i="56"/>
  <c r="J19" i="56"/>
  <c r="J20" i="56"/>
  <c r="J21" i="56"/>
  <c r="J22" i="56"/>
  <c r="J23" i="56"/>
  <c r="J24" i="56"/>
  <c r="J25" i="56"/>
  <c r="J26" i="56"/>
  <c r="J27" i="56"/>
  <c r="J28" i="56"/>
  <c r="J10" i="56"/>
  <c r="G8" i="44"/>
  <c r="G9" i="91"/>
  <c r="K3" i="91"/>
  <c r="G24" i="99"/>
  <c r="G10" i="99"/>
  <c r="H8" i="88"/>
  <c r="M17" i="99"/>
  <c r="H35" i="99"/>
  <c r="H37" i="99" s="1"/>
  <c r="M27" i="99"/>
  <c r="M29" i="99" s="1"/>
  <c r="M39" i="99" s="1"/>
  <c r="L27" i="99"/>
  <c r="L29" i="99" s="1"/>
  <c r="L39" i="99" s="1"/>
  <c r="K27" i="99"/>
  <c r="K29" i="99" s="1"/>
  <c r="K39" i="99" s="1"/>
  <c r="J27" i="99"/>
  <c r="J29" i="99" s="1"/>
  <c r="J39" i="99" s="1"/>
  <c r="I27" i="99"/>
  <c r="I29" i="99" s="1"/>
  <c r="I39" i="99" s="1"/>
  <c r="H27" i="99"/>
  <c r="H29" i="99" s="1"/>
  <c r="H39" i="99" s="1"/>
  <c r="L17" i="99"/>
  <c r="K17" i="99"/>
  <c r="J17" i="99"/>
  <c r="I17" i="99"/>
  <c r="H17" i="99"/>
  <c r="I48" i="88"/>
  <c r="I47" i="88"/>
  <c r="I45" i="88"/>
  <c r="I44" i="88"/>
  <c r="I43" i="88"/>
  <c r="I42" i="88"/>
  <c r="H186" i="44"/>
  <c r="H176" i="44"/>
  <c r="H160" i="44"/>
  <c r="H162" i="44" s="1"/>
  <c r="H146" i="44"/>
  <c r="H39" i="44" s="1"/>
  <c r="H131" i="44"/>
  <c r="H38" i="44" s="1"/>
  <c r="H59" i="44" s="1"/>
  <c r="H116" i="44"/>
  <c r="H36" i="44" s="1"/>
  <c r="H57" i="44" s="1"/>
  <c r="H101" i="44"/>
  <c r="H35" i="44" s="1"/>
  <c r="H56" i="44" s="1"/>
  <c r="H87" i="44"/>
  <c r="H89" i="44" s="1"/>
  <c r="I76" i="44"/>
  <c r="I33" i="44" s="1"/>
  <c r="I54" i="44" s="1"/>
  <c r="J76" i="44"/>
  <c r="J78" i="44" s="1"/>
  <c r="K76" i="44"/>
  <c r="K33" i="44" s="1"/>
  <c r="L76" i="44"/>
  <c r="L78" i="44" s="1"/>
  <c r="M76" i="44"/>
  <c r="M33" i="44" s="1"/>
  <c r="M54" i="44" s="1"/>
  <c r="H76" i="44"/>
  <c r="H33" i="44" s="1"/>
  <c r="H54" i="44" s="1"/>
  <c r="R18" i="44"/>
  <c r="Q18" i="44"/>
  <c r="Q19" i="44" s="1"/>
  <c r="Q21" i="44" s="1"/>
  <c r="P18" i="44"/>
  <c r="P19" i="44" s="1"/>
  <c r="O18" i="44"/>
  <c r="O19" i="44" s="1"/>
  <c r="M18" i="44"/>
  <c r="M19" i="44" s="1"/>
  <c r="M21" i="44" s="1"/>
  <c r="M27" i="44" s="1"/>
  <c r="L18" i="44"/>
  <c r="L19" i="44" s="1"/>
  <c r="L21" i="44" s="1"/>
  <c r="L27" i="44" s="1"/>
  <c r="K18" i="44"/>
  <c r="K19" i="44" s="1"/>
  <c r="K21" i="44" s="1"/>
  <c r="K27" i="44" s="1"/>
  <c r="J18" i="44"/>
  <c r="J19" i="44" s="1"/>
  <c r="J21" i="44" s="1"/>
  <c r="J27" i="44" s="1"/>
  <c r="I18" i="44"/>
  <c r="I19" i="44" s="1"/>
  <c r="I21" i="44" s="1"/>
  <c r="I27" i="44" s="1"/>
  <c r="H18" i="44"/>
  <c r="H19" i="44" s="1"/>
  <c r="H21" i="44" s="1"/>
  <c r="H27" i="44" s="1"/>
  <c r="K3" i="75"/>
  <c r="K3" i="99"/>
  <c r="Q2" i="88"/>
  <c r="K2" i="75"/>
  <c r="K2" i="99"/>
  <c r="K2" i="91"/>
  <c r="Q3" i="88"/>
  <c r="M35" i="99"/>
  <c r="M40" i="99" s="1"/>
  <c r="L35" i="99"/>
  <c r="L40" i="99" s="1"/>
  <c r="K35" i="99"/>
  <c r="K40" i="99" s="1"/>
  <c r="J35" i="99"/>
  <c r="J40" i="99" s="1"/>
  <c r="I35" i="99"/>
  <c r="I37" i="99" s="1"/>
  <c r="S48" i="88"/>
  <c r="R48" i="88"/>
  <c r="Q48" i="88"/>
  <c r="P48" i="88"/>
  <c r="O48" i="88"/>
  <c r="N48" i="88"/>
  <c r="M48" i="88"/>
  <c r="L48" i="88"/>
  <c r="K48" i="88"/>
  <c r="J48" i="88"/>
  <c r="S47" i="88"/>
  <c r="R47" i="88"/>
  <c r="Q47" i="88"/>
  <c r="P47" i="88"/>
  <c r="O47" i="88"/>
  <c r="N47" i="88"/>
  <c r="M47" i="88"/>
  <c r="L47" i="88"/>
  <c r="K47" i="88"/>
  <c r="J47" i="88"/>
  <c r="S45" i="88"/>
  <c r="R45" i="88"/>
  <c r="Q45" i="88"/>
  <c r="P45" i="88"/>
  <c r="O45" i="88"/>
  <c r="N45" i="88"/>
  <c r="M45" i="88"/>
  <c r="L45" i="88"/>
  <c r="K45" i="88"/>
  <c r="J45" i="88"/>
  <c r="S44" i="88"/>
  <c r="R44" i="88"/>
  <c r="Q44" i="88"/>
  <c r="P44" i="88"/>
  <c r="O44" i="88"/>
  <c r="N44" i="88"/>
  <c r="M44" i="88"/>
  <c r="L44" i="88"/>
  <c r="K44" i="88"/>
  <c r="J44" i="88"/>
  <c r="S43" i="88"/>
  <c r="R43" i="88"/>
  <c r="Q43" i="88"/>
  <c r="P43" i="88"/>
  <c r="O43" i="88"/>
  <c r="N43" i="88"/>
  <c r="M43" i="88"/>
  <c r="L43" i="88"/>
  <c r="K43" i="88"/>
  <c r="J43" i="88"/>
  <c r="S42" i="88"/>
  <c r="R42" i="88"/>
  <c r="Q42" i="88"/>
  <c r="P42" i="88"/>
  <c r="O42" i="88"/>
  <c r="N42" i="88"/>
  <c r="M42" i="88"/>
  <c r="L42" i="88"/>
  <c r="K42" i="88"/>
  <c r="J42" i="88"/>
  <c r="I116" i="44"/>
  <c r="I118" i="44" s="1"/>
  <c r="J116" i="44"/>
  <c r="J118" i="44" s="1"/>
  <c r="K116" i="44"/>
  <c r="K118" i="44" s="1"/>
  <c r="L116" i="44"/>
  <c r="L118" i="44" s="1"/>
  <c r="M116" i="44"/>
  <c r="M36" i="44" s="1"/>
  <c r="M57" i="44" s="1"/>
  <c r="M186" i="44"/>
  <c r="L186" i="44"/>
  <c r="K186" i="44"/>
  <c r="J186" i="44"/>
  <c r="I186" i="44"/>
  <c r="M160" i="44"/>
  <c r="M162" i="44" s="1"/>
  <c r="L160" i="44"/>
  <c r="L162" i="44" s="1"/>
  <c r="K160" i="44"/>
  <c r="K162" i="44" s="1"/>
  <c r="J160" i="44"/>
  <c r="J162" i="44" s="1"/>
  <c r="I160" i="44"/>
  <c r="I162" i="44" s="1"/>
  <c r="M146" i="44"/>
  <c r="M39" i="44" s="1"/>
  <c r="L146" i="44"/>
  <c r="L39" i="44" s="1"/>
  <c r="K146" i="44"/>
  <c r="K39" i="44" s="1"/>
  <c r="J146" i="44"/>
  <c r="J148" i="44" s="1"/>
  <c r="I146" i="44"/>
  <c r="I39" i="44" s="1"/>
  <c r="I60" i="44" s="1"/>
  <c r="M131" i="44"/>
  <c r="M38" i="44" s="1"/>
  <c r="M59" i="44" s="1"/>
  <c r="L131" i="44"/>
  <c r="L133" i="44" s="1"/>
  <c r="K131" i="44"/>
  <c r="K38" i="44" s="1"/>
  <c r="K59" i="44" s="1"/>
  <c r="J131" i="44"/>
  <c r="J38" i="44" s="1"/>
  <c r="I131" i="44"/>
  <c r="I38" i="44" s="1"/>
  <c r="M176" i="44"/>
  <c r="L176" i="44"/>
  <c r="K176" i="44"/>
  <c r="J176" i="44"/>
  <c r="I176" i="44"/>
  <c r="O41" i="44"/>
  <c r="O42" i="44" s="1"/>
  <c r="O44" i="44" s="1"/>
  <c r="P41" i="44"/>
  <c r="P42" i="44" s="1"/>
  <c r="P44" i="44" s="1"/>
  <c r="Q41" i="44"/>
  <c r="Q42" i="44" s="1"/>
  <c r="R41" i="44"/>
  <c r="R42" i="44" s="1"/>
  <c r="R64" i="44"/>
  <c r="Q64" i="44"/>
  <c r="P64" i="44"/>
  <c r="O64" i="44"/>
  <c r="R61" i="44"/>
  <c r="Q61" i="44"/>
  <c r="P61" i="44"/>
  <c r="O61" i="44"/>
  <c r="R60" i="44"/>
  <c r="Q60" i="44"/>
  <c r="P60" i="44"/>
  <c r="O60" i="44"/>
  <c r="R59" i="44"/>
  <c r="Q59" i="44"/>
  <c r="P59" i="44"/>
  <c r="O59" i="44"/>
  <c r="R57" i="44"/>
  <c r="Q57" i="44"/>
  <c r="P57" i="44"/>
  <c r="O57" i="44"/>
  <c r="R56" i="44"/>
  <c r="Q56" i="44"/>
  <c r="P56" i="44"/>
  <c r="O56" i="44"/>
  <c r="R55" i="44"/>
  <c r="Q55" i="44"/>
  <c r="P55" i="44"/>
  <c r="O55" i="44"/>
  <c r="O54" i="44"/>
  <c r="P54" i="44"/>
  <c r="Q54" i="44"/>
  <c r="R54" i="44"/>
  <c r="M101" i="44"/>
  <c r="M35" i="44" s="1"/>
  <c r="M56" i="44" s="1"/>
  <c r="L101" i="44"/>
  <c r="L35" i="44" s="1"/>
  <c r="L56" i="44" s="1"/>
  <c r="K101" i="44"/>
  <c r="K35" i="44" s="1"/>
  <c r="K56" i="44" s="1"/>
  <c r="J101" i="44"/>
  <c r="J35" i="44" s="1"/>
  <c r="I101" i="44"/>
  <c r="I103" i="44" s="1"/>
  <c r="M87" i="44"/>
  <c r="M89" i="44" s="1"/>
  <c r="L87" i="44"/>
  <c r="L34" i="44" s="1"/>
  <c r="K87" i="44"/>
  <c r="K34" i="44" s="1"/>
  <c r="K55" i="44" s="1"/>
  <c r="J87" i="44"/>
  <c r="J89" i="44" s="1"/>
  <c r="I87" i="44"/>
  <c r="I34" i="44" s="1"/>
  <c r="I55" i="44" s="1"/>
  <c r="I78" i="44"/>
  <c r="H103" i="44"/>
  <c r="H148" i="44"/>
  <c r="N62" i="44"/>
  <c r="M78" i="44"/>
  <c r="M37" i="99" l="1"/>
  <c r="I40" i="99"/>
  <c r="M133" i="44"/>
  <c r="L33" i="44"/>
  <c r="L54" i="44" s="1"/>
  <c r="H34" i="44"/>
  <c r="H55" i="44" s="1"/>
  <c r="Q18" i="88"/>
  <c r="M18" i="88"/>
  <c r="K103" i="44"/>
  <c r="O18" i="88"/>
  <c r="I49" i="88"/>
  <c r="M30" i="88"/>
  <c r="L188" i="44"/>
  <c r="L43" i="44" s="1"/>
  <c r="L64" i="44" s="1"/>
  <c r="K133" i="44"/>
  <c r="R18" i="88"/>
  <c r="J18" i="88"/>
  <c r="M103" i="44"/>
  <c r="P49" i="88"/>
  <c r="N49" i="88"/>
  <c r="L89" i="44"/>
  <c r="L148" i="44"/>
  <c r="J40" i="44"/>
  <c r="J61" i="44" s="1"/>
  <c r="P18" i="88"/>
  <c r="L18" i="88"/>
  <c r="I89" i="44"/>
  <c r="L40" i="44"/>
  <c r="L61" i="44" s="1"/>
  <c r="K89" i="44"/>
  <c r="L36" i="44"/>
  <c r="L57" i="44" s="1"/>
  <c r="N46" i="88"/>
  <c r="K40" i="44"/>
  <c r="K61" i="44" s="1"/>
  <c r="H78" i="44"/>
  <c r="K36" i="44"/>
  <c r="K57" i="44" s="1"/>
  <c r="H40" i="44"/>
  <c r="H61" i="44" s="1"/>
  <c r="J188" i="44"/>
  <c r="J43" i="44" s="1"/>
  <c r="J64" i="44" s="1"/>
  <c r="L38" i="44"/>
  <c r="L59" i="44" s="1"/>
  <c r="H118" i="44"/>
  <c r="R62" i="44"/>
  <c r="M40" i="44"/>
  <c r="M61" i="44" s="1"/>
  <c r="J133" i="44"/>
  <c r="I40" i="44"/>
  <c r="I61" i="44" s="1"/>
  <c r="H133" i="44"/>
  <c r="J34" i="44"/>
  <c r="J55" i="44" s="1"/>
  <c r="J33" i="44"/>
  <c r="J54" i="44" s="1"/>
  <c r="I188" i="44"/>
  <c r="I43" i="44" s="1"/>
  <c r="I64" i="44" s="1"/>
  <c r="M188" i="44"/>
  <c r="M43" i="44" s="1"/>
  <c r="M64" i="44" s="1"/>
  <c r="H188" i="44"/>
  <c r="H43" i="44" s="1"/>
  <c r="H64" i="44" s="1"/>
  <c r="R49" i="88"/>
  <c r="N30" i="88"/>
  <c r="R30" i="88"/>
  <c r="L46" i="88"/>
  <c r="P46" i="88"/>
  <c r="I18" i="88"/>
  <c r="N18" i="88"/>
  <c r="S18" i="88"/>
  <c r="M46" i="88"/>
  <c r="Q49" i="88"/>
  <c r="J49" i="88"/>
  <c r="J50" i="88" s="1"/>
  <c r="K30" i="88"/>
  <c r="R50" i="88"/>
  <c r="K37" i="99"/>
  <c r="Q62" i="44"/>
  <c r="R19" i="44"/>
  <c r="R21" i="44" s="1"/>
  <c r="R27" i="44" s="1"/>
  <c r="O63" i="44"/>
  <c r="O21" i="44"/>
  <c r="O27" i="44" s="1"/>
  <c r="N21" i="44"/>
  <c r="N65" i="44" s="1"/>
  <c r="N63" i="44"/>
  <c r="K60" i="44"/>
  <c r="I148" i="44"/>
  <c r="M148" i="44"/>
  <c r="P62" i="44"/>
  <c r="J36" i="44"/>
  <c r="J57" i="44" s="1"/>
  <c r="L37" i="99"/>
  <c r="I36" i="44"/>
  <c r="I57" i="44" s="1"/>
  <c r="K188" i="44"/>
  <c r="K43" i="44" s="1"/>
  <c r="K64" i="44" s="1"/>
  <c r="J39" i="44"/>
  <c r="J60" i="44" s="1"/>
  <c r="M118" i="44"/>
  <c r="K46" i="88"/>
  <c r="K50" i="88" s="1"/>
  <c r="S49" i="88"/>
  <c r="S50" i="88" s="1"/>
  <c r="Q46" i="88"/>
  <c r="K148" i="44"/>
  <c r="I133" i="44"/>
  <c r="M49" i="88"/>
  <c r="H40" i="99"/>
  <c r="I35" i="44"/>
  <c r="I56" i="44" s="1"/>
  <c r="O62" i="44"/>
  <c r="L103" i="44"/>
  <c r="K18" i="88"/>
  <c r="J37" i="99"/>
  <c r="K78" i="44"/>
  <c r="O49" i="88"/>
  <c r="I46" i="88"/>
  <c r="I50" i="88" s="1"/>
  <c r="O46" i="88"/>
  <c r="S30" i="88"/>
  <c r="L30" i="88"/>
  <c r="P30" i="88"/>
  <c r="P21" i="44"/>
  <c r="P63" i="44"/>
  <c r="J56" i="44"/>
  <c r="R44" i="44"/>
  <c r="M60" i="44"/>
  <c r="Q27" i="44"/>
  <c r="Q44" i="44"/>
  <c r="Q65" i="44" s="1"/>
  <c r="Q63" i="44"/>
  <c r="I41" i="44"/>
  <c r="I59" i="44"/>
  <c r="K54" i="44"/>
  <c r="H60" i="44"/>
  <c r="L55" i="44"/>
  <c r="J59" i="44"/>
  <c r="L60" i="44"/>
  <c r="J103" i="44"/>
  <c r="M34" i="44"/>
  <c r="I30" i="88"/>
  <c r="O30" i="88"/>
  <c r="Q30" i="88"/>
  <c r="L49" i="88"/>
  <c r="P50" i="88" l="1"/>
  <c r="Q50" i="88"/>
  <c r="N50" i="88"/>
  <c r="L50" i="88"/>
  <c r="M50" i="88"/>
  <c r="R65" i="44"/>
  <c r="K41" i="44"/>
  <c r="K62" i="44" s="1"/>
  <c r="L41" i="44"/>
  <c r="L62" i="44" s="1"/>
  <c r="H41" i="44"/>
  <c r="H62" i="44" s="1"/>
  <c r="O50" i="88"/>
  <c r="J41" i="44"/>
  <c r="J62" i="44" s="1"/>
  <c r="M41" i="44"/>
  <c r="M62" i="44" s="1"/>
  <c r="R63" i="44"/>
  <c r="O65" i="44"/>
  <c r="N27" i="44"/>
  <c r="M55" i="44"/>
  <c r="P65" i="44"/>
  <c r="P27" i="44"/>
  <c r="I42" i="44"/>
  <c r="I62" i="44"/>
  <c r="K42" i="44" l="1"/>
  <c r="K63" i="44" s="1"/>
  <c r="J42" i="44"/>
  <c r="H42" i="44"/>
  <c r="H44" i="44" s="1"/>
  <c r="H65" i="44" s="1"/>
  <c r="M42" i="44"/>
  <c r="M63" i="44" s="1"/>
  <c r="L42" i="44"/>
  <c r="L63" i="44" s="1"/>
  <c r="K44" i="44"/>
  <c r="K65" i="44" s="1"/>
  <c r="I63" i="44"/>
  <c r="I44" i="44"/>
  <c r="I65" i="44" s="1"/>
  <c r="L44" i="44" l="1"/>
  <c r="L65" i="44" s="1"/>
  <c r="H63" i="44"/>
  <c r="J63" i="44"/>
  <c r="J44" i="44"/>
  <c r="J65" i="44" s="1"/>
  <c r="M44" i="44"/>
  <c r="M65" i="44" s="1"/>
</calcChain>
</file>

<file path=xl/sharedStrings.xml><?xml version="1.0" encoding="utf-8"?>
<sst xmlns="http://schemas.openxmlformats.org/spreadsheetml/2006/main" count="1378" uniqueCount="624">
  <si>
    <t>for</t>
  </si>
  <si>
    <t>Schedule</t>
  </si>
  <si>
    <t>Asset category</t>
  </si>
  <si>
    <t>Table of Contents</t>
  </si>
  <si>
    <t>less</t>
  </si>
  <si>
    <t>plus</t>
  </si>
  <si>
    <t xml:space="preserve"> </t>
  </si>
  <si>
    <t>Company Name</t>
  </si>
  <si>
    <t>Disclosure Date</t>
  </si>
  <si>
    <t>EDB Information Disclosure Requirements</t>
  </si>
  <si>
    <t>Class B (planned interruptions on the network)</t>
  </si>
  <si>
    <t>Class C (unplanned interruptions on the network)</t>
  </si>
  <si>
    <t>SAIDI</t>
  </si>
  <si>
    <t>Voltage regulators</t>
  </si>
  <si>
    <t>Voltage</t>
  </si>
  <si>
    <t>Asset class</t>
  </si>
  <si>
    <t>All</t>
  </si>
  <si>
    <t>Concrete poles / steel structure</t>
  </si>
  <si>
    <t>No.</t>
  </si>
  <si>
    <t>Wood poles</t>
  </si>
  <si>
    <t>Other pole types</t>
  </si>
  <si>
    <t>Capacitors including controls</t>
  </si>
  <si>
    <t>HV</t>
  </si>
  <si>
    <t>Subtransmission OH up to 66kV conductor</t>
  </si>
  <si>
    <t>km</t>
  </si>
  <si>
    <t>Subtransmission OH 110kV+ conductor</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</si>
  <si>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</si>
  <si>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</si>
  <si>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</si>
  <si>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</si>
  <si>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</si>
  <si>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</si>
  <si>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</si>
  <si>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</si>
  <si>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</si>
  <si>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Zone substations up to 66kV</t>
  </si>
  <si>
    <t>Zone substations 110kV+</t>
  </si>
  <si>
    <t>33kV RMU</t>
  </si>
  <si>
    <t>Distribution OH Open Wire Conductor</t>
  </si>
  <si>
    <t>Distribution OH Aerial Cable Conductor</t>
  </si>
  <si>
    <t>Distribution UG XLPE or PVC</t>
  </si>
  <si>
    <t>Distribution UG PILC</t>
  </si>
  <si>
    <t>Distribution Submarine Cable</t>
  </si>
  <si>
    <t>3.3/6.6/11/22kV RMU</t>
  </si>
  <si>
    <t>Pole Mounted Transformer</t>
  </si>
  <si>
    <t>Ground Mounted Transformer</t>
  </si>
  <si>
    <t>Ground Mounted Substation Housing</t>
  </si>
  <si>
    <t>LV</t>
  </si>
  <si>
    <t>Connections</t>
  </si>
  <si>
    <t>Protection</t>
  </si>
  <si>
    <t>Protection relays (electromechanical, solid state and numeric)</t>
  </si>
  <si>
    <t>SCADA and communications</t>
  </si>
  <si>
    <t>Civils</t>
  </si>
  <si>
    <t>Cable Tunnels</t>
  </si>
  <si>
    <t>Centralised plant</t>
  </si>
  <si>
    <t>Relays</t>
  </si>
  <si>
    <t>Quality of supply</t>
  </si>
  <si>
    <t>Zone substations</t>
  </si>
  <si>
    <t>Routine expenditure</t>
  </si>
  <si>
    <t>Atypical expenditure</t>
  </si>
  <si>
    <t>Business support</t>
  </si>
  <si>
    <t>Vegetation management</t>
  </si>
  <si>
    <t>Service interruptions and emergencies</t>
  </si>
  <si>
    <t>¹  Extend forecast capacity table as necessary to disclose all capacity by each zone substation</t>
  </si>
  <si>
    <t>Grade 1</t>
  </si>
  <si>
    <t>Grade 2</t>
  </si>
  <si>
    <t>Grade 3</t>
  </si>
  <si>
    <t>Grade unknown</t>
  </si>
  <si>
    <t>Connections total</t>
  </si>
  <si>
    <t>Data accuracy (1–4)</t>
  </si>
  <si>
    <t>Network / Sub-network Name</t>
  </si>
  <si>
    <t>Distribution switchgear</t>
  </si>
  <si>
    <t>Units</t>
  </si>
  <si>
    <t>GXP demand</t>
  </si>
  <si>
    <t>Net transfers to (from) other EDBs at HV and above</t>
  </si>
  <si>
    <t>Electricity supplied from GXPs</t>
  </si>
  <si>
    <t>Electricity exports to GXPs</t>
  </si>
  <si>
    <t>Net electricity supplied to (from) other EDBs</t>
  </si>
  <si>
    <t>Load factor</t>
  </si>
  <si>
    <t>System growth</t>
  </si>
  <si>
    <t>Asset replacement and renewal</t>
  </si>
  <si>
    <t>Asset relocations</t>
  </si>
  <si>
    <t>Legislative and regulatory</t>
  </si>
  <si>
    <t>Operational expenditure</t>
  </si>
  <si>
    <t>Routine and corrective maintenance and inspection</t>
  </si>
  <si>
    <t>Function</t>
  </si>
  <si>
    <t>Question</t>
  </si>
  <si>
    <t>Maturity Level 0</t>
  </si>
  <si>
    <t>Maturity Level 1</t>
  </si>
  <si>
    <t>Maturity Level 2</t>
  </si>
  <si>
    <t>Maturity Level 3</t>
  </si>
  <si>
    <t>Maturity Level 4</t>
  </si>
  <si>
    <t>Why</t>
  </si>
  <si>
    <t>Who</t>
  </si>
  <si>
    <t>User Guidance</t>
  </si>
  <si>
    <t>Score</t>
  </si>
  <si>
    <t>Asset management policy</t>
  </si>
  <si>
    <t>To what extent has an asset management policy been documented, authorised and communicated?</t>
  </si>
  <si>
    <t>The asset management policy is authorised by top management, is widely and effectively communicated to all relevant employees and stakeholders, and used to make these persons aware of their asset related obligations.</t>
  </si>
  <si>
    <t>Top management.  The management team that has overall responsibility for asset management.</t>
  </si>
  <si>
    <t xml:space="preserve">Asset management plan(s) </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</si>
  <si>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</si>
  <si>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</si>
  <si>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How are designated responsibilities for delivery of asset plan actions documented?</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</si>
  <si>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</si>
  <si>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</si>
  <si>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</si>
  <si>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</si>
  <si>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</si>
  <si>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</si>
  <si>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</si>
  <si>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What has the organisation done to ensure that appropriate arrangements are made available for the efficient and cost effective implementation of the plan(s)?
(Note this is about resources and enabling support)</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</si>
  <si>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</si>
  <si>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</si>
  <si>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</si>
  <si>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</si>
  <si>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</si>
  <si>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</si>
  <si>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The organisation's asset management plan(s).  Documented processes and procedures for the delivery of the asset management plan.</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</si>
  <si>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</si>
  <si>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Top management.  People with management responsibility for the delivery of asset management policy, strategy, objectives and plan(s).  People working on asset-related activities.</t>
  </si>
  <si>
    <t>Structure, authority and responsibilities</t>
  </si>
  <si>
    <t>What evidence can the organisation's top management provide to demonstrate that sufficient resources are available for asset management?</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</si>
  <si>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</si>
  <si>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</si>
  <si>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</si>
  <si>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</si>
  <si>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</si>
  <si>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</si>
  <si>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</si>
  <si>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To what degree does the organisation's top management communicate the importance of meeting its asset management requirements?</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</si>
  <si>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</si>
  <si>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</si>
  <si>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</si>
  <si>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</si>
  <si>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</si>
  <si>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 of PAS 55.</t>
  </si>
  <si>
    <t>Training, awareness and competence</t>
  </si>
  <si>
    <t>How does the organisation develop plan(s) for the human resources required to undertake asset management activities - including the development and delivery of asset management strategy, process(es), objectives and plan(s)?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</si>
  <si>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</si>
  <si>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</si>
  <si>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</si>
  <si>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</si>
  <si>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</si>
  <si>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</si>
  <si>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</si>
  <si>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How does the organisation identify competency requirements and then plan, provide and record the training necessary to achieve the competencies?</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</si>
  <si>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</si>
  <si>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</si>
  <si>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</si>
  <si>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</si>
  <si>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What has the organisation done to determine what its asset management information system(s) should contain in order to support its asset management system?</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</si>
  <si>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</si>
  <si>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</si>
  <si>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</si>
  <si>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</si>
  <si>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</si>
  <si>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</si>
  <si>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</si>
  <si>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How has the organisation's ensured its asset management information system is relevant to its needs?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</si>
  <si>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</si>
  <si>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</si>
  <si>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</si>
  <si>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</si>
  <si>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</si>
  <si>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</si>
  <si>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</si>
  <si>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Use and maintenance of asset risk information</t>
  </si>
  <si>
    <t>How does the organisation ensure that the results of risk assessments provide input into the identification of adequate resources and training and competency needs?</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</si>
  <si>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</si>
  <si>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</si>
  <si>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</si>
  <si>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</si>
  <si>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</si>
  <si>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Legal and other requirements</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</si>
  <si>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</si>
  <si>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</si>
  <si>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</si>
  <si>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</si>
  <si>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</si>
  <si>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</si>
  <si>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</si>
  <si>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</si>
  <si>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</si>
  <si>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Audit</t>
  </si>
  <si>
    <t>What has the organisation done to establish procedure(s) for the audit of its asset management system (process(es))?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</si>
  <si>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</si>
  <si>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</si>
  <si>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</si>
  <si>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</si>
  <si>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</si>
  <si>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</si>
  <si>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Record/documented Information</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</si>
  <si>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</si>
  <si>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</si>
  <si>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</si>
  <si>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organisation's asset management policy, its organisational strategic plan, documents indicating how the asset management policy was based upon the needs of the organisation and evidence of communication.</t>
  </si>
  <si>
    <t>The organisation does not have an identifiable asset management plan(s) covering asset systems and critical assets.</t>
  </si>
  <si>
    <t>The organisation's asset management plan(s).</t>
  </si>
  <si>
    <t>What has the organisation done to appoint member(s) of its management team to be responsible for ensuring that the organisation's assets deliver the requirements of the asset management strategy, objectives and plan(s)?</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</si>
  <si>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</si>
  <si>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</si>
  <si>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The appointed person or persons have full responsibility for ensuring that the organisation's assets deliver the requirements of the asset management strategy, objectives and plan(s).  They have been given the necessary authority to achieve this.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</si>
  <si>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</si>
  <si>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What procedure does the organisation have to identify and provide access to its legal, regulatory, statutory and other asset management requirements, and how is requirements incorporated into the asset management system?</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</si>
  <si>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</si>
  <si>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</si>
  <si>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</si>
  <si>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</si>
  <si>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</si>
  <si>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</si>
  <si>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</si>
  <si>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</si>
  <si>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</si>
  <si>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</si>
  <si>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</si>
  <si>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Evidence—Summary</t>
  </si>
  <si>
    <t>Question No.</t>
  </si>
  <si>
    <t>Asset management plan(s)</t>
  </si>
  <si>
    <t>Information management</t>
  </si>
  <si>
    <t>How does the organisation establish and document its asset management plan(s) across the life cycle activities of its assets and asset systems?</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</si>
  <si>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</si>
  <si>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</si>
  <si>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</si>
  <si>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</si>
  <si>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Competency requirements are in place and aligned with asset management plan(s).  Plans are in place and effective in providing the training necessary to achieve the competencies.  A structured means of recording the competencies achieved is in place.</t>
  </si>
  <si>
    <t>The organisation have defined the appropriate responsibilities and authorities and evidence is available to show that these are applied across the business and kept up to date.</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</si>
  <si>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</si>
  <si>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How does the organization ensure that persons under its direct control undertaking asset management related activities have an appropriate level of competence in terms of education, training or experience?</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</si>
  <si>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</si>
  <si>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</si>
  <si>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</si>
  <si>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</si>
  <si>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The organisation's process(es) surpass the standard required to comply with requirements set out in a recognised standard.  
The assessor is advised to note in the Evidence section why this is the case and the evidence seen.</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</si>
  <si>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</si>
  <si>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</si>
  <si>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</si>
  <si>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Asset Management Standard Applied</t>
  </si>
  <si>
    <t>AMP Planning Period</t>
  </si>
  <si>
    <t>Current Year CY</t>
  </si>
  <si>
    <t>Distribution and LV lines</t>
  </si>
  <si>
    <t>Distribution and LV cables</t>
  </si>
  <si>
    <t>Distribution substations and transformers</t>
  </si>
  <si>
    <t xml:space="preserve"> System growth</t>
  </si>
  <si>
    <t xml:space="preserve"> Asset replacement and renewal</t>
  </si>
  <si>
    <t xml:space="preserve"> Asset relocations</t>
  </si>
  <si>
    <t>13</t>
  </si>
  <si>
    <t xml:space="preserve">Research and Development </t>
  </si>
  <si>
    <t>Research and development</t>
  </si>
  <si>
    <t>*include additional rows if needed</t>
  </si>
  <si>
    <t>[Description of material project or programme]</t>
  </si>
  <si>
    <t>System operations and network support</t>
  </si>
  <si>
    <t>Asset relocations less capital contributions</t>
  </si>
  <si>
    <t>Difference between nominal and real forecasts</t>
  </si>
  <si>
    <t>Total reliability, safety and environment</t>
  </si>
  <si>
    <t>Reliability, safety and environment:</t>
  </si>
  <si>
    <t>Subcomponents of operational expenditure (where known)</t>
  </si>
  <si>
    <t>Overhead  Line</t>
  </si>
  <si>
    <t>Subtransmission Line</t>
  </si>
  <si>
    <t>Subtransmission Cable</t>
  </si>
  <si>
    <t xml:space="preserve">Zone substation Buildings </t>
  </si>
  <si>
    <t xml:space="preserve">Zone substation switchgear </t>
  </si>
  <si>
    <t>22/33kV CB (Indoor)</t>
  </si>
  <si>
    <t>22/33kV CB (Outdoor)</t>
  </si>
  <si>
    <t>33kV Switch (Ground Mounted)</t>
  </si>
  <si>
    <t>33kV Switch (Pole Mounted)</t>
  </si>
  <si>
    <t>50/66/110kV CB (Indoor)</t>
  </si>
  <si>
    <t>50/66/110kV CB (Outdoor)</t>
  </si>
  <si>
    <t xml:space="preserve">3.3/6.6/11/22kV CB (ground mounted) </t>
  </si>
  <si>
    <t xml:space="preserve">3.3/6.6/11/22kV CB (pole mounted) </t>
  </si>
  <si>
    <t>Zone Substation Transformers</t>
  </si>
  <si>
    <t>Distribution Line</t>
  </si>
  <si>
    <t>SWER conductor</t>
  </si>
  <si>
    <t>Distribution Cable</t>
  </si>
  <si>
    <t xml:space="preserve">Distribution switchgear </t>
  </si>
  <si>
    <t>3.3/6.6/11/22kV CB (pole mounted) - reclosers and sectionalisers</t>
  </si>
  <si>
    <t>3.3/6.6/11/22kV CB (Indoor)</t>
  </si>
  <si>
    <t>3.3/6.6/11/22kV Switches and fuses (pole mounted)</t>
  </si>
  <si>
    <t>3.3/6.6/11/22kV Switch (ground mounted) - except RMU</t>
  </si>
  <si>
    <t>Distribution Transformer</t>
  </si>
  <si>
    <t xml:space="preserve">Distribution Transformer  </t>
  </si>
  <si>
    <t>Distribution Substations</t>
  </si>
  <si>
    <t>LV Line</t>
  </si>
  <si>
    <t>LV OH Conductor</t>
  </si>
  <si>
    <t>LV Cable</t>
  </si>
  <si>
    <t>LV UG Cable</t>
  </si>
  <si>
    <t>LV Streetlighting</t>
  </si>
  <si>
    <t>LV OH/UG Streetlight circuit</t>
  </si>
  <si>
    <t>Capacitor Banks</t>
  </si>
  <si>
    <t>Load Control</t>
  </si>
  <si>
    <t>Lot</t>
  </si>
  <si>
    <t>Number of connections</t>
  </si>
  <si>
    <t>Maximum coincident system demand (MW)</t>
  </si>
  <si>
    <t>Explanation</t>
  </si>
  <si>
    <t>Existing Zone Substations</t>
  </si>
  <si>
    <t>[Zone Substation_01]</t>
  </si>
  <si>
    <t>[Zone Substation_02]</t>
  </si>
  <si>
    <t>[Zone Substation_03]</t>
  </si>
  <si>
    <t>[Zone Substation_04]</t>
  </si>
  <si>
    <t>[Zone Substation_05]</t>
  </si>
  <si>
    <t>[Zone Substation_06]</t>
  </si>
  <si>
    <t>[Zone Substation_07]</t>
  </si>
  <si>
    <t>[Zone Substation_08]</t>
  </si>
  <si>
    <t>[Zone Substation_09]</t>
  </si>
  <si>
    <t>[Zone Substation_10]</t>
  </si>
  <si>
    <t>[Zone Substation_11]</t>
  </si>
  <si>
    <t>[Zone Substation_12]</t>
  </si>
  <si>
    <t>[Zone Substation_13]</t>
  </si>
  <si>
    <t>[Zone Substation_14]</t>
  </si>
  <si>
    <t>[Zone Substation_15]</t>
  </si>
  <si>
    <t>[Zone Substation_16]</t>
  </si>
  <si>
    <t>[Zone Substation_17]</t>
  </si>
  <si>
    <t>[Zone Substation_18]</t>
  </si>
  <si>
    <t>[Zone Substation_19]</t>
  </si>
  <si>
    <t>[Zone Substation_20]</t>
  </si>
  <si>
    <t>Current Peak Load
(MVA)</t>
  </si>
  <si>
    <t>Installed Firm Capacity
(MVA)</t>
  </si>
  <si>
    <t>Security of Supply Classification
(type)</t>
  </si>
  <si>
    <t>Overhead to underground conversion</t>
  </si>
  <si>
    <t>Electricity volumes carried (GWh)</t>
  </si>
  <si>
    <t>SAIFI</t>
  </si>
  <si>
    <t>Other reliability, safety and environment</t>
  </si>
  <si>
    <t>Grade 4</t>
  </si>
  <si>
    <t>Asset management strategy</t>
  </si>
  <si>
    <t>What has the organisation done to ensure that its asset management strategy is consistent with other appropriate organisational policies and strategies, and the needs of stakeholders?</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</si>
  <si>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</si>
  <si>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</si>
  <si>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</si>
  <si>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</si>
  <si>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</si>
  <si>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</si>
  <si>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In what way does the organisation's asset management strategy take account of the lifecycle of the assets, asset types and asset systems over which the organisation has stewardship?</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</si>
  <si>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</si>
  <si>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</si>
  <si>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</si>
  <si>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</si>
  <si>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</si>
  <si>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</si>
  <si>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How has the organisation communicated its plan(s) to all relevant parties to a level of detail appropriate to the receiver's role in their delivery?</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</si>
  <si>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</si>
  <si>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</si>
  <si>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</si>
  <si>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</si>
  <si>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</si>
  <si>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</si>
  <si>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</si>
  <si>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Contingency planning</t>
  </si>
  <si>
    <t>What plan(s) and procedure(s) does the organisation have for identifying and responding to incidents and emergency situations and ensuring continuity of critical asset management activities?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</si>
  <si>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</si>
  <si>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</si>
  <si>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</si>
  <si>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</si>
  <si>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</si>
  <si>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</si>
  <si>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</si>
  <si>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</si>
  <si>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</si>
  <si>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</si>
  <si>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</si>
  <si>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</si>
  <si>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</si>
  <si>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</si>
  <si>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</si>
  <si>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Communication, participation and consultation</t>
  </si>
  <si>
    <t>How does the organisation ensure that pertinent asset management information is effectively communicated to and from employees and other stakeholders, including contracted service providers?</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</si>
  <si>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</si>
  <si>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</si>
  <si>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</si>
  <si>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</si>
  <si>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</si>
  <si>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</si>
  <si>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</si>
  <si>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Asset Management System documentation</t>
  </si>
  <si>
    <t>What documentation has the organisation established to describe the main elements of its asset management system and interactions between them?</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</si>
  <si>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</si>
  <si>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</si>
  <si>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</si>
  <si>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</si>
  <si>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The management team that has overall responsibility for asset management.  Managers engaged in asset management activities.</t>
  </si>
  <si>
    <t>The documented information describing the main elements of the asset management system (process(es)) and their interaction.</t>
  </si>
  <si>
    <t>How does the organisation maintain its asset management information system(s) and ensure that the data held within it (them) is of the requisite quality and accuracy and is consistent?</t>
  </si>
  <si>
    <t>There are no formal controls in place or controls are extremely limited in scope and/or effectiveness.</t>
  </si>
  <si>
    <t>The organisation is aware of the need for effective controls and is in the process of developing an appropriate control process(es).</t>
  </si>
  <si>
    <t>The organisation has developed a controls that will ensure the data held is of the requisite quality and accuracy and is consistent and is in the process of implementing them.</t>
  </si>
  <si>
    <t>The organisation has effective controls in place that ensure the data held is of the requisite quality and accuracy and is consistent.  The controls are regularly reviewed and improved where necessary.</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</si>
  <si>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</si>
  <si>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</si>
  <si>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Risk management process(es)</t>
  </si>
  <si>
    <t>How has the organisation documented process(es) and/or procedure(s) for the identification and assessment of asset and asset management related risks throughout the asset life cycle?</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</si>
  <si>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</si>
  <si>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</si>
  <si>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</si>
  <si>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</si>
  <si>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</si>
  <si>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</si>
  <si>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</si>
  <si>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</si>
  <si>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</si>
  <si>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</si>
  <si>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</si>
  <si>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</si>
  <si>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</si>
  <si>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</si>
  <si>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Performance and condition monitoring</t>
  </si>
  <si>
    <t>How does the organisation measure the performance and condition of its assets?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</si>
  <si>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</si>
  <si>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</si>
  <si>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</si>
  <si>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</si>
  <si>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</si>
  <si>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</si>
  <si>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</si>
  <si>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Corrective &amp; Preventative action</t>
  </si>
  <si>
    <t>How does the organisation instigate appropriate corrective and/or preventive actions to eliminate or prevent the causes of identified poor performance and non conformance?</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</si>
  <si>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</si>
  <si>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</si>
  <si>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</si>
  <si>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</si>
  <si>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</si>
  <si>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</si>
  <si>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</si>
  <si>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Continual Improvement</t>
  </si>
  <si>
    <t>How does the organisation achieve continual improvement in the optimal combination of costs, asset related risks and the performance and condition of assets and asset systems across the whole life cycle?</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</si>
  <si>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</si>
  <si>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</si>
  <si>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</si>
  <si>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</si>
  <si>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</si>
  <si>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</si>
  <si>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How does the organisation seek and acquire knowledge about new asset management related technology and practices, and evaluate their potential benefit to the organisation?</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</si>
  <si>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</si>
  <si>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</si>
  <si>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</si>
  <si>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</si>
  <si>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</si>
  <si>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</si>
  <si>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Insurance</t>
  </si>
  <si>
    <t>11a</t>
  </si>
  <si>
    <t>SCHEDULE 11a: REPORT ON FORECAST CAPITAL EXPENDITURE</t>
  </si>
  <si>
    <t>11a(iii): System Growth</t>
  </si>
  <si>
    <t>11a(iv): Asset Replacement and Renewal</t>
  </si>
  <si>
    <t>11a(v):Asset Relocations</t>
  </si>
  <si>
    <t>11a(vi):Quality of Supply</t>
  </si>
  <si>
    <t>11a(vii): Legislative and Regulatory</t>
  </si>
  <si>
    <t>11a(viii): Other Reliability, Safety and Environment</t>
  </si>
  <si>
    <t>SCHEDULE 12d: REPORT FORECAST INTERRUPTIONS AND DURATION</t>
  </si>
  <si>
    <t xml:space="preserve">SCHEDULE 12b: REPORT ON FORECAST CAPACITY </t>
  </si>
  <si>
    <t>SCHEDULE 11b: REPORT ON FORECAST OPERATIONAL EXPENDITURE</t>
  </si>
  <si>
    <t>11b</t>
  </si>
  <si>
    <t>12a</t>
  </si>
  <si>
    <t>12b</t>
  </si>
  <si>
    <t>12d</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</si>
  <si>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</si>
  <si>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</si>
  <si>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</si>
  <si>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</si>
  <si>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</si>
  <si>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</si>
  <si>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</si>
  <si>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</si>
  <si>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</si>
  <si>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</si>
  <si>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</si>
  <si>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</si>
  <si>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</si>
  <si>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This question seeks to explore what the organisation has done to comply with the standard practice AM audit requirements (eg, the associated requirements of PAS 55 s 4.6.4 and its linkages to s 4.7).</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</si>
  <si>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</si>
  <si>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</si>
  <si>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SCHEDULE 12a: REPORT ON ASSET CONDITION</t>
  </si>
  <si>
    <t>This schedule requires information on the EDB’S self-assessment of the maturity of its asset management practices .</t>
  </si>
  <si>
    <t>SCHEDULE 13: REPORT ON ASSET MANAGEMENT MATURITY</t>
  </si>
  <si>
    <t>[Select one]</t>
  </si>
  <si>
    <t>12b(i): System Growth - Zone Substations</t>
  </si>
  <si>
    <t>11a(ix): Non-Network Assets</t>
  </si>
  <si>
    <t>CY+1</t>
  </si>
  <si>
    <t>CY+2</t>
  </si>
  <si>
    <t>CY+3</t>
  </si>
  <si>
    <t>CY+4</t>
  </si>
  <si>
    <t>CY+5</t>
  </si>
  <si>
    <t>SCADA and communications equipment operating as a single system</t>
  </si>
  <si>
    <t>CY+6</t>
  </si>
  <si>
    <t>CY+7</t>
  </si>
  <si>
    <t>CY+8</t>
  </si>
  <si>
    <t>CY+9</t>
  </si>
  <si>
    <t>CY+10</t>
  </si>
  <si>
    <t>Maximum coincident system demand</t>
  </si>
  <si>
    <t>Other network assets</t>
  </si>
  <si>
    <t>Consumer connection</t>
  </si>
  <si>
    <t>11a(ii): Consumer Connection</t>
  </si>
  <si>
    <t>Consumer connection less capital contributions</t>
  </si>
  <si>
    <t xml:space="preserve"> Consumer connection</t>
  </si>
  <si>
    <t>[EDB consumer type]</t>
  </si>
  <si>
    <t>Number of ICPs connected in year by consumer type</t>
  </si>
  <si>
    <t>12c(i): Consumer Connections</t>
  </si>
  <si>
    <t>$000 (in constant prices)</t>
  </si>
  <si>
    <t>Difference between nominal and constant price forecasts</t>
  </si>
  <si>
    <t>$000</t>
  </si>
  <si>
    <t>Capital contributions funding consumer connection</t>
  </si>
  <si>
    <t>Capital contributions funding system growth</t>
  </si>
  <si>
    <t>Capital contributions funding asset replacement and renewal</t>
  </si>
  <si>
    <t>Capital contributions funding quality of supply</t>
  </si>
  <si>
    <t>Capital contributions funding other reliability, safety and environment</t>
  </si>
  <si>
    <t>Quality of supply less capital contributions</t>
  </si>
  <si>
    <t>Legislative and regulatory less capital contributions</t>
  </si>
  <si>
    <t>Other reliability, safety and environment less capital contributions</t>
  </si>
  <si>
    <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EDBs must provide explanatory comment on the difference between constant price and nominal dollar operational expenditure forecasts in Schedule 14a (Mandatory Explanatory Notes).
This information is not part of audited disclosure information.
</t>
  </si>
  <si>
    <t>Direct billing*</t>
  </si>
  <si>
    <t>* Direct billing expenditure by suppliers that direct bill the majority of their consumers</t>
  </si>
  <si>
    <t>Demand on system for supply to consumers' connection points</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</si>
  <si>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</si>
  <si>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OH/UG consumer service connections</t>
  </si>
  <si>
    <t>Capital contributions funding legislative and regulatory</t>
  </si>
  <si>
    <t>Distributed generation</t>
  </si>
  <si>
    <t>Distributed generation output at HV and above</t>
  </si>
  <si>
    <t>Electricity supplied from distributed generation</t>
  </si>
  <si>
    <t>Subtransmission</t>
  </si>
  <si>
    <t xml:space="preserve">Zone Substation Transformer  </t>
  </si>
  <si>
    <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t>
  </si>
  <si>
    <t>12c(ii) System Demand</t>
  </si>
  <si>
    <t>Electricity entering system for supply to ICPs</t>
  </si>
  <si>
    <t>Total energy delivered to ICPs</t>
  </si>
  <si>
    <t>Losses</t>
  </si>
  <si>
    <t>Loss ratio</t>
  </si>
  <si>
    <t>This schedule requires a forecast of SAIFI and SAIDI for disclosure and a 5 year planning period. The forecasts should be consistent with the supporting information set out in the AMP as well as the assumed impact of planned and unplanned SAIFI and SAIDI on the expenditures forecast provided in Schedule 11a and Schedule 11b.</t>
  </si>
  <si>
    <t>Non-network opex</t>
  </si>
  <si>
    <t>Asset condition at start of planning period (percentage of units by grade)</t>
  </si>
  <si>
    <t xml:space="preserve">% of asset forecast to be replaced in next 5 years </t>
  </si>
  <si>
    <t>$000 (in nominal dollars)</t>
  </si>
  <si>
    <t>Operational Expenditure Forecast</t>
  </si>
  <si>
    <t>Consumer types defined by EDB*</t>
  </si>
  <si>
    <t>Project or programme*</t>
  </si>
  <si>
    <t>Network Opex</t>
  </si>
  <si>
    <t>Energy efficiency and demand side management, reduction of energy losses</t>
  </si>
  <si>
    <t>This schedule requires a breakdown of current and forecast capacity and utilisation for each zone substation and current distribution transformer capacity. The data provided should be consistent with the information provided in the AMP. Information provided in this table should relate to the operation of the network in its normal steady state configuration.</t>
  </si>
  <si>
    <t>SCHEDULE 12C: REPORT ON FORECAST NETWORK DEMAND</t>
  </si>
  <si>
    <t>SCHEDULE 13: REPORT ON ASSET MANAGEMENT MATURITY (cont)</t>
  </si>
  <si>
    <t>Expenditure on assets</t>
  </si>
  <si>
    <t>Cost of financing</t>
  </si>
  <si>
    <t>Value of vested assets</t>
  </si>
  <si>
    <t>Consumer connection expenditure</t>
  </si>
  <si>
    <t>Asset relocations expenditure</t>
  </si>
  <si>
    <t>Quality of supply expenditure</t>
  </si>
  <si>
    <t>Legislative and regulatory expenditure</t>
  </si>
  <si>
    <t>Other reliability, safety and environment expenditure</t>
  </si>
  <si>
    <t xml:space="preserve">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EDBs must provide explanatory comment on the difference between constant price and nominal dollar forecasts of expenditure on assets in Schedule 14a (Mandatory Explanatory Notes).
This information is not part of audited disclosure information.
</t>
  </si>
  <si>
    <t>11a(i): Expenditure on Assets Forecast</t>
  </si>
  <si>
    <t>Capital expenditure forecast</t>
  </si>
  <si>
    <t>Subcomponents of expenditure on assets (where known)</t>
  </si>
  <si>
    <t>System growth expenditure</t>
  </si>
  <si>
    <t>System growth less capital contributions</t>
  </si>
  <si>
    <t>Asset replacement and renewal expenditure</t>
  </si>
  <si>
    <t>Asset replacement and renewal less capital contributions</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</si>
  <si>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 All units relating to cable and line assets, that are expressed in km, refer to circuit lengths.</t>
  </si>
  <si>
    <t>Expenditure on network assets</t>
  </si>
  <si>
    <t>Value of capital contributions</t>
  </si>
  <si>
    <t>from row 126</t>
  </si>
  <si>
    <t>sch ref</t>
  </si>
  <si>
    <t>from row 76</t>
  </si>
  <si>
    <t>from row 87</t>
  </si>
  <si>
    <t>from row 101</t>
  </si>
  <si>
    <t>from row 113</t>
  </si>
  <si>
    <t>from row 139</t>
  </si>
  <si>
    <t>from row 154</t>
  </si>
  <si>
    <t>from row 182</t>
  </si>
  <si>
    <t>to row 33</t>
  </si>
  <si>
    <t>to row 34</t>
  </si>
  <si>
    <t>to row 35</t>
  </si>
  <si>
    <t>to row 36</t>
  </si>
  <si>
    <t>to row 38</t>
  </si>
  <si>
    <t>to row 39</t>
  </si>
  <si>
    <t>to row 40</t>
  </si>
  <si>
    <t>to row 43</t>
  </si>
  <si>
    <t>Utilisation of Installed Firm Capacity
%</t>
  </si>
  <si>
    <t>Installed Firm Capacity +5 years
(MVA)</t>
  </si>
  <si>
    <t>Utilisation of Installed Firm Capacity + 5yrs
%</t>
  </si>
  <si>
    <t>Company Name and Dates</t>
  </si>
  <si>
    <t>Data Entry Cells and Calculated Cells</t>
  </si>
  <si>
    <t>Inserting Additional Rows</t>
  </si>
  <si>
    <t>Information Templates</t>
  </si>
  <si>
    <t>Schedule 13 Report on Asset Management Maturity</t>
  </si>
  <si>
    <t>Validation Settings on Data Entry Cells</t>
  </si>
  <si>
    <t>Data entered into this workbook may be entered only into the data entry cells.  Data entry cells are the bordered, unshaded areas (white cells) in each template.  Under no circumstances should data be entered into the workbook outside a data entry cell.
In some cases, where the information for disclosure is able to be ascertained from disclosures elsewhere in the workbook, such information is disclosed in a calculated cell.  Under no circumstances should the formulas in a calculated cell be overwritten.</t>
  </si>
  <si>
    <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t>
  </si>
  <si>
    <t>Schedule 12d Report Forecast Interruptions and Duration sub-network disclosures</t>
  </si>
  <si>
    <t>The name of the standard applied (eg, 'PAS55') must be entered in cell K4.</t>
  </si>
  <si>
    <t>Capital contributions funding asset relocations</t>
  </si>
  <si>
    <t>AMP Planning Period Start Date (first day)</t>
  </si>
  <si>
    <t>Disclosure Template Guidelines for Information Entry</t>
  </si>
  <si>
    <t>Templates for Schedules 11a–13 (Asset Management Plan)</t>
  </si>
  <si>
    <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t>
  </si>
  <si>
    <t>If the supplier has sub-networks, schedule 12d must be completed for the network and for each sub-network. A copy of the schedule 12d worksheet must be made for each sub-network.</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</si>
  <si>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2013").</t>
  </si>
  <si>
    <t>Conditional Formatting Settings on Data Entry Cells</t>
  </si>
  <si>
    <t>Schedule 12a columns G to K contains conditional formatting. The cells will change colour if the row totals do not add to 100%.</t>
  </si>
  <si>
    <t>Installed Firm Capacity 
Constraint +5 years
(cause)</t>
  </si>
  <si>
    <t>Transfer Capacity
(MVA)</t>
  </si>
  <si>
    <t>Schedule 11a &amp; 11b</t>
  </si>
  <si>
    <t>Schedules 11a–13</t>
  </si>
  <si>
    <t>The templates for schedules 11a, 12b and 12c  may require additional rows to be inserted in tables marked 'include additional rows if needed'. 
Additional rows must not be inserted directly above the first row or below the last row of a table. This is to ensure that entries made in the new row are included in the totals.
For schedule 12b the formula for column J (Utilisation of Installed Firm Capacity %) will need to be copied into the inserted row(s).</t>
  </si>
  <si>
    <t xml:space="preserve">Schedule 11a requires Capital and Operational Expenditure to be expressed in both nominal and constant prices. 
The differences between the nominal and constant prices should reflect EDB expectations of the impact of changes in the costs of its labour, materials and other inputs (ie, inflationary pressures). </t>
  </si>
  <si>
    <t>All other project or programmes - asset relocations</t>
  </si>
  <si>
    <t>All other projects or programmes - quality of supply</t>
  </si>
  <si>
    <t>All other projects or programmes - legislative and regulatory</t>
  </si>
  <si>
    <t>All other projects or programmes - other reliability, safety and environment</t>
  </si>
  <si>
    <t>All other projects or programmes - routine expenditure</t>
  </si>
  <si>
    <t>All other projects or programmes - atypical expenditure</t>
  </si>
  <si>
    <t>Assets commissioned</t>
  </si>
  <si>
    <t>Capacity of distributed generation installed in year (MVA)</t>
  </si>
  <si>
    <t>Expenditure on non-network assets</t>
  </si>
  <si>
    <t>Schedule name</t>
  </si>
  <si>
    <t>REPORT ON FORECAST CAPITAL EXPENDITURE</t>
  </si>
  <si>
    <t>REPORT ON FORECAST OPERATIONAL EXPENDITURE</t>
  </si>
  <si>
    <t>REPORT ON ASSET CONDITION</t>
  </si>
  <si>
    <t>REPORT ON FORECAST CAPACITY</t>
  </si>
  <si>
    <t>REPORT ON FORECAST NETWORK DEMAND</t>
  </si>
  <si>
    <t>REPORT FORECAST INTERRUPTIONS AND DURATION</t>
  </si>
  <si>
    <t>REPORT ON ASSET MANAGEMENT MATURITY</t>
  </si>
  <si>
    <t>Information disclosure asset management plan schedules</t>
  </si>
  <si>
    <t>Template Version 4.01 [Technical Draft]. Prepared 23 February 2015</t>
  </si>
  <si>
    <t>These templates have been prepared for use by EDBs when making disclosures under subclauses 2.6.1(1)(d), 2.6.1(1)(e), 2.6.1(2), 2.6.5(6), 2.6.6(1) and 2.6.6(2)  of the Electricity Distribution Information Disclosure Determination 2012. Disclosures made under subclauses 2.6.6(1) and 2.6.6(2) must be made available to the public before the start of each disclosure year and a copy provided to the Commission within 5 working days of being disclosed to the public.</t>
  </si>
  <si>
    <t>Schedule References</t>
  </si>
  <si>
    <t>The references labelled 'sch ref' in the leftmost column of each template are consistent with the row references in the Electricity Distribution ID Determination 2012 (as issued on XX XXXXX XXXX). They provide a common reference between the rows in the determination and the template.</t>
  </si>
  <si>
    <r>
      <t>Under clause 2.6.3, EDBs can elect to complete and publicly disclose before the start of the disclosure year, an</t>
    </r>
    <r>
      <rPr>
        <b/>
        <sz val="10"/>
        <color theme="1"/>
        <rFont val="Calibri"/>
        <family val="2"/>
        <scheme val="minor"/>
      </rPr>
      <t xml:space="preserve"> AMP update</t>
    </r>
    <r>
      <rPr>
        <sz val="10"/>
        <color theme="1"/>
        <rFont val="Calibri"/>
        <family val="4"/>
        <scheme val="minor"/>
      </rPr>
      <t>.
EDBs can elect to complete and publicly disclose an AMP update instead of a full AMP in the following years:
• 31 March 2015
• 31 March 2017
If electing to complete an AMP update, EDBs can choose to not complete and disclose Schedule 13: Report on Asset Management Maturity Table. Schedule 13 sheet should be removed if not completed. 
If disclosing a Full AMP, EDBs must complete and disclose Schedule 13.</t>
    </r>
  </si>
  <si>
    <t>12c</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</si>
</sst>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 mmmm\ yyyy"/>
    <numFmt numFmtId="165" formatCode="\(#,##0\);\(#,##0\);\-"/>
    <numFmt numFmtId="166" formatCode="_([$-1409]d\ mmmm\ yyyy;_(@"/>
    <numFmt numFmtId="167" formatCode="_(* @_)"/>
    <numFmt numFmtId="168" formatCode="[$-1409]d\ mmm\ yy;@"/>
    <numFmt numFmtId="169" formatCode="#,##0;\(#,##0\);\-"/>
    <numFmt numFmtId="170" formatCode="#,##0\ ;\(#,##0\);\-"/>
    <numFmt numFmtId="171" formatCode="#,##0.00\ ;\(#,##0.00\);\-"/>
    <numFmt numFmtId="172" formatCode="#,##0%\ ;\(#,##0%\);\-"/>
    <numFmt numFmtId="173" formatCode="#,##0.0%\ ;\(#,##0.0%\);\-"/>
    <numFmt numFmtId="174" formatCode="#,##0.0\ ;\(#,##0.0\);\-"/>
    <numFmt numFmtId="175" formatCode="#,##0.00%\ ;\(#,##0.00%\);\-"/>
  </numFmts>
  <fonts count="66" x14ac:knownFonts="1">
    <font>
      <sz val="10"/>
      <color theme="1"/>
      <name val="Calibri"/>
      <family val="4"/>
      <scheme val="minor"/>
    </font>
    <font>
      <sz val="11"/>
      <color theme="1"/>
      <name val="Calibri"/>
      <family val="2"/>
      <scheme val="minor"/>
    </font>
    <font>
      <sz val="8"/>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2"/>
      <color indexed="8"/>
      <name val="Calibri"/>
      <family val="2"/>
    </font>
    <font>
      <b/>
      <sz val="18"/>
      <color indexed="8"/>
      <name val="Calibri"/>
      <family val="1"/>
    </font>
    <font>
      <b/>
      <sz val="16"/>
      <color indexed="8"/>
      <name val="Calibri"/>
      <family val="1"/>
    </font>
    <font>
      <sz val="10"/>
      <color indexed="30"/>
      <name val="Calibri"/>
      <family val="2"/>
    </font>
    <font>
      <sz val="8"/>
      <color indexed="8"/>
      <name val="Calibri"/>
      <family val="2"/>
    </font>
    <font>
      <sz val="10"/>
      <color indexed="8"/>
      <name val="Arial"/>
      <family val="1"/>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sz val="12"/>
      <name val="Calibri"/>
      <family val="2"/>
      <scheme val="minor"/>
    </font>
    <font>
      <b/>
      <sz val="11"/>
      <name val="Calibri"/>
      <family val="2"/>
      <scheme val="minor"/>
    </font>
    <font>
      <sz val="11"/>
      <name val="Calibri"/>
      <family val="2"/>
      <scheme val="minor"/>
    </font>
    <font>
      <sz val="12"/>
      <color theme="1"/>
      <name val="Calibri"/>
      <family val="2"/>
      <scheme val="minor"/>
    </font>
    <font>
      <i/>
      <sz val="12"/>
      <name val="Calibri"/>
      <family val="2"/>
      <scheme val="minor"/>
    </font>
    <font>
      <sz val="10"/>
      <color theme="1"/>
      <name val="Calibri"/>
      <family val="2"/>
      <scheme val="minor"/>
    </font>
    <font>
      <b/>
      <sz val="10"/>
      <color theme="1"/>
      <name val="Calibri"/>
      <family val="2"/>
      <scheme val="minor"/>
    </font>
    <font>
      <b/>
      <i/>
      <sz val="12"/>
      <color theme="1"/>
      <name val="Calibri"/>
      <family val="2"/>
    </font>
    <font>
      <sz val="12"/>
      <color rgb="FF0070C0"/>
      <name val="Calibri"/>
      <family val="2"/>
      <scheme val="minor"/>
    </font>
    <font>
      <b/>
      <sz val="16"/>
      <color rgb="FF0070C0"/>
      <name val="Calibri"/>
      <family val="2"/>
      <scheme val="minor"/>
    </font>
    <font>
      <b/>
      <sz val="10"/>
      <name val="Calibri"/>
      <family val="2"/>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b/>
      <sz val="12"/>
      <color theme="1"/>
      <name val="Calibri"/>
      <family val="1"/>
      <scheme val="major"/>
    </font>
    <font>
      <b/>
      <i/>
      <sz val="12"/>
      <color theme="1"/>
      <name val="Calibri"/>
      <family val="2"/>
      <scheme val="major"/>
    </font>
  </fonts>
  <fills count="3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8"/>
      </right>
      <top/>
      <bottom style="thin">
        <color indexed="8"/>
      </bottom>
      <diagonal/>
    </border>
    <border>
      <left style="thin">
        <color indexed="64"/>
      </left>
      <right style="thin">
        <color indexed="64"/>
      </right>
      <top/>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9">
    <xf numFmtId="0" fontId="0" fillId="0" borderId="0">
      <alignment horizontal="right"/>
    </xf>
    <xf numFmtId="0" fontId="22" fillId="0" borderId="1">
      <alignment horizontal="center" vertical="center"/>
      <protection locked="0"/>
    </xf>
    <xf numFmtId="165" fontId="9" fillId="4" borderId="0" applyFont="0" applyBorder="0" applyAlignment="0" applyProtection="0"/>
    <xf numFmtId="0" fontId="9" fillId="4" borderId="0" applyFont="0" applyBorder="0" applyProtection="0">
      <alignment horizontal="right"/>
    </xf>
    <xf numFmtId="0" fontId="23" fillId="4" borderId="0" applyBorder="0"/>
    <xf numFmtId="0" fontId="22" fillId="5" borderId="1">
      <alignment horizontal="center"/>
    </xf>
    <xf numFmtId="0" fontId="24" fillId="0" borderId="1">
      <protection locked="0"/>
    </xf>
    <xf numFmtId="0" fontId="25" fillId="4" borderId="0" applyAlignment="0"/>
    <xf numFmtId="166" fontId="20" fillId="0" borderId="0" applyFont="0" applyFill="0" applyBorder="0" applyProtection="0">
      <protection locked="0"/>
    </xf>
    <xf numFmtId="168" fontId="20" fillId="0" borderId="0" applyFont="0" applyFill="0" applyBorder="0" applyAlignment="0" applyProtection="0">
      <alignment wrapText="1"/>
    </xf>
    <xf numFmtId="164" fontId="22" fillId="5" borderId="1">
      <alignment horizontal="center" vertical="center"/>
    </xf>
    <xf numFmtId="0" fontId="26" fillId="4" borderId="0" applyNumberFormat="0" applyBorder="0">
      <alignment horizontal="left"/>
    </xf>
    <xf numFmtId="0" fontId="27" fillId="5" borderId="3" applyBorder="0"/>
    <xf numFmtId="0" fontId="28" fillId="5" borderId="0" applyNumberFormat="0" applyBorder="0">
      <alignment horizontal="right"/>
    </xf>
    <xf numFmtId="0" fontId="12" fillId="5" borderId="0" applyFont="0" applyAlignment="0"/>
    <xf numFmtId="0" fontId="29" fillId="5" borderId="0" applyBorder="0">
      <alignment vertical="top" wrapText="1"/>
    </xf>
    <xf numFmtId="0" fontId="23" fillId="5" borderId="0" applyAlignment="0">
      <alignment horizontal="center"/>
    </xf>
    <xf numFmtId="0" fontId="30" fillId="0" borderId="0" applyNumberFormat="0" applyFill="0" applyAlignment="0" applyProtection="0"/>
    <xf numFmtId="0" fontId="31" fillId="4" borderId="0" applyBorder="0"/>
    <xf numFmtId="0" fontId="32" fillId="4" borderId="0" applyBorder="0"/>
    <xf numFmtId="0" fontId="33" fillId="4" borderId="0" applyBorder="0">
      <alignment horizontal="left"/>
    </xf>
    <xf numFmtId="0" fontId="33" fillId="4" borderId="0" applyBorder="0">
      <alignment horizontal="center" wrapText="1"/>
    </xf>
    <xf numFmtId="0" fontId="4" fillId="4" borderId="4" applyNumberFormat="0" applyFont="0" applyAlignment="0"/>
    <xf numFmtId="0" fontId="34" fillId="0" borderId="0" applyNumberFormat="0" applyFill="0" applyBorder="0" applyAlignment="0" applyProtection="0">
      <alignment vertical="top"/>
      <protection locked="0"/>
    </xf>
    <xf numFmtId="0" fontId="23" fillId="4" borderId="0" applyNumberFormat="0" applyBorder="0" applyProtection="0">
      <alignment horizontal="right"/>
    </xf>
    <xf numFmtId="0" fontId="23" fillId="4" borderId="8">
      <alignment horizontal="right"/>
    </xf>
    <xf numFmtId="0" fontId="33" fillId="4" borderId="1" applyAlignment="0">
      <alignment horizontal="center" vertical="center" wrapText="1"/>
    </xf>
    <xf numFmtId="0" fontId="25" fillId="4" borderId="1" applyAlignment="0">
      <alignment horizontal="center" vertical="top" wrapText="1"/>
    </xf>
    <xf numFmtId="0" fontId="25" fillId="4" borderId="1" applyAlignment="0" applyProtection="0">
      <alignment vertical="top" wrapText="1"/>
    </xf>
    <xf numFmtId="0" fontId="25" fillId="4" borderId="0" applyBorder="0">
      <alignment horizontal="left"/>
    </xf>
    <xf numFmtId="167" fontId="20" fillId="0" borderId="0" applyFont="0" applyFill="0" applyBorder="0">
      <alignment horizontal="left"/>
      <protection locked="0"/>
    </xf>
    <xf numFmtId="0" fontId="23" fillId="4" borderId="0" applyBorder="0">
      <alignment horizontal="center" wrapText="1"/>
    </xf>
    <xf numFmtId="43" fontId="21" fillId="0" borderId="0" applyFont="0" applyFill="0" applyBorder="0" applyAlignment="0" applyProtection="0"/>
    <xf numFmtId="41" fontId="21" fillId="0" borderId="0" applyFont="0" applyFill="0" applyBorder="0" applyAlignment="0" applyProtection="0"/>
    <xf numFmtId="44" fontId="21" fillId="0" borderId="0" applyFont="0" applyFill="0" applyBorder="0" applyAlignment="0" applyProtection="0"/>
    <xf numFmtId="42" fontId="21" fillId="0" borderId="0" applyFont="0" applyFill="0" applyBorder="0" applyAlignment="0" applyProtection="0"/>
    <xf numFmtId="9" fontId="21" fillId="0" borderId="0" applyFont="0" applyFill="0" applyBorder="0" applyAlignment="0" applyProtection="0"/>
    <xf numFmtId="0" fontId="47" fillId="0" borderId="0" applyNumberFormat="0" applyFill="0" applyBorder="0" applyAlignment="0" applyProtection="0"/>
    <xf numFmtId="0" fontId="48" fillId="0" borderId="29" applyNumberFormat="0" applyFill="0" applyAlignment="0" applyProtection="0"/>
    <xf numFmtId="0" fontId="49" fillId="0" borderId="30" applyNumberFormat="0" applyFill="0" applyAlignment="0" applyProtection="0"/>
    <xf numFmtId="0" fontId="50" fillId="0" borderId="31" applyNumberFormat="0" applyFill="0" applyAlignment="0" applyProtection="0"/>
    <xf numFmtId="0" fontId="50" fillId="0" borderId="0" applyNumberFormat="0" applyFill="0" applyBorder="0" applyAlignment="0" applyProtection="0"/>
    <xf numFmtId="0" fontId="51" fillId="6" borderId="0" applyNumberFormat="0" applyBorder="0" applyAlignment="0" applyProtection="0"/>
    <xf numFmtId="0" fontId="52" fillId="7" borderId="0" applyNumberFormat="0" applyBorder="0" applyAlignment="0" applyProtection="0"/>
    <xf numFmtId="0" fontId="53" fillId="8" borderId="0" applyNumberFormat="0" applyBorder="0" applyAlignment="0" applyProtection="0"/>
    <xf numFmtId="0" fontId="54" fillId="9" borderId="32" applyNumberFormat="0" applyAlignment="0" applyProtection="0"/>
    <xf numFmtId="0" fontId="55" fillId="10" borderId="33" applyNumberFormat="0" applyAlignment="0" applyProtection="0"/>
    <xf numFmtId="0" fontId="56" fillId="10" borderId="32" applyNumberFormat="0" applyAlignment="0" applyProtection="0"/>
    <xf numFmtId="0" fontId="57" fillId="0" borderId="34" applyNumberFormat="0" applyFill="0" applyAlignment="0" applyProtection="0"/>
    <xf numFmtId="0" fontId="58" fillId="11" borderId="35" applyNumberFormat="0" applyAlignment="0" applyProtection="0"/>
    <xf numFmtId="0" fontId="59" fillId="0" borderId="0" applyNumberFormat="0" applyFill="0" applyBorder="0" applyAlignment="0" applyProtection="0"/>
    <xf numFmtId="0" fontId="21" fillId="12" borderId="36" applyNumberFormat="0" applyFont="0" applyAlignment="0" applyProtection="0"/>
    <xf numFmtId="0" fontId="60" fillId="0" borderId="0" applyNumberFormat="0" applyFill="0" applyBorder="0" applyAlignment="0" applyProtection="0"/>
    <xf numFmtId="0" fontId="61" fillId="0" borderId="37" applyNumberFormat="0" applyFill="0" applyAlignment="0" applyProtection="0"/>
    <xf numFmtId="0" fontId="6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2" fillId="36" borderId="0" applyNumberFormat="0" applyBorder="0" applyAlignment="0" applyProtection="0"/>
    <xf numFmtId="0" fontId="64" fillId="0" borderId="0" applyNumberFormat="0" applyFill="0" applyAlignment="0"/>
  </cellStyleXfs>
  <cellXfs count="322">
    <xf numFmtId="0" fontId="0" fillId="0" borderId="0" xfId="0">
      <alignment horizontal="right"/>
    </xf>
    <xf numFmtId="0" fontId="0" fillId="0" borderId="0" xfId="0" applyFill="1">
      <alignment horizontal="right"/>
    </xf>
    <xf numFmtId="0" fontId="3" fillId="0" borderId="0" xfId="0" applyFont="1">
      <alignment horizontal="right"/>
    </xf>
    <xf numFmtId="0" fontId="3" fillId="0" borderId="0" xfId="0" applyFont="1" applyAlignment="1"/>
    <xf numFmtId="0" fontId="12" fillId="2" borderId="9" xfId="0" applyFont="1" applyFill="1" applyBorder="1">
      <alignment horizontal="right"/>
    </xf>
    <xf numFmtId="0" fontId="12" fillId="2" borderId="0" xfId="0" applyFont="1" applyFill="1" applyBorder="1">
      <alignment horizontal="right"/>
    </xf>
    <xf numFmtId="0" fontId="12" fillId="2" borderId="10" xfId="0" applyFont="1" applyFill="1" applyBorder="1" applyAlignment="1"/>
    <xf numFmtId="0" fontId="12" fillId="2" borderId="11" xfId="0" applyFont="1" applyFill="1" applyBorder="1">
      <alignment horizontal="right"/>
    </xf>
    <xf numFmtId="0" fontId="12" fillId="2" borderId="0" xfId="0" applyFont="1" applyFill="1" applyBorder="1" applyAlignment="1">
      <alignment horizontal="centerContinuous"/>
    </xf>
    <xf numFmtId="0" fontId="15" fillId="2" borderId="0" xfId="0" applyFont="1" applyFill="1" applyBorder="1" applyAlignment="1"/>
    <xf numFmtId="0" fontId="0" fillId="0" borderId="13" xfId="0" applyFill="1" applyBorder="1">
      <alignment horizontal="right"/>
    </xf>
    <xf numFmtId="0" fontId="0" fillId="0" borderId="14" xfId="0" applyFill="1" applyBorder="1">
      <alignment horizontal="right"/>
    </xf>
    <xf numFmtId="0" fontId="12" fillId="2" borderId="8" xfId="0" applyFont="1" applyFill="1" applyBorder="1">
      <alignment horizontal="right"/>
    </xf>
    <xf numFmtId="0" fontId="12" fillId="2" borderId="8" xfId="0" applyFont="1" applyFill="1" applyBorder="1" applyAlignment="1">
      <alignment horizontal="centerContinuous"/>
    </xf>
    <xf numFmtId="0" fontId="12" fillId="2" borderId="8" xfId="0" applyFont="1" applyFill="1" applyBorder="1" applyAlignment="1"/>
    <xf numFmtId="0" fontId="12" fillId="2" borderId="15" xfId="0" applyFont="1" applyFill="1" applyBorder="1">
      <alignment horizontal="right"/>
    </xf>
    <xf numFmtId="0" fontId="12" fillId="2" borderId="5" xfId="0" applyFont="1" applyFill="1" applyBorder="1">
      <alignment horizontal="right"/>
    </xf>
    <xf numFmtId="0" fontId="12" fillId="2" borderId="16" xfId="0" applyFont="1" applyFill="1" applyBorder="1">
      <alignment horizontal="right"/>
    </xf>
    <xf numFmtId="0" fontId="12" fillId="2" borderId="18" xfId="0" applyFont="1" applyFill="1" applyBorder="1" applyAlignment="1"/>
    <xf numFmtId="0" fontId="12" fillId="2" borderId="6" xfId="0" applyFont="1" applyFill="1" applyBorder="1" applyAlignment="1"/>
    <xf numFmtId="0" fontId="14" fillId="2" borderId="0" xfId="0" applyFont="1" applyFill="1" applyBorder="1" applyAlignment="1">
      <alignment horizontal="left" vertical="top" indent="1"/>
    </xf>
    <xf numFmtId="0" fontId="0" fillId="0" borderId="0" xfId="0">
      <alignment horizontal="right"/>
    </xf>
    <xf numFmtId="0" fontId="0" fillId="0" borderId="0" xfId="0" applyAlignment="1"/>
    <xf numFmtId="0" fontId="0" fillId="0" borderId="0" xfId="0" applyAlignment="1">
      <alignment wrapText="1"/>
    </xf>
    <xf numFmtId="0" fontId="0" fillId="0" borderId="0" xfId="0">
      <alignment horizontal="right"/>
    </xf>
    <xf numFmtId="0" fontId="0" fillId="0" borderId="0" xfId="0" applyBorder="1">
      <alignment horizontal="right"/>
    </xf>
    <xf numFmtId="0" fontId="0" fillId="0" borderId="0" xfId="0" applyBorder="1">
      <alignment horizontal="right"/>
    </xf>
    <xf numFmtId="0" fontId="12" fillId="2" borderId="3" xfId="0" applyFont="1" applyFill="1" applyBorder="1">
      <alignment horizontal="right"/>
    </xf>
    <xf numFmtId="0" fontId="16" fillId="2" borderId="3" xfId="0" applyFont="1" applyFill="1" applyBorder="1" applyAlignment="1">
      <alignment horizontal="centerContinuous"/>
    </xf>
    <xf numFmtId="0" fontId="17" fillId="2" borderId="3" xfId="0" applyFont="1" applyFill="1" applyBorder="1" applyAlignment="1">
      <alignment horizontal="centerContinuous"/>
    </xf>
    <xf numFmtId="0" fontId="14" fillId="2" borderId="3" xfId="0" applyFont="1" applyFill="1" applyBorder="1" applyAlignment="1">
      <alignment horizontal="centerContinuous"/>
    </xf>
    <xf numFmtId="0" fontId="12" fillId="2" borderId="13" xfId="0" applyFont="1" applyFill="1" applyBorder="1" applyAlignment="1"/>
    <xf numFmtId="0" fontId="12" fillId="2" borderId="13" xfId="0" applyFont="1" applyFill="1" applyBorder="1">
      <alignment horizontal="right"/>
    </xf>
    <xf numFmtId="0" fontId="12" fillId="2" borderId="14" xfId="0" applyFont="1" applyFill="1" applyBorder="1">
      <alignment horizontal="right"/>
    </xf>
    <xf numFmtId="0" fontId="0" fillId="0" borderId="3" xfId="0" applyBorder="1">
      <alignment horizontal="right"/>
    </xf>
    <xf numFmtId="0" fontId="0" fillId="0" borderId="8" xfId="0" applyBorder="1">
      <alignment horizontal="right"/>
    </xf>
    <xf numFmtId="0" fontId="0" fillId="0" borderId="0" xfId="0" applyBorder="1">
      <alignment horizontal="right"/>
    </xf>
    <xf numFmtId="0" fontId="0" fillId="0" borderId="0" xfId="0">
      <alignment horizontal="right"/>
    </xf>
    <xf numFmtId="0" fontId="0" fillId="0" borderId="0" xfId="0">
      <alignment horizontal="right"/>
    </xf>
    <xf numFmtId="0" fontId="0" fillId="0" borderId="0" xfId="0" applyAlignment="1"/>
    <xf numFmtId="0" fontId="0" fillId="0" borderId="0" xfId="0" applyAlignment="1">
      <alignment vertical="center"/>
    </xf>
    <xf numFmtId="0" fontId="13" fillId="2" borderId="3" xfId="0" applyFont="1" applyFill="1" applyBorder="1" applyAlignment="1">
      <alignment horizontal="centerContinuous" vertical="center" wrapText="1"/>
    </xf>
    <xf numFmtId="0" fontId="19" fillId="0" borderId="0" xfId="0" applyFont="1" applyAlignment="1"/>
    <xf numFmtId="0" fontId="0" fillId="0" borderId="0" xfId="0">
      <alignment horizontal="right"/>
    </xf>
    <xf numFmtId="0" fontId="0" fillId="0" borderId="0" xfId="0">
      <alignment horizontal="right"/>
    </xf>
    <xf numFmtId="0" fontId="0" fillId="0" borderId="0" xfId="0">
      <alignment horizontal="right"/>
    </xf>
    <xf numFmtId="0" fontId="0" fillId="0" borderId="0" xfId="0" applyBorder="1" applyAlignment="1"/>
    <xf numFmtId="0" fontId="0" fillId="0" borderId="0" xfId="0" applyAlignment="1"/>
    <xf numFmtId="0" fontId="0" fillId="0" borderId="0" xfId="0" applyAlignment="1"/>
    <xf numFmtId="0" fontId="25" fillId="4" borderId="8" xfId="7" applyBorder="1"/>
    <xf numFmtId="0" fontId="25" fillId="4" borderId="8" xfId="7" applyBorder="1" applyAlignment="1"/>
    <xf numFmtId="0" fontId="23" fillId="4" borderId="19" xfId="25" applyBorder="1">
      <alignment horizontal="right"/>
    </xf>
    <xf numFmtId="0" fontId="25" fillId="4" borderId="5" xfId="7" applyBorder="1"/>
    <xf numFmtId="0" fontId="25" fillId="4" borderId="16" xfId="7" applyBorder="1"/>
    <xf numFmtId="0" fontId="6" fillId="5" borderId="8" xfId="14" applyFont="1" applyBorder="1"/>
    <xf numFmtId="0" fontId="25" fillId="4" borderId="0" xfId="7" applyBorder="1" applyAlignment="1">
      <alignment horizontal="left" indent="2"/>
    </xf>
    <xf numFmtId="0" fontId="25" fillId="4" borderId="0" xfId="7" applyBorder="1" applyAlignment="1">
      <alignment horizontal="center" wrapText="1"/>
    </xf>
    <xf numFmtId="0" fontId="11" fillId="5" borderId="0" xfId="14" applyFont="1" applyBorder="1" applyAlignment="1"/>
    <xf numFmtId="0" fontId="25" fillId="4" borderId="8" xfId="7" applyBorder="1" applyAlignment="1">
      <alignment vertical="center"/>
    </xf>
    <xf numFmtId="0" fontId="6" fillId="5" borderId="12" xfId="14" applyFont="1" applyBorder="1"/>
    <xf numFmtId="0" fontId="6" fillId="5" borderId="13" xfId="14" applyFont="1" applyBorder="1"/>
    <xf numFmtId="0" fontId="6" fillId="5" borderId="14" xfId="14" applyFont="1" applyBorder="1"/>
    <xf numFmtId="0" fontId="6" fillId="5" borderId="3" xfId="14" applyFont="1" applyBorder="1"/>
    <xf numFmtId="0" fontId="23" fillId="4" borderId="0" xfId="31" applyBorder="1">
      <alignment horizontal="center" wrapText="1"/>
    </xf>
    <xf numFmtId="0" fontId="10" fillId="5" borderId="0" xfId="14" applyFont="1" applyBorder="1" applyAlignment="1">
      <alignment horizontal="left" indent="2"/>
    </xf>
    <xf numFmtId="0" fontId="25" fillId="4" borderId="0" xfId="7" applyBorder="1" applyAlignment="1">
      <alignment horizontal="left" indent="3"/>
    </xf>
    <xf numFmtId="0" fontId="23" fillId="4" borderId="8" xfId="31" applyBorder="1">
      <alignment horizontal="center" wrapText="1"/>
    </xf>
    <xf numFmtId="0" fontId="23" fillId="5" borderId="3" xfId="16" applyBorder="1" applyAlignment="1">
      <alignment horizontal="left"/>
    </xf>
    <xf numFmtId="0" fontId="25" fillId="4" borderId="15" xfId="7" applyBorder="1"/>
    <xf numFmtId="0" fontId="29" fillId="5" borderId="13" xfId="15" applyBorder="1">
      <alignment vertical="top" wrapText="1"/>
    </xf>
    <xf numFmtId="0" fontId="29" fillId="5" borderId="0" xfId="15" applyBorder="1" applyAlignment="1">
      <alignment vertical="top" wrapText="1"/>
    </xf>
    <xf numFmtId="0" fontId="6" fillId="5" borderId="0" xfId="14" applyFont="1" applyBorder="1" applyAlignment="1"/>
    <xf numFmtId="0" fontId="23" fillId="4" borderId="7" xfId="25" applyBorder="1">
      <alignment horizontal="right"/>
    </xf>
    <xf numFmtId="0" fontId="28" fillId="5" borderId="0" xfId="13" applyBorder="1">
      <alignment horizontal="right"/>
    </xf>
    <xf numFmtId="0" fontId="29" fillId="5" borderId="8" xfId="15" applyBorder="1" applyAlignment="1">
      <alignment vertical="top" wrapText="1"/>
    </xf>
    <xf numFmtId="0" fontId="23" fillId="4" borderId="0" xfId="25" applyBorder="1">
      <alignment horizontal="right"/>
    </xf>
    <xf numFmtId="0" fontId="23" fillId="4" borderId="7" xfId="25" applyBorder="1" applyAlignment="1">
      <alignment horizontal="right" vertical="center"/>
    </xf>
    <xf numFmtId="166" fontId="18" fillId="2" borderId="2" xfId="8" applyFont="1" applyFill="1" applyBorder="1">
      <protection locked="0"/>
    </xf>
    <xf numFmtId="0" fontId="7" fillId="2" borderId="0" xfId="0" applyFont="1" applyFill="1" applyBorder="1">
      <alignment horizontal="right"/>
    </xf>
    <xf numFmtId="167" fontId="18" fillId="2" borderId="2" xfId="30" applyFont="1" applyFill="1" applyBorder="1" applyAlignment="1">
      <alignment horizontal="left" wrapText="1"/>
      <protection locked="0"/>
    </xf>
    <xf numFmtId="0" fontId="6" fillId="5" borderId="0" xfId="14" applyFont="1" applyBorder="1"/>
    <xf numFmtId="0" fontId="23" fillId="5" borderId="0" xfId="16" applyBorder="1" applyAlignment="1"/>
    <xf numFmtId="168" fontId="35" fillId="3" borderId="0" xfId="9" applyFont="1" applyFill="1" applyBorder="1" applyAlignment="1">
      <alignment horizontal="center" wrapText="1"/>
    </xf>
    <xf numFmtId="0" fontId="0" fillId="0" borderId="0" xfId="0">
      <alignment horizontal="right"/>
    </xf>
    <xf numFmtId="0" fontId="6" fillId="5" borderId="0" xfId="14" applyFont="1" applyBorder="1"/>
    <xf numFmtId="0" fontId="27" fillId="5" borderId="0" xfId="12" applyBorder="1"/>
    <xf numFmtId="0" fontId="23" fillId="4" borderId="5" xfId="25" applyBorder="1">
      <alignment horizontal="right"/>
    </xf>
    <xf numFmtId="0" fontId="23" fillId="4" borderId="0" xfId="25" applyBorder="1" applyAlignment="1">
      <alignment horizontal="right" vertical="center"/>
    </xf>
    <xf numFmtId="0" fontId="23" fillId="5" borderId="0" xfId="16" applyBorder="1" applyAlignment="1"/>
    <xf numFmtId="0" fontId="25" fillId="0" borderId="0" xfId="7" applyFill="1" applyBorder="1"/>
    <xf numFmtId="0" fontId="0" fillId="0" borderId="0" xfId="0" applyFill="1" applyBorder="1">
      <alignment horizontal="right"/>
    </xf>
    <xf numFmtId="0" fontId="0" fillId="0" borderId="0" xfId="0" applyBorder="1">
      <alignment horizontal="right"/>
    </xf>
    <xf numFmtId="0" fontId="23" fillId="4" borderId="7" xfId="25" applyBorder="1">
      <alignment horizontal="right"/>
    </xf>
    <xf numFmtId="0" fontId="33" fillId="4" borderId="0" xfId="7" applyFont="1" applyBorder="1" applyAlignment="1">
      <alignment horizontal="left"/>
    </xf>
    <xf numFmtId="0" fontId="33" fillId="4" borderId="0" xfId="29" applyFont="1" applyBorder="1">
      <alignment horizontal="left"/>
    </xf>
    <xf numFmtId="0" fontId="0" fillId="0" borderId="0" xfId="0">
      <alignment horizontal="right"/>
    </xf>
    <xf numFmtId="0" fontId="33" fillId="4" borderId="0" xfId="7" applyFont="1" applyBorder="1" applyAlignment="1">
      <alignment horizontal="right"/>
    </xf>
    <xf numFmtId="0" fontId="0" fillId="0" borderId="0" xfId="0">
      <alignment horizontal="right"/>
    </xf>
    <xf numFmtId="0" fontId="22" fillId="5" borderId="1" xfId="5" applyBorder="1">
      <alignment horizontal="center"/>
    </xf>
    <xf numFmtId="164" fontId="22" fillId="5" borderId="1" xfId="10" applyBorder="1">
      <alignment horizontal="center" vertical="center"/>
    </xf>
    <xf numFmtId="0" fontId="0" fillId="0" borderId="0" xfId="0">
      <alignment horizontal="right"/>
    </xf>
    <xf numFmtId="0" fontId="25" fillId="4" borderId="0" xfId="7" applyBorder="1"/>
    <xf numFmtId="0" fontId="6" fillId="5" borderId="0" xfId="14" applyFont="1" applyBorder="1"/>
    <xf numFmtId="0" fontId="27" fillId="5" borderId="0" xfId="12" applyBorder="1"/>
    <xf numFmtId="0" fontId="25" fillId="4" borderId="0" xfId="7" applyBorder="1" applyAlignment="1"/>
    <xf numFmtId="0" fontId="0" fillId="0" borderId="0" xfId="0">
      <alignment horizontal="right"/>
    </xf>
    <xf numFmtId="0" fontId="0" fillId="0" borderId="0" xfId="0">
      <alignment horizontal="right"/>
    </xf>
    <xf numFmtId="0" fontId="0" fillId="0" borderId="0" xfId="0">
      <alignment horizontal="right"/>
    </xf>
    <xf numFmtId="0" fontId="0" fillId="0" borderId="0" xfId="0">
      <alignment horizontal="right"/>
    </xf>
    <xf numFmtId="0" fontId="25" fillId="4" borderId="0" xfId="7" applyBorder="1"/>
    <xf numFmtId="0" fontId="6" fillId="5" borderId="0" xfId="14" applyFont="1" applyBorder="1"/>
    <xf numFmtId="0" fontId="27" fillId="5" borderId="3" xfId="12" applyBorder="1"/>
    <xf numFmtId="0" fontId="25" fillId="4" borderId="0" xfId="7" applyBorder="1" applyAlignment="1"/>
    <xf numFmtId="0" fontId="25" fillId="4" borderId="0" xfId="29" applyBorder="1">
      <alignment horizontal="left"/>
    </xf>
    <xf numFmtId="0" fontId="29" fillId="5" borderId="0" xfId="15" applyBorder="1" applyAlignment="1">
      <alignment vertical="top"/>
    </xf>
    <xf numFmtId="0" fontId="0" fillId="0" borderId="0" xfId="0">
      <alignment horizontal="right"/>
    </xf>
    <xf numFmtId="0" fontId="6" fillId="5" borderId="0" xfId="14" applyFont="1" applyBorder="1"/>
    <xf numFmtId="0" fontId="0" fillId="0" borderId="0" xfId="0">
      <alignment horizontal="right"/>
    </xf>
    <xf numFmtId="0" fontId="27" fillId="5" borderId="3" xfId="12" applyBorder="1"/>
    <xf numFmtId="0" fontId="27" fillId="5" borderId="0" xfId="12" applyBorder="1"/>
    <xf numFmtId="0" fontId="27" fillId="5" borderId="3" xfId="12" applyBorder="1" applyAlignment="1">
      <alignment horizontal="left" indent="1"/>
    </xf>
    <xf numFmtId="0" fontId="6" fillId="5" borderId="0" xfId="14" applyFont="1" applyBorder="1"/>
    <xf numFmtId="0" fontId="27" fillId="5" borderId="3" xfId="12" applyBorder="1" applyAlignment="1">
      <alignment horizontal="left" indent="1"/>
    </xf>
    <xf numFmtId="0" fontId="6" fillId="5" borderId="0" xfId="14" applyFont="1" applyBorder="1"/>
    <xf numFmtId="0" fontId="29" fillId="5" borderId="3" xfId="15" applyBorder="1" applyAlignment="1">
      <alignment vertical="top" wrapText="1"/>
    </xf>
    <xf numFmtId="0" fontId="6" fillId="0" borderId="0" xfId="14" applyFont="1" applyFill="1" applyBorder="1"/>
    <xf numFmtId="0" fontId="29" fillId="0" borderId="0" xfId="15" applyFill="1" applyBorder="1" applyAlignment="1">
      <alignment vertical="top" wrapText="1"/>
    </xf>
    <xf numFmtId="0" fontId="36" fillId="4" borderId="1" xfId="28" applyFont="1" applyBorder="1" applyAlignment="1">
      <alignment vertical="top" wrapText="1"/>
    </xf>
    <xf numFmtId="0" fontId="37" fillId="4" borderId="1" xfId="26" applyFont="1" applyBorder="1">
      <alignment horizontal="center" vertical="center" wrapText="1"/>
    </xf>
    <xf numFmtId="0" fontId="38" fillId="4" borderId="8" xfId="7" applyFont="1" applyBorder="1"/>
    <xf numFmtId="0" fontId="38" fillId="0" borderId="0" xfId="7" applyFont="1" applyFill="1" applyBorder="1"/>
    <xf numFmtId="0" fontId="37" fillId="0" borderId="0" xfId="26" applyFont="1" applyFill="1" applyBorder="1">
      <alignment horizontal="center" vertical="center" wrapText="1"/>
    </xf>
    <xf numFmtId="0" fontId="36" fillId="4" borderId="8" xfId="7" applyFont="1" applyBorder="1"/>
    <xf numFmtId="0" fontId="36" fillId="0" borderId="0" xfId="7" applyFont="1" applyFill="1" applyBorder="1"/>
    <xf numFmtId="0" fontId="36" fillId="4" borderId="1" xfId="27" applyFont="1" applyBorder="1" applyAlignment="1">
      <alignment horizontal="center" vertical="top" wrapText="1"/>
    </xf>
    <xf numFmtId="0" fontId="39" fillId="0" borderId="0" xfId="0" applyFont="1" applyBorder="1">
      <alignment horizontal="right"/>
    </xf>
    <xf numFmtId="0" fontId="36" fillId="4" borderId="16" xfId="7" applyFont="1" applyBorder="1"/>
    <xf numFmtId="0" fontId="23" fillId="4" borderId="0" xfId="11" applyFont="1" applyBorder="1">
      <alignment horizontal="left"/>
    </xf>
    <xf numFmtId="0" fontId="36" fillId="4" borderId="0" xfId="7" applyFont="1" applyBorder="1"/>
    <xf numFmtId="0" fontId="36" fillId="4" borderId="0" xfId="7" applyFont="1" applyBorder="1" applyAlignment="1"/>
    <xf numFmtId="0" fontId="31" fillId="4" borderId="0" xfId="18" applyFont="1" applyBorder="1" applyAlignment="1">
      <alignment horizontal="left" indent="1"/>
    </xf>
    <xf numFmtId="0" fontId="6" fillId="5" borderId="0" xfId="14" applyFont="1" applyBorder="1"/>
    <xf numFmtId="0" fontId="27" fillId="5" borderId="3" xfId="12" applyBorder="1" applyAlignment="1">
      <alignment horizontal="left" indent="1"/>
    </xf>
    <xf numFmtId="0" fontId="37" fillId="4" borderId="1" xfId="26" applyFont="1" applyBorder="1">
      <alignment horizontal="center" vertical="center" wrapText="1"/>
    </xf>
    <xf numFmtId="0" fontId="36" fillId="4" borderId="0" xfId="7" applyFont="1" applyBorder="1" applyAlignment="1">
      <alignment vertical="center"/>
    </xf>
    <xf numFmtId="0" fontId="32" fillId="4" borderId="0" xfId="18" applyFont="1" applyBorder="1" applyAlignment="1">
      <alignment horizontal="left" indent="1"/>
    </xf>
    <xf numFmtId="0" fontId="40" fillId="4" borderId="0" xfId="25" applyFont="1" applyBorder="1">
      <alignment horizontal="right"/>
    </xf>
    <xf numFmtId="0" fontId="40" fillId="4" borderId="0" xfId="25" applyFont="1" applyBorder="1" applyAlignment="1">
      <alignment horizontal="right" vertical="center"/>
    </xf>
    <xf numFmtId="0" fontId="32" fillId="4" borderId="0" xfId="19" applyFont="1" applyBorder="1"/>
    <xf numFmtId="0" fontId="33" fillId="4" borderId="0" xfId="19" applyFont="1" applyBorder="1"/>
    <xf numFmtId="0" fontId="33" fillId="4" borderId="0" xfId="20" applyFont="1" applyBorder="1">
      <alignment horizontal="left"/>
    </xf>
    <xf numFmtId="0" fontId="25" fillId="4" borderId="0" xfId="7" applyFont="1" applyBorder="1" applyAlignment="1"/>
    <xf numFmtId="0" fontId="25" fillId="4" borderId="0" xfId="29" applyFont="1" applyBorder="1">
      <alignment horizontal="left"/>
    </xf>
    <xf numFmtId="0" fontId="25" fillId="4" borderId="0" xfId="7" applyFont="1" applyBorder="1" applyAlignment="1">
      <alignment horizontal="center"/>
    </xf>
    <xf numFmtId="0" fontId="23" fillId="4" borderId="0" xfId="24" applyFont="1" applyBorder="1">
      <alignment horizontal="right"/>
    </xf>
    <xf numFmtId="0" fontId="25" fillId="4" borderId="0" xfId="7" applyFont="1" applyBorder="1"/>
    <xf numFmtId="0" fontId="25" fillId="4" borderId="0" xfId="7" applyFont="1" applyBorder="1" applyAlignment="1">
      <alignment horizontal="left"/>
    </xf>
    <xf numFmtId="0" fontId="25" fillId="4" borderId="0" xfId="7" applyFont="1" applyBorder="1" applyAlignment="1">
      <alignment wrapText="1"/>
    </xf>
    <xf numFmtId="0" fontId="25" fillId="4" borderId="0" xfId="7" applyFont="1" applyBorder="1" applyAlignment="1">
      <alignment horizontal="left" indent="1"/>
    </xf>
    <xf numFmtId="0" fontId="25" fillId="4" borderId="5" xfId="7" applyFont="1" applyBorder="1"/>
    <xf numFmtId="0" fontId="29" fillId="5" borderId="8" xfId="15" applyFont="1" applyBorder="1" applyAlignment="1">
      <alignment vertical="top" wrapText="1"/>
    </xf>
    <xf numFmtId="0" fontId="0" fillId="0" borderId="0" xfId="0" applyFont="1">
      <alignment horizontal="right"/>
    </xf>
    <xf numFmtId="0" fontId="25" fillId="4" borderId="0" xfId="7" quotePrefix="1" applyFont="1" applyBorder="1"/>
    <xf numFmtId="0" fontId="23" fillId="4" borderId="0" xfId="4" applyFont="1" applyBorder="1"/>
    <xf numFmtId="0" fontId="33" fillId="4" borderId="0" xfId="21" applyFont="1" applyBorder="1">
      <alignment horizontal="center" wrapText="1"/>
    </xf>
    <xf numFmtId="0" fontId="25" fillId="4" borderId="0" xfId="7" applyFont="1" applyBorder="1" applyAlignment="1">
      <alignment vertical="top" wrapText="1"/>
    </xf>
    <xf numFmtId="0" fontId="0" fillId="0" borderId="0" xfId="0" applyFont="1" applyAlignment="1"/>
    <xf numFmtId="0" fontId="25" fillId="4" borderId="0" xfId="29" applyFont="1" applyBorder="1" applyAlignment="1"/>
    <xf numFmtId="169" fontId="25" fillId="4" borderId="0" xfId="7" applyNumberFormat="1" applyFont="1" applyBorder="1"/>
    <xf numFmtId="0" fontId="33" fillId="4" borderId="0" xfId="20" applyFont="1" applyBorder="1" applyAlignment="1"/>
    <xf numFmtId="169" fontId="25" fillId="4" borderId="0" xfId="7" applyNumberFormat="1" applyFont="1" applyBorder="1" applyAlignment="1"/>
    <xf numFmtId="0" fontId="23" fillId="4" borderId="0" xfId="25" applyFont="1" applyBorder="1">
      <alignment horizontal="right"/>
    </xf>
    <xf numFmtId="0" fontId="25" fillId="4" borderId="0" xfId="7" applyFont="1" applyBorder="1" applyAlignment="1">
      <alignment vertical="top"/>
    </xf>
    <xf numFmtId="0" fontId="33" fillId="4" borderId="0" xfId="18" applyFont="1" applyBorder="1" applyAlignment="1">
      <alignment horizontal="left" indent="1"/>
    </xf>
    <xf numFmtId="0" fontId="23" fillId="4" borderId="5" xfId="25" applyFont="1" applyBorder="1">
      <alignment horizontal="right"/>
    </xf>
    <xf numFmtId="0" fontId="23" fillId="4" borderId="0" xfId="31" applyFont="1" applyBorder="1">
      <alignment horizontal="center" wrapText="1"/>
    </xf>
    <xf numFmtId="168" fontId="42" fillId="3" borderId="0" xfId="9" applyFont="1" applyFill="1" applyBorder="1" applyAlignment="1">
      <alignment horizontal="center" wrapText="1"/>
    </xf>
    <xf numFmtId="0" fontId="33" fillId="4" borderId="0" xfId="21" applyFont="1" applyBorder="1" applyAlignment="1">
      <alignment horizontal="left"/>
    </xf>
    <xf numFmtId="0" fontId="33" fillId="4" borderId="0" xfId="21" applyFont="1" applyBorder="1" applyAlignment="1">
      <alignment horizontal="right"/>
    </xf>
    <xf numFmtId="0" fontId="4" fillId="4" borderId="0" xfId="22" applyFont="1" applyBorder="1" applyAlignment="1">
      <alignment horizontal="right"/>
    </xf>
    <xf numFmtId="0" fontId="25" fillId="4" borderId="0" xfId="29" applyFont="1" applyBorder="1" applyAlignment="1">
      <alignment horizontal="left"/>
    </xf>
    <xf numFmtId="0" fontId="33" fillId="4" borderId="0" xfId="21" applyFont="1" applyBorder="1" applyAlignment="1">
      <alignment horizontal="right" vertical="center"/>
    </xf>
    <xf numFmtId="0" fontId="33" fillId="4" borderId="0" xfId="21" quotePrefix="1" applyFont="1" applyBorder="1" applyAlignment="1">
      <alignment horizontal="left" vertical="center"/>
    </xf>
    <xf numFmtId="0" fontId="33" fillId="4" borderId="0" xfId="21" quotePrefix="1" applyFont="1" applyBorder="1" applyAlignment="1">
      <alignment horizontal="right"/>
    </xf>
    <xf numFmtId="168" fontId="33" fillId="4" borderId="0" xfId="9" applyFont="1" applyFill="1" applyBorder="1" applyAlignment="1">
      <alignment horizontal="center" wrapText="1"/>
    </xf>
    <xf numFmtId="0" fontId="33" fillId="4" borderId="0" xfId="21" applyFont="1" applyBorder="1" applyAlignment="1">
      <alignment horizontal="left" vertical="center"/>
    </xf>
    <xf numFmtId="0" fontId="33" fillId="4" borderId="0" xfId="21" applyFont="1" applyBorder="1" applyAlignment="1">
      <alignment horizontal="center" vertical="center" wrapText="1"/>
    </xf>
    <xf numFmtId="0" fontId="25" fillId="4" borderId="8" xfId="7" applyFont="1" applyBorder="1"/>
    <xf numFmtId="0" fontId="25" fillId="4" borderId="0" xfId="7" applyFont="1" applyBorder="1" applyAlignment="1">
      <alignment horizontal="left" wrapText="1" indent="1"/>
    </xf>
    <xf numFmtId="6" fontId="33" fillId="4" borderId="0" xfId="7" quotePrefix="1" applyNumberFormat="1" applyFont="1" applyBorder="1" applyAlignment="1">
      <alignment horizontal="left"/>
    </xf>
    <xf numFmtId="0" fontId="25" fillId="4" borderId="16" xfId="7" applyFont="1" applyBorder="1"/>
    <xf numFmtId="0" fontId="23" fillId="4" borderId="0" xfId="25" applyFont="1" applyBorder="1" applyAlignment="1">
      <alignment horizontal="right" vertical="center"/>
    </xf>
    <xf numFmtId="0" fontId="33" fillId="4" borderId="0" xfId="20" applyFont="1" applyBorder="1" applyAlignment="1">
      <alignment vertical="center"/>
    </xf>
    <xf numFmtId="0" fontId="33" fillId="4" borderId="0" xfId="20" applyFont="1" applyBorder="1" applyAlignment="1">
      <alignment horizontal="left" vertical="center"/>
    </xf>
    <xf numFmtId="0" fontId="25" fillId="4" borderId="0" xfId="7" applyFont="1" applyBorder="1" applyAlignment="1">
      <alignment horizontal="center"/>
    </xf>
    <xf numFmtId="0" fontId="33" fillId="4" borderId="0" xfId="21" applyFont="1" applyBorder="1" applyAlignment="1">
      <alignment horizontal="center" wrapText="1"/>
    </xf>
    <xf numFmtId="0" fontId="23" fillId="4" borderId="13" xfId="31" applyFont="1" applyBorder="1" applyAlignment="1">
      <alignment horizontal="center" wrapText="1"/>
    </xf>
    <xf numFmtId="0" fontId="23" fillId="4" borderId="0" xfId="4" applyFont="1" applyBorder="1" applyAlignment="1">
      <alignment horizontal="left"/>
    </xf>
    <xf numFmtId="0" fontId="29" fillId="5" borderId="0" xfId="15" applyFont="1" applyBorder="1" applyAlignment="1">
      <alignment vertical="top" wrapText="1"/>
    </xf>
    <xf numFmtId="0" fontId="0" fillId="0" borderId="0" xfId="0" applyFont="1" applyAlignment="1"/>
    <xf numFmtId="0" fontId="25" fillId="4" borderId="0" xfId="7" applyBorder="1"/>
    <xf numFmtId="0" fontId="6" fillId="5" borderId="0" xfId="14" applyFont="1" applyBorder="1"/>
    <xf numFmtId="0" fontId="27" fillId="5" borderId="3" xfId="12" applyBorder="1" applyAlignment="1">
      <alignment horizontal="left" indent="1"/>
    </xf>
    <xf numFmtId="0" fontId="25" fillId="4" borderId="0" xfId="7" applyBorder="1" applyAlignment="1"/>
    <xf numFmtId="0" fontId="25" fillId="4" borderId="0" xfId="29" applyFont="1" applyBorder="1">
      <alignment horizontal="left"/>
    </xf>
    <xf numFmtId="0" fontId="23" fillId="4" borderId="0" xfId="31" applyFont="1" applyBorder="1" applyAlignment="1">
      <alignment horizontal="center" wrapText="1"/>
    </xf>
    <xf numFmtId="0" fontId="33" fillId="4" borderId="0" xfId="19" applyFont="1" applyBorder="1"/>
    <xf numFmtId="0" fontId="33" fillId="4" borderId="0" xfId="21" applyFont="1" applyBorder="1" applyAlignment="1">
      <alignment horizontal="center" vertical="center" wrapText="1"/>
    </xf>
    <xf numFmtId="0" fontId="33" fillId="4" borderId="0" xfId="21" applyFont="1" applyBorder="1">
      <alignment horizontal="center" wrapText="1"/>
    </xf>
    <xf numFmtId="168" fontId="33" fillId="4" borderId="0" xfId="9" applyFont="1" applyFill="1" applyBorder="1" applyAlignment="1">
      <alignment horizontal="center" vertical="top" wrapText="1"/>
    </xf>
    <xf numFmtId="0" fontId="33" fillId="4" borderId="0" xfId="21" applyFont="1" applyBorder="1" applyAlignment="1">
      <alignment horizontal="center" wrapText="1"/>
    </xf>
    <xf numFmtId="0" fontId="24" fillId="0" borderId="1" xfId="6" applyNumberFormat="1">
      <protection locked="0"/>
    </xf>
    <xf numFmtId="0" fontId="23" fillId="4" borderId="0" xfId="31" applyFont="1" applyBorder="1" applyAlignment="1">
      <alignment horizontal="center" wrapText="1"/>
    </xf>
    <xf numFmtId="0" fontId="0" fillId="0" borderId="0" xfId="0" applyBorder="1" applyAlignment="1">
      <alignment vertical="top" wrapText="1"/>
    </xf>
    <xf numFmtId="0" fontId="23" fillId="4" borderId="0" xfId="31" applyFont="1" applyBorder="1" applyAlignment="1">
      <alignment wrapText="1"/>
    </xf>
    <xf numFmtId="0" fontId="6" fillId="5" borderId="12" xfId="14" applyFont="1" applyBorder="1" applyAlignment="1"/>
    <xf numFmtId="0" fontId="6" fillId="5" borderId="3" xfId="14" applyFont="1" applyBorder="1" applyAlignment="1"/>
    <xf numFmtId="0" fontId="23" fillId="5" borderId="3" xfId="16" applyBorder="1" applyAlignment="1"/>
    <xf numFmtId="0" fontId="23" fillId="4" borderId="7" xfId="25" applyBorder="1" applyAlignment="1"/>
    <xf numFmtId="0" fontId="23" fillId="4" borderId="19" xfId="25" applyBorder="1" applyAlignment="1"/>
    <xf numFmtId="0" fontId="0" fillId="0" borderId="0" xfId="0" applyBorder="1" applyAlignment="1">
      <alignment horizontal="left"/>
    </xf>
    <xf numFmtId="0" fontId="24" fillId="0" borderId="1" xfId="6">
      <protection locked="0"/>
    </xf>
    <xf numFmtId="0" fontId="8" fillId="2" borderId="0" xfId="0" applyFont="1" applyFill="1" applyBorder="1" applyAlignment="1">
      <alignment horizontal="left"/>
    </xf>
    <xf numFmtId="0" fontId="25" fillId="4" borderId="0" xfId="29" applyFont="1" applyBorder="1" applyAlignment="1">
      <alignment horizontal="left" indent="2"/>
    </xf>
    <xf numFmtId="0" fontId="25" fillId="4" borderId="0" xfId="29" applyFont="1" applyBorder="1" applyAlignment="1">
      <alignment horizontal="right"/>
    </xf>
    <xf numFmtId="0" fontId="30" fillId="0" borderId="0" xfId="17" applyAlignment="1">
      <alignment horizontal="left"/>
    </xf>
    <xf numFmtId="0" fontId="43" fillId="2" borderId="0" xfId="17" applyFont="1" applyFill="1" applyAlignment="1">
      <alignment horizontal="left"/>
    </xf>
    <xf numFmtId="0" fontId="43" fillId="0" borderId="0" xfId="17" applyFont="1" applyAlignment="1">
      <alignment vertical="top" wrapText="1"/>
    </xf>
    <xf numFmtId="0" fontId="5" fillId="2" borderId="0" xfId="0" applyFont="1" applyFill="1" applyBorder="1" applyAlignment="1">
      <alignment horizontal="centerContinuous"/>
    </xf>
    <xf numFmtId="170" fontId="24" fillId="0" borderId="1" xfId="6" applyNumberFormat="1">
      <protection locked="0"/>
    </xf>
    <xf numFmtId="170" fontId="4" fillId="4" borderId="4" xfId="22" applyNumberFormat="1" applyFont="1" applyBorder="1" applyAlignment="1">
      <alignment horizontal="right"/>
    </xf>
    <xf numFmtId="170" fontId="4" fillId="4" borderId="20" xfId="22" applyNumberFormat="1" applyFont="1" applyBorder="1" applyAlignment="1">
      <alignment horizontal="right"/>
    </xf>
    <xf numFmtId="170" fontId="25" fillId="4" borderId="1" xfId="3" applyNumberFormat="1" applyFont="1" applyBorder="1" applyProtection="1">
      <alignment horizontal="right"/>
    </xf>
    <xf numFmtId="170" fontId="25" fillId="4" borderId="21" xfId="3" applyNumberFormat="1" applyFont="1" applyBorder="1" applyAlignment="1" applyProtection="1">
      <alignment horizontal="right"/>
    </xf>
    <xf numFmtId="170" fontId="25" fillId="4" borderId="22" xfId="3" applyNumberFormat="1" applyFont="1" applyBorder="1" applyAlignment="1" applyProtection="1">
      <alignment horizontal="right"/>
    </xf>
    <xf numFmtId="170" fontId="25" fillId="4" borderId="23" xfId="3" applyNumberFormat="1" applyFont="1" applyBorder="1" applyAlignment="1" applyProtection="1">
      <alignment horizontal="right"/>
    </xf>
    <xf numFmtId="170" fontId="4" fillId="4" borderId="4" xfId="22" applyNumberFormat="1" applyFont="1" applyAlignment="1">
      <alignment horizontal="right"/>
    </xf>
    <xf numFmtId="171" fontId="24" fillId="0" borderId="1" xfId="6" applyNumberFormat="1">
      <protection locked="0"/>
    </xf>
    <xf numFmtId="172" fontId="24" fillId="0" borderId="1" xfId="6" applyNumberFormat="1">
      <protection locked="0"/>
    </xf>
    <xf numFmtId="172" fontId="4" fillId="4" borderId="4" xfId="22" applyNumberFormat="1" applyFont="1" applyAlignment="1">
      <alignment horizontal="right"/>
    </xf>
    <xf numFmtId="173" fontId="4" fillId="4" borderId="4" xfId="22" applyNumberFormat="1" applyFont="1" applyAlignment="1">
      <alignment horizontal="right"/>
    </xf>
    <xf numFmtId="174" fontId="24" fillId="0" borderId="1" xfId="6" applyNumberFormat="1">
      <protection locked="0"/>
    </xf>
    <xf numFmtId="175" fontId="24" fillId="0" borderId="1" xfId="6" applyNumberFormat="1">
      <protection locked="0"/>
    </xf>
    <xf numFmtId="0" fontId="33" fillId="4" borderId="0" xfId="21" applyFont="1" applyBorder="1" applyAlignment="1">
      <alignment horizontal="center" wrapText="1"/>
    </xf>
    <xf numFmtId="0" fontId="24" fillId="0" borderId="1" xfId="6" applyAlignment="1">
      <alignment wrapText="1"/>
      <protection locked="0"/>
    </xf>
    <xf numFmtId="0" fontId="44" fillId="0" borderId="1" xfId="6" applyFont="1" applyAlignment="1">
      <alignment vertical="top"/>
      <protection locked="0"/>
    </xf>
    <xf numFmtId="0" fontId="44" fillId="0" borderId="1" xfId="6" applyFont="1" applyAlignment="1">
      <alignment vertical="top" wrapText="1"/>
      <protection locked="0"/>
    </xf>
    <xf numFmtId="0" fontId="44" fillId="0" borderId="1" xfId="6" applyNumberFormat="1" applyFont="1" applyAlignment="1">
      <alignment vertical="top" wrapText="1"/>
      <protection locked="0"/>
    </xf>
    <xf numFmtId="0" fontId="0" fillId="0" borderId="0" xfId="0" applyBorder="1" applyAlignment="1">
      <alignment horizontal="left" indent="2"/>
    </xf>
    <xf numFmtId="0" fontId="0" fillId="0" borderId="0" xfId="0" applyFont="1" applyAlignment="1">
      <alignment horizontal="left" indent="2"/>
    </xf>
    <xf numFmtId="0" fontId="0" fillId="0" borderId="0" xfId="0" applyAlignment="1">
      <alignment horizontal="left" indent="2"/>
    </xf>
    <xf numFmtId="0" fontId="0" fillId="0" borderId="0" xfId="0" quotePrefix="1" applyAlignment="1">
      <alignment horizontal="left" indent="2"/>
    </xf>
    <xf numFmtId="0" fontId="24" fillId="0" borderId="1" xfId="6" applyAlignment="1">
      <protection locked="0"/>
    </xf>
    <xf numFmtId="0" fontId="36" fillId="4" borderId="21" xfId="28" applyFont="1" applyBorder="1" applyAlignment="1">
      <alignment horizontal="left" vertical="top" wrapText="1"/>
    </xf>
    <xf numFmtId="0" fontId="37" fillId="4" borderId="21" xfId="26" applyFont="1" applyBorder="1">
      <alignment horizontal="center" vertical="center" wrapText="1"/>
    </xf>
    <xf numFmtId="0" fontId="37" fillId="4" borderId="1" xfId="26" applyFont="1" applyBorder="1">
      <alignment horizontal="center" vertical="center" wrapText="1"/>
    </xf>
    <xf numFmtId="0" fontId="25" fillId="4" borderId="26" xfId="7" applyBorder="1" applyAlignment="1">
      <alignment horizontal="left" vertical="top" wrapText="1"/>
    </xf>
    <xf numFmtId="0" fontId="36" fillId="4" borderId="1" xfId="28" applyFont="1" applyBorder="1" applyAlignment="1">
      <alignment horizontal="left" vertical="top" wrapText="1"/>
    </xf>
    <xf numFmtId="0" fontId="25" fillId="4" borderId="5" xfId="7" applyBorder="1" applyAlignment="1">
      <alignment horizontal="left" vertical="top" wrapText="1"/>
    </xf>
    <xf numFmtId="0" fontId="25" fillId="4" borderId="0" xfId="7" applyAlignment="1">
      <alignment horizontal="right"/>
    </xf>
    <xf numFmtId="0" fontId="25" fillId="4" borderId="0" xfId="7" applyAlignment="1">
      <alignment horizontal="right" vertical="top"/>
    </xf>
    <xf numFmtId="0" fontId="41" fillId="4" borderId="0" xfId="3" applyFont="1" applyBorder="1" applyProtection="1">
      <alignment horizontal="right"/>
    </xf>
    <xf numFmtId="0" fontId="25" fillId="4" borderId="0" xfId="7" applyAlignment="1">
      <alignment wrapText="1"/>
    </xf>
    <xf numFmtId="170" fontId="24" fillId="0" borderId="1" xfId="6" applyNumberFormat="1">
      <protection locked="0"/>
    </xf>
    <xf numFmtId="170" fontId="24" fillId="0" borderId="1" xfId="6" applyNumberFormat="1">
      <protection locked="0"/>
    </xf>
    <xf numFmtId="0" fontId="45" fillId="0" borderId="1" xfId="6" applyFont="1" applyAlignment="1">
      <alignment horizontal="center" vertical="top"/>
      <protection locked="0"/>
    </xf>
    <xf numFmtId="172" fontId="25" fillId="4" borderId="1" xfId="2" applyNumberFormat="1" applyFont="1" applyBorder="1" applyAlignment="1" applyProtection="1">
      <alignment horizontal="right"/>
      <protection locked="0"/>
    </xf>
    <xf numFmtId="0" fontId="29" fillId="0" borderId="0" xfId="0" applyFont="1" applyAlignment="1">
      <alignment horizontal="left" wrapText="1"/>
    </xf>
    <xf numFmtId="0" fontId="12" fillId="0" borderId="9" xfId="0" applyFont="1" applyFill="1" applyBorder="1">
      <alignment horizontal="right"/>
    </xf>
    <xf numFmtId="0" fontId="4" fillId="0" borderId="9" xfId="0" applyFont="1" applyFill="1" applyBorder="1">
      <alignment horizontal="right"/>
    </xf>
    <xf numFmtId="0" fontId="46" fillId="2" borderId="3" xfId="0" applyFont="1" applyFill="1" applyBorder="1" applyAlignment="1">
      <alignment horizontal="centerContinuous"/>
    </xf>
    <xf numFmtId="0" fontId="25" fillId="4" borderId="0" xfId="29" applyFont="1" applyBorder="1">
      <alignment horizontal="left"/>
    </xf>
    <xf numFmtId="0" fontId="0" fillId="0" borderId="12" xfId="0" applyNumberFormat="1" applyFill="1" applyBorder="1">
      <alignment horizontal="right"/>
    </xf>
    <xf numFmtId="0" fontId="12" fillId="2" borderId="12" xfId="0" applyNumberFormat="1" applyFont="1" applyFill="1" applyBorder="1" applyAlignment="1"/>
    <xf numFmtId="0" fontId="12" fillId="2" borderId="17" xfId="0" applyNumberFormat="1" applyFont="1" applyFill="1" applyBorder="1">
      <alignment horizontal="right"/>
    </xf>
    <xf numFmtId="0" fontId="6" fillId="5" borderId="12" xfId="14" applyNumberFormat="1" applyFont="1" applyBorder="1"/>
    <xf numFmtId="0" fontId="63" fillId="2" borderId="0" xfId="0" applyFont="1" applyFill="1" applyBorder="1" applyAlignment="1">
      <alignment horizontal="left"/>
    </xf>
    <xf numFmtId="0" fontId="42" fillId="0" borderId="0" xfId="0" applyFont="1" applyBorder="1" applyAlignment="1">
      <alignment horizontal="left"/>
    </xf>
    <xf numFmtId="49" fontId="0" fillId="0" borderId="0" xfId="0" applyNumberFormat="1" applyBorder="1" applyAlignment="1">
      <alignment horizontal="left"/>
    </xf>
    <xf numFmtId="0" fontId="34" fillId="0" borderId="0" xfId="23" applyBorder="1" applyAlignment="1" applyProtection="1">
      <alignment horizontal="left"/>
    </xf>
    <xf numFmtId="0" fontId="0" fillId="0" borderId="15" xfId="0" applyBorder="1">
      <alignment horizontal="right"/>
    </xf>
    <xf numFmtId="0" fontId="0" fillId="0" borderId="5" xfId="0" applyBorder="1">
      <alignment horizontal="right"/>
    </xf>
    <xf numFmtId="0" fontId="0" fillId="0" borderId="16" xfId="0" applyBorder="1">
      <alignment horizontal="right"/>
    </xf>
    <xf numFmtId="0" fontId="7" fillId="2" borderId="3" xfId="0" applyFont="1" applyFill="1" applyBorder="1" applyAlignment="1"/>
    <xf numFmtId="0" fontId="7" fillId="0" borderId="0" xfId="0" applyFont="1" applyBorder="1" applyAlignment="1">
      <alignment horizontal="left" vertical="top" wrapText="1"/>
    </xf>
    <xf numFmtId="0" fontId="7" fillId="2" borderId="8" xfId="0" applyFont="1" applyFill="1" applyBorder="1" applyAlignment="1"/>
    <xf numFmtId="0" fontId="65" fillId="0" borderId="0" xfId="78" applyFont="1" applyFill="1" applyBorder="1" applyAlignment="1">
      <alignment horizontal="left" vertical="top"/>
    </xf>
    <xf numFmtId="0" fontId="25" fillId="4" borderId="0" xfId="29" applyFont="1" applyBorder="1">
      <alignment horizontal="left"/>
    </xf>
    <xf numFmtId="0" fontId="0" fillId="0" borderId="0" xfId="0">
      <alignment horizontal="right"/>
    </xf>
    <xf numFmtId="0" fontId="8" fillId="2" borderId="24" xfId="0" applyFont="1" applyFill="1" applyBorder="1">
      <alignment horizontal="right"/>
    </xf>
    <xf numFmtId="0" fontId="8" fillId="2" borderId="25" xfId="0" applyFont="1" applyFill="1" applyBorder="1">
      <alignment horizontal="right"/>
    </xf>
    <xf numFmtId="0" fontId="22" fillId="5" borderId="1" xfId="5">
      <alignment horizontal="center"/>
    </xf>
    <xf numFmtId="164" fontId="22" fillId="5" borderId="21" xfId="10" applyBorder="1" applyAlignment="1">
      <alignment horizontal="center" vertical="center"/>
    </xf>
    <xf numFmtId="164" fontId="22" fillId="5" borderId="26" xfId="10" applyBorder="1" applyAlignment="1">
      <alignment horizontal="center" vertical="center"/>
    </xf>
    <xf numFmtId="164" fontId="22" fillId="5" borderId="27" xfId="10" applyBorder="1" applyAlignment="1">
      <alignment horizontal="center" vertical="center"/>
    </xf>
    <xf numFmtId="0" fontId="25" fillId="4" borderId="0" xfId="29" applyFont="1" applyBorder="1">
      <alignment horizontal="left"/>
    </xf>
    <xf numFmtId="0" fontId="23" fillId="4" borderId="28" xfId="31" applyFont="1" applyBorder="1" applyAlignment="1">
      <alignment horizontal="center" wrapText="1"/>
    </xf>
    <xf numFmtId="0" fontId="0" fillId="0" borderId="0" xfId="0">
      <alignment horizontal="right"/>
    </xf>
    <xf numFmtId="0" fontId="29" fillId="5" borderId="3" xfId="15" applyFont="1" applyBorder="1" applyAlignment="1">
      <alignment horizontal="left" vertical="top" wrapText="1" indent="1"/>
    </xf>
    <xf numFmtId="0" fontId="29" fillId="5" borderId="0" xfId="15" applyFont="1" applyBorder="1" applyAlignment="1">
      <alignment horizontal="left" vertical="top" wrapText="1" indent="1"/>
    </xf>
    <xf numFmtId="0" fontId="33" fillId="4" borderId="0" xfId="19" applyFont="1" applyBorder="1"/>
    <xf numFmtId="0" fontId="22" fillId="5" borderId="1" xfId="5" applyBorder="1">
      <alignment horizontal="center"/>
    </xf>
    <xf numFmtId="164" fontId="22" fillId="5" borderId="1" xfId="10" applyBorder="1">
      <alignment horizontal="center" vertical="center"/>
    </xf>
    <xf numFmtId="0" fontId="25" fillId="4" borderId="0" xfId="7" applyFont="1" applyBorder="1" applyAlignment="1">
      <alignment wrapText="1"/>
    </xf>
    <xf numFmtId="0" fontId="33" fillId="4" borderId="0" xfId="21" applyFont="1" applyBorder="1" applyAlignment="1">
      <alignment horizontal="center" wrapText="1"/>
    </xf>
    <xf numFmtId="0" fontId="33" fillId="4" borderId="0" xfId="21" applyFont="1" applyBorder="1" applyAlignment="1">
      <alignment horizontal="center" vertical="center" wrapText="1"/>
    </xf>
    <xf numFmtId="0" fontId="33" fillId="4" borderId="10" xfId="21" applyFont="1" applyBorder="1" applyAlignment="1">
      <alignment horizontal="center" vertical="center" wrapText="1"/>
    </xf>
    <xf numFmtId="0" fontId="33" fillId="4" borderId="0" xfId="21" applyFont="1" applyBorder="1">
      <alignment horizontal="center" wrapText="1"/>
    </xf>
    <xf numFmtId="0" fontId="22" fillId="0" borderId="1" xfId="1">
      <alignment horizontal="center" vertical="center"/>
      <protection locked="0"/>
    </xf>
    <xf numFmtId="0" fontId="29" fillId="5" borderId="3" xfId="15" applyBorder="1" applyAlignment="1">
      <alignment horizontal="left" vertical="top" wrapText="1" indent="1"/>
    </xf>
    <xf numFmtId="0" fontId="29" fillId="5" borderId="0" xfId="15" applyBorder="1" applyAlignment="1">
      <alignment horizontal="left" vertical="top" wrapText="1" indent="1"/>
    </xf>
    <xf numFmtId="164" fontId="22" fillId="5" borderId="21" xfId="10" applyBorder="1" applyAlignment="1">
      <alignment horizontal="center" vertical="center" wrapText="1"/>
    </xf>
    <xf numFmtId="164" fontId="22" fillId="5" borderId="27" xfId="10" applyBorder="1" applyAlignment="1">
      <alignment horizontal="center" vertical="center" wrapText="1"/>
    </xf>
    <xf numFmtId="0" fontId="22" fillId="5" borderId="21" xfId="5" applyBorder="1" applyAlignment="1">
      <alignment horizontal="center" wrapText="1"/>
    </xf>
    <xf numFmtId="0" fontId="22" fillId="5" borderId="27" xfId="5" applyBorder="1" applyAlignment="1">
      <alignment horizontal="center" wrapText="1"/>
    </xf>
    <xf numFmtId="0" fontId="22" fillId="0" borderId="21" xfId="1" applyBorder="1" applyAlignment="1">
      <alignment horizontal="center" wrapText="1"/>
      <protection locked="0"/>
    </xf>
    <xf numFmtId="0" fontId="22" fillId="0" borderId="27" xfId="1" applyBorder="1" applyAlignment="1">
      <alignment horizontal="center" wrapText="1"/>
      <protection locked="0"/>
    </xf>
    <xf numFmtId="0" fontId="25" fillId="4" borderId="0" xfId="7" applyFont="1" applyFill="1" applyBorder="1"/>
    <xf numFmtId="0" fontId="33" fillId="4" borderId="0" xfId="21" applyFont="1" applyFill="1" applyBorder="1">
      <alignment horizontal="center" wrapText="1"/>
    </xf>
    <xf numFmtId="0" fontId="23" fillId="4" borderId="0" xfId="31" applyFont="1" applyFill="1" applyBorder="1">
      <alignment horizontal="center" wrapText="1"/>
    </xf>
    <xf numFmtId="0" fontId="25" fillId="4" borderId="0" xfId="7" applyFill="1" applyAlignment="1">
      <alignment horizontal="right"/>
    </xf>
    <xf numFmtId="0" fontId="33" fillId="4" borderId="0" xfId="21" applyFont="1" applyFill="1" applyBorder="1" applyAlignment="1">
      <alignment horizontal="left"/>
    </xf>
  </cellXfs>
  <cellStyles count="79">
    <cellStyle name="20% - Accent1" xfId="55" builtinId="30" hidden="1"/>
    <cellStyle name="20% - Accent2" xfId="59" builtinId="34" hidden="1"/>
    <cellStyle name="20% - Accent3" xfId="63" builtinId="38" hidden="1"/>
    <cellStyle name="20% - Accent4" xfId="67" builtinId="42" hidden="1"/>
    <cellStyle name="20% - Accent5" xfId="71" builtinId="46" hidden="1"/>
    <cellStyle name="20% - Accent6" xfId="75" builtinId="50" hidden="1"/>
    <cellStyle name="40% - Accent1" xfId="56" builtinId="31" hidden="1"/>
    <cellStyle name="40% - Accent2" xfId="60" builtinId="35" hidden="1"/>
    <cellStyle name="40% - Accent3" xfId="64" builtinId="39" hidden="1"/>
    <cellStyle name="40% - Accent4" xfId="68" builtinId="43" hidden="1"/>
    <cellStyle name="40% - Accent5" xfId="72" builtinId="47" hidden="1"/>
    <cellStyle name="40% - Accent6" xfId="76" builtinId="51" hidden="1"/>
    <cellStyle name="60% - Accent1" xfId="57" builtinId="32" hidden="1"/>
    <cellStyle name="60% - Accent2" xfId="61" builtinId="36" hidden="1"/>
    <cellStyle name="60% - Accent3" xfId="65" builtinId="40" hidden="1"/>
    <cellStyle name="60% - Accent4" xfId="69" builtinId="44" hidden="1"/>
    <cellStyle name="60% - Accent5" xfId="73" builtinId="48" hidden="1"/>
    <cellStyle name="60% - Accent6" xfId="77" builtinId="52" hidden="1"/>
    <cellStyle name="Accent1" xfId="54" builtinId="29" hidden="1"/>
    <cellStyle name="Accent2" xfId="58" builtinId="33" hidden="1"/>
    <cellStyle name="Accent3" xfId="62" builtinId="37" hidden="1"/>
    <cellStyle name="Accent4" xfId="66" builtinId="41" hidden="1"/>
    <cellStyle name="Accent5" xfId="70" builtinId="45" hidden="1"/>
    <cellStyle name="Accent6" xfId="74" builtinId="49" hidden="1"/>
    <cellStyle name="AM Standard" xfId="1"/>
    <cellStyle name="Bad" xfId="43" builtinId="27" hidden="1"/>
    <cellStyle name="Calculation" xfId="47" builtinId="22" hidden="1"/>
    <cellStyle name="Check Cell" xfId="49" builtinId="23" hidden="1"/>
    <cellStyle name="Comma" xfId="32" builtinId="3" hidden="1"/>
    <cellStyle name="Comma [0]" xfId="33" builtinId="6" hidden="1"/>
    <cellStyle name="Comma(0)" xfId="2"/>
    <cellStyle name="Comma(2)" xfId="3"/>
    <cellStyle name="Comment" xfId="4"/>
    <cellStyle name="Company Name" xfId="5"/>
    <cellStyle name="Currency" xfId="34" builtinId="4" hidden="1"/>
    <cellStyle name="Currency [0]" xfId="35" builtinId="7" hidden="1"/>
    <cellStyle name="Data Input" xfId="6"/>
    <cellStyle name="Data Rows" xfId="7"/>
    <cellStyle name="Date" xfId="8"/>
    <cellStyle name="Date (short)" xfId="9"/>
    <cellStyle name="Disclosure Date" xfId="10"/>
    <cellStyle name="Explanatory Text" xfId="52" builtinId="53" hidden="1"/>
    <cellStyle name="Footnote" xfId="11"/>
    <cellStyle name="Good" xfId="42" builtinId="26" hidden="1"/>
    <cellStyle name="Header 1" xfId="12"/>
    <cellStyle name="Header Company" xfId="13"/>
    <cellStyle name="Header Rows" xfId="14"/>
    <cellStyle name="Header Text" xfId="15"/>
    <cellStyle name="Header Version" xfId="16"/>
    <cellStyle name="Heading (guidelines)" xfId="78"/>
    <cellStyle name="Heading 1" xfId="38" builtinId="16" hidden="1"/>
    <cellStyle name="Heading 1-noindex" xfId="17"/>
    <cellStyle name="Heading 2" xfId="39" builtinId="17" hidden="1"/>
    <cellStyle name="Heading 3" xfId="40" builtinId="18" hidden="1"/>
    <cellStyle name="Heading 4" xfId="41" builtinId="19" hidden="1"/>
    <cellStyle name="Heading1" xfId="18"/>
    <cellStyle name="Heading2" xfId="19"/>
    <cellStyle name="Heading3" xfId="20"/>
    <cellStyle name="Heading3WrapLow" xfId="21"/>
    <cellStyle name="Heavy Box 2" xfId="22"/>
    <cellStyle name="Hyperlink" xfId="23" builtinId="8" customBuiltin="1"/>
    <cellStyle name="Input" xfId="45" builtinId="20" hidden="1"/>
    <cellStyle name="Linked Cell" xfId="48" builtinId="24" hidden="1"/>
    <cellStyle name="Neutral" xfId="44" builtinId="28" hidden="1"/>
    <cellStyle name="Normal" xfId="0" builtinId="0" customBuiltin="1"/>
    <cellStyle name="Note" xfId="51" builtinId="10" hidden="1"/>
    <cellStyle name="Output" xfId="46" builtinId="21" hidden="1"/>
    <cellStyle name="Percent" xfId="36" builtinId="5" hidden="1"/>
    <cellStyle name="plus/less" xfId="24"/>
    <cellStyle name="RowRef" xfId="25"/>
    <cellStyle name="Table2Heading" xfId="26"/>
    <cellStyle name="TableNumber" xfId="27"/>
    <cellStyle name="TableText" xfId="28"/>
    <cellStyle name="Text" xfId="29"/>
    <cellStyle name="Text rjustify" xfId="30"/>
    <cellStyle name="Title" xfId="37" builtinId="15" hidden="1"/>
    <cellStyle name="Total" xfId="53" builtinId="25" hidden="1"/>
    <cellStyle name="Warning Text" xfId="50" builtinId="11" hidden="1"/>
    <cellStyle name="Year0" xfId="31"/>
  </cellStyles>
  <dxfs count="5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949"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D17"/>
  <sheetViews>
    <sheetView showGridLines="0" tabSelected="1" view="pageBreakPreview" zoomScaleNormal="100" zoomScaleSheetLayoutView="100" workbookViewId="0"/>
  </sheetViews>
  <sheetFormatPr defaultRowHeight="12.75" x14ac:dyDescent="0.2"/>
  <cols>
    <col min="1" max="1" width="26.5703125" style="1" customWidth="1"/>
    <col min="2" max="2" width="43.140625" style="1" customWidth="1"/>
    <col min="3" max="3" width="32.7109375" style="1" customWidth="1"/>
    <col min="4" max="4" width="32.28515625" style="1" customWidth="1"/>
    <col min="5" max="16384" width="9.140625" style="1"/>
  </cols>
  <sheetData>
    <row r="1" spans="1:4" x14ac:dyDescent="0.2">
      <c r="A1" s="272"/>
      <c r="B1" s="10"/>
      <c r="C1" s="10"/>
      <c r="D1" s="11"/>
    </row>
    <row r="2" spans="1:4" ht="236.25" customHeight="1" x14ac:dyDescent="0.2">
      <c r="A2" s="27"/>
      <c r="B2" s="5"/>
      <c r="C2" s="5"/>
      <c r="D2" s="12"/>
    </row>
    <row r="3" spans="1:4" ht="23.25" x14ac:dyDescent="0.35">
      <c r="A3" s="28" t="s">
        <v>9</v>
      </c>
      <c r="B3" s="8"/>
      <c r="C3" s="8"/>
      <c r="D3" s="13"/>
    </row>
    <row r="4" spans="1:4" ht="27.75" customHeight="1" x14ac:dyDescent="0.35">
      <c r="A4" s="28" t="s">
        <v>578</v>
      </c>
      <c r="B4" s="8"/>
      <c r="C4" s="8"/>
      <c r="D4" s="13"/>
    </row>
    <row r="5" spans="1:4" ht="27.75" customHeight="1" x14ac:dyDescent="0.35">
      <c r="A5" s="28" t="s">
        <v>0</v>
      </c>
      <c r="B5" s="8"/>
      <c r="C5" s="8"/>
      <c r="D5" s="13"/>
    </row>
    <row r="6" spans="1:4" ht="21" x14ac:dyDescent="0.35">
      <c r="A6" s="29" t="s">
        <v>597</v>
      </c>
      <c r="B6" s="8"/>
      <c r="C6" s="8"/>
      <c r="D6" s="13"/>
    </row>
    <row r="7" spans="1:4" ht="60" customHeight="1" x14ac:dyDescent="0.2">
      <c r="A7" s="41"/>
      <c r="B7" s="8"/>
      <c r="C7" s="8"/>
      <c r="D7" s="13"/>
    </row>
    <row r="8" spans="1:4" ht="15" customHeight="1" x14ac:dyDescent="0.2">
      <c r="A8" s="27"/>
      <c r="B8" s="20" t="s">
        <v>7</v>
      </c>
      <c r="C8" s="79"/>
      <c r="D8" s="14"/>
    </row>
    <row r="9" spans="1:4" ht="3" customHeight="1" x14ac:dyDescent="0.2">
      <c r="A9" s="27"/>
      <c r="B9" s="5"/>
      <c r="C9" s="5"/>
      <c r="D9" s="12"/>
    </row>
    <row r="10" spans="1:4" ht="15" customHeight="1" x14ac:dyDescent="0.2">
      <c r="A10" s="27"/>
      <c r="B10" s="20" t="s">
        <v>8</v>
      </c>
      <c r="C10" s="77"/>
      <c r="D10" s="12"/>
    </row>
    <row r="11" spans="1:4" ht="3" customHeight="1" x14ac:dyDescent="0.2">
      <c r="A11" s="27"/>
      <c r="B11" s="5"/>
      <c r="C11" s="78"/>
      <c r="D11" s="12"/>
    </row>
    <row r="12" spans="1:4" ht="15" customHeight="1" x14ac:dyDescent="0.2">
      <c r="A12" s="27"/>
      <c r="B12" s="20" t="s">
        <v>586</v>
      </c>
      <c r="C12" s="77"/>
      <c r="D12" s="12"/>
    </row>
    <row r="13" spans="1:4" ht="15" customHeight="1" x14ac:dyDescent="0.2">
      <c r="A13" s="27"/>
      <c r="B13" s="26"/>
      <c r="C13" s="26"/>
      <c r="D13" s="12"/>
    </row>
    <row r="14" spans="1:4" ht="15" customHeight="1" x14ac:dyDescent="0.2">
      <c r="A14" s="27"/>
      <c r="B14" s="26"/>
      <c r="C14" s="26"/>
      <c r="D14" s="13"/>
    </row>
    <row r="15" spans="1:4" ht="15" customHeight="1" x14ac:dyDescent="0.2">
      <c r="A15" s="30" t="s">
        <v>588</v>
      </c>
      <c r="B15" s="228"/>
      <c r="C15" s="8"/>
      <c r="D15" s="13"/>
    </row>
    <row r="16" spans="1:4" x14ac:dyDescent="0.2">
      <c r="A16" s="270" t="s">
        <v>618</v>
      </c>
      <c r="B16" s="8"/>
      <c r="C16" s="8"/>
      <c r="D16" s="13"/>
    </row>
    <row r="17" spans="1:4" ht="39.950000000000003" customHeight="1" x14ac:dyDescent="0.2">
      <c r="A17" s="15"/>
      <c r="B17" s="16"/>
      <c r="C17" s="16"/>
      <c r="D17" s="17"/>
    </row>
  </sheetData>
  <sheetProtection formatColumns="0" formatRows="0"/>
  <phoneticPr fontId="2" type="noConversion"/>
  <dataValidations xWindow="506" yWindow="670" count="2">
    <dataValidation type="date" operator="greaterThan" allowBlank="1" showInputMessage="1" showErrorMessage="1" errorTitle="Date entry" error="Dates after 1 January 2011 accepted" promptTitle="Date entry" prompt=" " sqref="C12 C10">
      <formula1>40544</formula1>
    </dataValidation>
    <dataValidation allowBlank="1" showInputMessage="1" promptTitle="Name of regulated entity" prompt=" " sqref="C8"/>
  </dataValidations>
  <printOptions headings="1" gridLines="1"/>
  <pageMargins left="0.70866141732283472" right="0.70866141732283472" top="0.74803149606299213" bottom="0.74803149606299213" header="0.31496062992125984" footer="0.31496062992125984"/>
  <pageSetup paperSize="8" fitToHeight="0" orientation="landscape" cellComments="asDisplayed" r:id="rId1"/>
  <headerFooter>
    <oddHeader>&amp;C&amp;"Arial"&amp;10 Commerce Commission Information Disclosure Template</oddHeader>
    <oddFooter>&amp;L&amp;"Arial,Regular" &amp;P&amp;C&amp;"Arial,Regular" &amp;F&amp;R&amp;"Arial,Regular" &amp;A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A1:T95"/>
  <sheetViews>
    <sheetView showGridLines="0" view="pageBreakPreview" zoomScaleNormal="100" zoomScaleSheetLayoutView="100" workbookViewId="0"/>
  </sheetViews>
  <sheetFormatPr defaultRowHeight="12.75" x14ac:dyDescent="0.2"/>
  <cols>
    <col min="1" max="1" width="18.7109375" style="43" customWidth="1"/>
    <col min="2" max="2" width="17.85546875" style="43" customWidth="1"/>
    <col min="3" max="3" width="31.7109375" style="43" customWidth="1"/>
    <col min="4" max="4" width="8.5703125" customWidth="1"/>
    <col min="5" max="6" width="31.7109375" customWidth="1"/>
    <col min="7" max="9" width="52.7109375" customWidth="1"/>
    <col min="10" max="10" width="2.7109375" style="117" customWidth="1"/>
    <col min="11" max="11" width="3.7109375" style="90" customWidth="1"/>
    <col min="12" max="12" width="19.42578125" style="117" customWidth="1"/>
    <col min="13" max="13" width="17.85546875" style="117" customWidth="1"/>
    <col min="14" max="14" width="31.7109375" style="117" customWidth="1"/>
    <col min="15" max="19" width="38.7109375" customWidth="1"/>
    <col min="20" max="20" width="2.7109375" customWidth="1"/>
    <col min="21" max="16384" width="9.140625" style="36"/>
  </cols>
  <sheetData>
    <row r="1" spans="1:20" ht="15" customHeight="1" x14ac:dyDescent="0.2">
      <c r="A1" s="59"/>
      <c r="B1" s="60"/>
      <c r="C1" s="60"/>
      <c r="D1" s="60"/>
      <c r="E1" s="60"/>
      <c r="F1" s="60"/>
      <c r="G1" s="60"/>
      <c r="H1" s="60"/>
      <c r="I1" s="60"/>
      <c r="J1" s="61"/>
      <c r="K1" s="125"/>
      <c r="L1" s="59"/>
      <c r="M1" s="60"/>
      <c r="N1" s="60"/>
      <c r="O1" s="60"/>
      <c r="P1" s="60"/>
      <c r="Q1" s="60"/>
      <c r="R1" s="60"/>
      <c r="S1" s="60"/>
      <c r="T1" s="61"/>
    </row>
    <row r="2" spans="1:20" ht="18" customHeight="1" x14ac:dyDescent="0.3">
      <c r="A2" s="62"/>
      <c r="B2" s="141"/>
      <c r="C2" s="141"/>
      <c r="D2" s="141"/>
      <c r="E2" s="141"/>
      <c r="F2" s="141"/>
      <c r="G2" s="73" t="s">
        <v>7</v>
      </c>
      <c r="H2" s="313" t="str">
        <f>IF(NOT(ISBLANK(CoverSheet!$C$8)),CoverSheet!$C$8,"")</f>
        <v/>
      </c>
      <c r="I2" s="314"/>
      <c r="J2" s="54"/>
      <c r="K2" s="125"/>
      <c r="L2" s="62"/>
      <c r="M2" s="141"/>
      <c r="N2" s="141"/>
      <c r="O2" s="141"/>
      <c r="P2" s="141"/>
      <c r="Q2" s="73" t="s">
        <v>7</v>
      </c>
      <c r="R2" s="313" t="str">
        <f>IF(NOT(ISBLANK(CoverSheet!$C$8)),CoverSheet!$C$8,"")</f>
        <v/>
      </c>
      <c r="S2" s="314"/>
      <c r="T2" s="54"/>
    </row>
    <row r="3" spans="1:20" ht="18" customHeight="1" x14ac:dyDescent="0.25">
      <c r="A3" s="62"/>
      <c r="B3" s="141"/>
      <c r="C3" s="141"/>
      <c r="D3" s="141"/>
      <c r="E3" s="141"/>
      <c r="F3" s="141"/>
      <c r="G3" s="73" t="s">
        <v>238</v>
      </c>
      <c r="H3" s="311" t="str">
        <f>IF(ISNUMBER(CoverSheet!$C$12),TEXT(CoverSheet!$C$12,"_([$-1409]d mmmm yyyy;_(@")&amp;" –"&amp;TEXT(DATE(YEAR(CoverSheet!$C$12)+10,MONTH(CoverSheet!$C$12),DAY(CoverSheet!$C$12)-1),"_([$-1409]d mmmm yyyy;_(@"),"")</f>
        <v/>
      </c>
      <c r="I3" s="312"/>
      <c r="J3" s="54"/>
      <c r="K3" s="125"/>
      <c r="L3" s="62"/>
      <c r="M3" s="141"/>
      <c r="N3" s="141"/>
      <c r="O3" s="141"/>
      <c r="P3" s="141"/>
      <c r="Q3" s="73" t="s">
        <v>238</v>
      </c>
      <c r="R3" s="311" t="str">
        <f>IF(ISNUMBER(CoverSheet!$C$12),TEXT(CoverSheet!$C$12,"_([$-1409]d mmmm yyyy;_(@")&amp;" –"&amp;TEXT(DATE(YEAR(CoverSheet!$C$12)+10,MONTH(CoverSheet!$C$12),DAY(CoverSheet!$C$12)-1),"_([$-1409]d mmmm yyyy;_(@"),"")</f>
        <v/>
      </c>
      <c r="S3" s="312"/>
      <c r="T3" s="54"/>
    </row>
    <row r="4" spans="1:20" ht="18" customHeight="1" x14ac:dyDescent="0.35">
      <c r="A4" s="118"/>
      <c r="B4" s="141"/>
      <c r="C4" s="141"/>
      <c r="D4" s="141"/>
      <c r="E4" s="141"/>
      <c r="F4" s="141"/>
      <c r="G4" s="73" t="s">
        <v>237</v>
      </c>
      <c r="H4" s="315"/>
      <c r="I4" s="316"/>
      <c r="J4" s="54"/>
      <c r="K4" s="125"/>
      <c r="L4" s="118"/>
      <c r="M4" s="141"/>
      <c r="N4" s="141"/>
      <c r="O4" s="141"/>
      <c r="P4" s="141"/>
      <c r="Q4" s="73" t="s">
        <v>237</v>
      </c>
      <c r="R4" s="311" t="str">
        <f>IF(ISBLANK($H$4),"",$H$4)</f>
        <v/>
      </c>
      <c r="S4" s="312"/>
      <c r="T4" s="54"/>
    </row>
    <row r="5" spans="1:20" s="91" customFormat="1" ht="21" x14ac:dyDescent="0.35">
      <c r="A5" s="142" t="s">
        <v>470</v>
      </c>
      <c r="B5" s="141"/>
      <c r="C5" s="141"/>
      <c r="D5" s="141"/>
      <c r="E5" s="141"/>
      <c r="F5" s="141"/>
      <c r="G5" s="73"/>
      <c r="H5" s="73"/>
      <c r="I5" s="73"/>
      <c r="J5" s="54"/>
      <c r="K5" s="125"/>
      <c r="L5" s="142" t="s">
        <v>535</v>
      </c>
      <c r="M5" s="141"/>
      <c r="N5" s="141"/>
      <c r="O5" s="141"/>
      <c r="P5" s="141"/>
      <c r="Q5" s="141"/>
      <c r="R5" s="141"/>
      <c r="S5" s="73"/>
      <c r="T5" s="54"/>
    </row>
    <row r="6" spans="1:20" s="46" customFormat="1" ht="21" customHeight="1" x14ac:dyDescent="0.2">
      <c r="A6" s="309" t="s">
        <v>469</v>
      </c>
      <c r="B6" s="310"/>
      <c r="C6" s="310"/>
      <c r="D6" s="310"/>
      <c r="E6" s="310"/>
      <c r="F6" s="310"/>
      <c r="G6" s="114"/>
      <c r="H6" s="114"/>
      <c r="I6" s="114"/>
      <c r="J6" s="74"/>
      <c r="K6" s="126"/>
      <c r="L6" s="124"/>
      <c r="M6" s="70"/>
      <c r="N6" s="70"/>
      <c r="O6" s="70"/>
      <c r="P6" s="70"/>
      <c r="Q6" s="70"/>
      <c r="R6" s="70"/>
      <c r="S6" s="70"/>
      <c r="T6" s="74"/>
    </row>
    <row r="7" spans="1:20" s="131" customFormat="1" ht="15" customHeight="1" x14ac:dyDescent="0.25">
      <c r="A7" s="143" t="s">
        <v>217</v>
      </c>
      <c r="B7" s="143" t="s">
        <v>85</v>
      </c>
      <c r="C7" s="255" t="s">
        <v>86</v>
      </c>
      <c r="D7" s="143" t="s">
        <v>95</v>
      </c>
      <c r="E7" s="143" t="s">
        <v>216</v>
      </c>
      <c r="F7" s="143" t="s">
        <v>94</v>
      </c>
      <c r="G7" s="143" t="s">
        <v>92</v>
      </c>
      <c r="H7" s="143" t="s">
        <v>93</v>
      </c>
      <c r="I7" s="143" t="s">
        <v>192</v>
      </c>
      <c r="J7" s="129"/>
      <c r="K7" s="130"/>
      <c r="L7" s="143" t="s">
        <v>217</v>
      </c>
      <c r="M7" s="143" t="s">
        <v>85</v>
      </c>
      <c r="N7" s="254" t="s">
        <v>86</v>
      </c>
      <c r="O7" s="143" t="s">
        <v>87</v>
      </c>
      <c r="P7" s="143" t="s">
        <v>88</v>
      </c>
      <c r="Q7" s="143" t="s">
        <v>89</v>
      </c>
      <c r="R7" s="143" t="s">
        <v>90</v>
      </c>
      <c r="S7" s="143" t="s">
        <v>91</v>
      </c>
      <c r="T7" s="129"/>
    </row>
    <row r="8" spans="1:20" s="135" customFormat="1" ht="260.25" customHeight="1" x14ac:dyDescent="0.25">
      <c r="A8" s="134">
        <v>3</v>
      </c>
      <c r="B8" s="127" t="s">
        <v>96</v>
      </c>
      <c r="C8" s="257" t="s">
        <v>97</v>
      </c>
      <c r="D8" s="265"/>
      <c r="E8" s="247"/>
      <c r="F8" s="246"/>
      <c r="G8" s="127" t="s">
        <v>452</v>
      </c>
      <c r="H8" s="127" t="s">
        <v>99</v>
      </c>
      <c r="I8" s="127" t="s">
        <v>196</v>
      </c>
      <c r="J8" s="132"/>
      <c r="K8" s="133"/>
      <c r="L8" s="134">
        <v>3</v>
      </c>
      <c r="M8" s="127" t="s">
        <v>96</v>
      </c>
      <c r="N8" s="253" t="s">
        <v>97</v>
      </c>
      <c r="O8" s="127" t="s">
        <v>193</v>
      </c>
      <c r="P8" s="127" t="s">
        <v>194</v>
      </c>
      <c r="Q8" s="127" t="s">
        <v>195</v>
      </c>
      <c r="R8" s="127" t="s">
        <v>98</v>
      </c>
      <c r="S8" s="127" t="s">
        <v>233</v>
      </c>
      <c r="T8" s="132"/>
    </row>
    <row r="9" spans="1:20" s="135" customFormat="1" ht="237" customHeight="1" x14ac:dyDescent="0.25">
      <c r="A9" s="134">
        <v>10</v>
      </c>
      <c r="B9" s="127" t="s">
        <v>323</v>
      </c>
      <c r="C9" s="257" t="s">
        <v>324</v>
      </c>
      <c r="D9" s="265"/>
      <c r="E9" s="246"/>
      <c r="F9" s="246"/>
      <c r="G9" s="127" t="s">
        <v>453</v>
      </c>
      <c r="H9" s="127" t="s">
        <v>329</v>
      </c>
      <c r="I9" s="127" t="s">
        <v>330</v>
      </c>
      <c r="J9" s="132"/>
      <c r="K9" s="133"/>
      <c r="L9" s="134">
        <v>10</v>
      </c>
      <c r="M9" s="127" t="s">
        <v>323</v>
      </c>
      <c r="N9" s="253" t="s">
        <v>324</v>
      </c>
      <c r="O9" s="127" t="s">
        <v>325</v>
      </c>
      <c r="P9" s="127" t="s">
        <v>326</v>
      </c>
      <c r="Q9" s="127" t="s">
        <v>327</v>
      </c>
      <c r="R9" s="127" t="s">
        <v>328</v>
      </c>
      <c r="S9" s="127" t="s">
        <v>233</v>
      </c>
      <c r="T9" s="132"/>
    </row>
    <row r="10" spans="1:20" s="135" customFormat="1" ht="171.75" customHeight="1" x14ac:dyDescent="0.25">
      <c r="A10" s="134">
        <v>11</v>
      </c>
      <c r="B10" s="127" t="s">
        <v>323</v>
      </c>
      <c r="C10" s="257" t="s">
        <v>331</v>
      </c>
      <c r="D10" s="265"/>
      <c r="E10" s="246"/>
      <c r="F10" s="246"/>
      <c r="G10" s="127" t="s">
        <v>454</v>
      </c>
      <c r="H10" s="127" t="s">
        <v>336</v>
      </c>
      <c r="I10" s="127" t="s">
        <v>337</v>
      </c>
      <c r="J10" s="132"/>
      <c r="K10" s="133"/>
      <c r="L10" s="134">
        <v>11</v>
      </c>
      <c r="M10" s="127" t="s">
        <v>323</v>
      </c>
      <c r="N10" s="253" t="s">
        <v>331</v>
      </c>
      <c r="O10" s="127" t="s">
        <v>332</v>
      </c>
      <c r="P10" s="127" t="s">
        <v>333</v>
      </c>
      <c r="Q10" s="127" t="s">
        <v>334</v>
      </c>
      <c r="R10" s="127" t="s">
        <v>335</v>
      </c>
      <c r="S10" s="127" t="s">
        <v>233</v>
      </c>
      <c r="T10" s="132"/>
    </row>
    <row r="11" spans="1:20" s="135" customFormat="1" ht="164.25" customHeight="1" x14ac:dyDescent="0.25">
      <c r="A11" s="134">
        <v>26</v>
      </c>
      <c r="B11" s="127" t="s">
        <v>218</v>
      </c>
      <c r="C11" s="257" t="s">
        <v>220</v>
      </c>
      <c r="D11" s="265"/>
      <c r="E11" s="246"/>
      <c r="F11" s="246"/>
      <c r="G11" s="127" t="s">
        <v>101</v>
      </c>
      <c r="H11" s="127" t="s">
        <v>102</v>
      </c>
      <c r="I11" s="127" t="s">
        <v>198</v>
      </c>
      <c r="J11" s="136"/>
      <c r="K11" s="133"/>
      <c r="L11" s="134">
        <v>26</v>
      </c>
      <c r="M11" s="127" t="s">
        <v>218</v>
      </c>
      <c r="N11" s="253" t="s">
        <v>220</v>
      </c>
      <c r="O11" s="127" t="s">
        <v>197</v>
      </c>
      <c r="P11" s="127" t="s">
        <v>227</v>
      </c>
      <c r="Q11" s="127" t="s">
        <v>223</v>
      </c>
      <c r="R11" s="127" t="s">
        <v>224</v>
      </c>
      <c r="S11" s="127" t="s">
        <v>233</v>
      </c>
      <c r="T11" s="136"/>
    </row>
    <row r="12" spans="1:20" s="91" customFormat="1" x14ac:dyDescent="0.2">
      <c r="A12" s="117"/>
      <c r="B12" s="117"/>
      <c r="C12" s="117"/>
      <c r="D12" s="117"/>
      <c r="E12" s="117"/>
      <c r="F12" s="117"/>
      <c r="G12" s="117"/>
      <c r="H12" s="117"/>
      <c r="I12" s="117"/>
      <c r="J12" s="117"/>
      <c r="K12" s="90"/>
      <c r="L12" s="117"/>
      <c r="M12" s="117"/>
      <c r="N12" s="117"/>
      <c r="O12" s="117"/>
      <c r="P12" s="117"/>
      <c r="Q12" s="117"/>
      <c r="R12" s="117"/>
      <c r="S12" s="117"/>
      <c r="T12" s="117"/>
    </row>
    <row r="13" spans="1:20" s="91" customFormat="1" ht="15" customHeight="1" x14ac:dyDescent="0.2">
      <c r="A13" s="59"/>
      <c r="B13" s="60"/>
      <c r="C13" s="60"/>
      <c r="D13" s="60"/>
      <c r="E13" s="60"/>
      <c r="F13" s="60"/>
      <c r="G13" s="60"/>
      <c r="H13" s="60"/>
      <c r="I13" s="60"/>
      <c r="J13" s="61"/>
      <c r="K13" s="125"/>
      <c r="L13" s="59"/>
      <c r="M13" s="60"/>
      <c r="N13" s="60"/>
      <c r="O13" s="60"/>
      <c r="P13" s="60"/>
      <c r="Q13" s="60"/>
      <c r="R13" s="60"/>
      <c r="S13" s="60"/>
      <c r="T13" s="61"/>
    </row>
    <row r="14" spans="1:20" s="91" customFormat="1" ht="18" customHeight="1" x14ac:dyDescent="0.3">
      <c r="A14" s="62"/>
      <c r="B14" s="121"/>
      <c r="C14" s="121"/>
      <c r="D14" s="121"/>
      <c r="E14" s="121"/>
      <c r="F14" s="121"/>
      <c r="G14" s="73" t="s">
        <v>7</v>
      </c>
      <c r="H14" s="301" t="str">
        <f>IF(NOT(ISBLANK(CoverSheet!$C$8)),CoverSheet!$C$8,"")</f>
        <v/>
      </c>
      <c r="I14" s="301"/>
      <c r="J14" s="54"/>
      <c r="K14" s="125"/>
      <c r="L14" s="62"/>
      <c r="M14" s="121"/>
      <c r="N14" s="121"/>
      <c r="O14" s="121"/>
      <c r="P14" s="121"/>
      <c r="Q14" s="73" t="s">
        <v>7</v>
      </c>
      <c r="R14" s="313" t="str">
        <f>IF(NOT(ISBLANK(CoverSheet!$C$8)),CoverSheet!$C$8,"")</f>
        <v/>
      </c>
      <c r="S14" s="314"/>
      <c r="T14" s="54"/>
    </row>
    <row r="15" spans="1:20" s="91" customFormat="1" ht="18" customHeight="1" x14ac:dyDescent="0.25">
      <c r="A15" s="62"/>
      <c r="B15" s="121"/>
      <c r="C15" s="121"/>
      <c r="D15" s="121"/>
      <c r="E15" s="121"/>
      <c r="F15" s="121"/>
      <c r="G15" s="73" t="s">
        <v>238</v>
      </c>
      <c r="H15" s="302" t="str">
        <f>IF(ISNUMBER(CoverSheet!$C$12),TEXT(CoverSheet!$C$12,"_([$-1409]d mmmm yyyy;_(@")&amp;" –"&amp;TEXT(DATE(YEAR(CoverSheet!$C$12)+10,MONTH(CoverSheet!$C$12),DAY(CoverSheet!$C$12)-1),"_([$-1409]d mmmm yyyy;_(@"),"")</f>
        <v/>
      </c>
      <c r="I15" s="302"/>
      <c r="J15" s="54"/>
      <c r="K15" s="125"/>
      <c r="L15" s="62"/>
      <c r="M15" s="121"/>
      <c r="N15" s="121"/>
      <c r="O15" s="121"/>
      <c r="P15" s="121"/>
      <c r="Q15" s="73" t="s">
        <v>238</v>
      </c>
      <c r="R15" s="311" t="str">
        <f>IF(ISNUMBER(CoverSheet!$C$12),TEXT(CoverSheet!$C$12,"_([$-1409]d mmmm yyyy;_(@")&amp;" –"&amp;TEXT(DATE(YEAR(CoverSheet!$C$12)+10,MONTH(CoverSheet!$C$12),DAY(CoverSheet!$C$12)-1),"_([$-1409]d mmmm yyyy;_(@"),"")</f>
        <v/>
      </c>
      <c r="S15" s="312"/>
      <c r="T15" s="54"/>
    </row>
    <row r="16" spans="1:20" s="91" customFormat="1" ht="18" customHeight="1" x14ac:dyDescent="0.35">
      <c r="A16" s="118"/>
      <c r="B16" s="121"/>
      <c r="C16" s="121"/>
      <c r="D16" s="121"/>
      <c r="E16" s="121"/>
      <c r="F16" s="121"/>
      <c r="G16" s="73" t="s">
        <v>237</v>
      </c>
      <c r="H16" s="311" t="str">
        <f>IF(ISBLANK($H$4),"",$H$4)</f>
        <v/>
      </c>
      <c r="I16" s="312"/>
      <c r="J16" s="54"/>
      <c r="K16" s="125"/>
      <c r="L16" s="118"/>
      <c r="M16" s="121"/>
      <c r="N16" s="121"/>
      <c r="O16" s="121"/>
      <c r="P16" s="121"/>
      <c r="Q16" s="73" t="s">
        <v>237</v>
      </c>
      <c r="R16" s="311" t="str">
        <f>IF(ISBLANK($H$4),"",$H$4)</f>
        <v/>
      </c>
      <c r="S16" s="312"/>
      <c r="T16" s="54"/>
    </row>
    <row r="17" spans="1:20" s="91" customFormat="1" ht="21" x14ac:dyDescent="0.35">
      <c r="A17" s="122" t="s">
        <v>535</v>
      </c>
      <c r="B17" s="121"/>
      <c r="C17" s="121"/>
      <c r="D17" s="121"/>
      <c r="E17" s="121"/>
      <c r="F17" s="121"/>
      <c r="G17" s="73"/>
      <c r="H17" s="73"/>
      <c r="I17" s="73"/>
      <c r="J17" s="54"/>
      <c r="K17" s="125"/>
      <c r="L17" s="122" t="s">
        <v>535</v>
      </c>
      <c r="M17" s="121"/>
      <c r="N17" s="121"/>
      <c r="O17" s="121"/>
      <c r="P17" s="121"/>
      <c r="Q17" s="121"/>
      <c r="R17" s="121"/>
      <c r="S17" s="73"/>
      <c r="T17" s="54"/>
    </row>
    <row r="18" spans="1:20" s="91" customFormat="1" ht="15" customHeight="1" x14ac:dyDescent="0.2">
      <c r="A18" s="67"/>
      <c r="B18" s="121"/>
      <c r="C18" s="121"/>
      <c r="D18" s="121"/>
      <c r="E18" s="121"/>
      <c r="F18" s="121"/>
      <c r="G18" s="121"/>
      <c r="H18" s="121"/>
      <c r="I18" s="121"/>
      <c r="J18" s="54"/>
      <c r="K18" s="125"/>
      <c r="L18" s="67"/>
      <c r="M18" s="121"/>
      <c r="N18" s="121"/>
      <c r="O18" s="121"/>
      <c r="P18" s="121"/>
      <c r="Q18" s="121"/>
      <c r="R18" s="121"/>
      <c r="S18" s="121"/>
      <c r="T18" s="54"/>
    </row>
    <row r="19" spans="1:20" s="131" customFormat="1" ht="15" customHeight="1" x14ac:dyDescent="0.25">
      <c r="A19" s="128" t="s">
        <v>217</v>
      </c>
      <c r="B19" s="128" t="s">
        <v>85</v>
      </c>
      <c r="C19" s="255" t="s">
        <v>86</v>
      </c>
      <c r="D19" s="128" t="s">
        <v>95</v>
      </c>
      <c r="E19" s="128" t="s">
        <v>216</v>
      </c>
      <c r="F19" s="128" t="s">
        <v>94</v>
      </c>
      <c r="G19" s="128" t="s">
        <v>92</v>
      </c>
      <c r="H19" s="128" t="s">
        <v>93</v>
      </c>
      <c r="I19" s="128" t="s">
        <v>192</v>
      </c>
      <c r="J19" s="129"/>
      <c r="K19" s="130"/>
      <c r="L19" s="128" t="s">
        <v>217</v>
      </c>
      <c r="M19" s="128" t="s">
        <v>85</v>
      </c>
      <c r="N19" s="254" t="s">
        <v>86</v>
      </c>
      <c r="O19" s="128" t="s">
        <v>87</v>
      </c>
      <c r="P19" s="128" t="s">
        <v>88</v>
      </c>
      <c r="Q19" s="128" t="s">
        <v>89</v>
      </c>
      <c r="R19" s="128" t="s">
        <v>90</v>
      </c>
      <c r="S19" s="128" t="s">
        <v>91</v>
      </c>
      <c r="T19" s="129"/>
    </row>
    <row r="20" spans="1:20" s="135" customFormat="1" ht="167.25" customHeight="1" x14ac:dyDescent="0.25">
      <c r="A20" s="134">
        <v>27</v>
      </c>
      <c r="B20" s="127" t="s">
        <v>100</v>
      </c>
      <c r="C20" s="257" t="s">
        <v>338</v>
      </c>
      <c r="D20" s="265"/>
      <c r="E20" s="245"/>
      <c r="F20" s="245"/>
      <c r="G20" s="127" t="s">
        <v>343</v>
      </c>
      <c r="H20" s="127" t="s">
        <v>344</v>
      </c>
      <c r="I20" s="127" t="s">
        <v>345</v>
      </c>
      <c r="J20" s="132"/>
      <c r="K20" s="133"/>
      <c r="L20" s="134">
        <v>27</v>
      </c>
      <c r="M20" s="127" t="s">
        <v>100</v>
      </c>
      <c r="N20" s="253" t="s">
        <v>338</v>
      </c>
      <c r="O20" s="127" t="s">
        <v>339</v>
      </c>
      <c r="P20" s="127" t="s">
        <v>340</v>
      </c>
      <c r="Q20" s="127" t="s">
        <v>341</v>
      </c>
      <c r="R20" s="127" t="s">
        <v>342</v>
      </c>
      <c r="S20" s="127" t="s">
        <v>233</v>
      </c>
      <c r="T20" s="132"/>
    </row>
    <row r="21" spans="1:20" s="135" customFormat="1" ht="180" customHeight="1" x14ac:dyDescent="0.25">
      <c r="A21" s="134">
        <v>29</v>
      </c>
      <c r="B21" s="127" t="s">
        <v>100</v>
      </c>
      <c r="C21" s="257" t="s">
        <v>103</v>
      </c>
      <c r="D21" s="265"/>
      <c r="E21" s="245"/>
      <c r="F21" s="245"/>
      <c r="G21" s="127" t="s">
        <v>108</v>
      </c>
      <c r="H21" s="127" t="s">
        <v>109</v>
      </c>
      <c r="I21" s="127" t="s">
        <v>110</v>
      </c>
      <c r="J21" s="132"/>
      <c r="K21" s="133"/>
      <c r="L21" s="134">
        <v>29</v>
      </c>
      <c r="M21" s="127" t="s">
        <v>100</v>
      </c>
      <c r="N21" s="253" t="s">
        <v>103</v>
      </c>
      <c r="O21" s="127" t="s">
        <v>104</v>
      </c>
      <c r="P21" s="127" t="s">
        <v>105</v>
      </c>
      <c r="Q21" s="127" t="s">
        <v>106</v>
      </c>
      <c r="R21" s="127" t="s">
        <v>107</v>
      </c>
      <c r="S21" s="127" t="s">
        <v>233</v>
      </c>
      <c r="T21" s="132"/>
    </row>
    <row r="22" spans="1:20" s="135" customFormat="1" ht="221.25" customHeight="1" x14ac:dyDescent="0.25">
      <c r="A22" s="134">
        <v>31</v>
      </c>
      <c r="B22" s="127" t="s">
        <v>218</v>
      </c>
      <c r="C22" s="257" t="s">
        <v>111</v>
      </c>
      <c r="D22" s="265"/>
      <c r="E22" s="245"/>
      <c r="F22" s="245"/>
      <c r="G22" s="127" t="s">
        <v>116</v>
      </c>
      <c r="H22" s="127" t="s">
        <v>117</v>
      </c>
      <c r="I22" s="127" t="s">
        <v>118</v>
      </c>
      <c r="J22" s="132"/>
      <c r="K22" s="133"/>
      <c r="L22" s="134">
        <v>31</v>
      </c>
      <c r="M22" s="127" t="s">
        <v>218</v>
      </c>
      <c r="N22" s="253" t="s">
        <v>111</v>
      </c>
      <c r="O22" s="127" t="s">
        <v>112</v>
      </c>
      <c r="P22" s="127" t="s">
        <v>113</v>
      </c>
      <c r="Q22" s="127" t="s">
        <v>114</v>
      </c>
      <c r="R22" s="127" t="s">
        <v>115</v>
      </c>
      <c r="S22" s="127" t="s">
        <v>233</v>
      </c>
      <c r="T22" s="132"/>
    </row>
    <row r="23" spans="1:20" s="135" customFormat="1" ht="278.25" customHeight="1" x14ac:dyDescent="0.25">
      <c r="A23" s="134">
        <v>33</v>
      </c>
      <c r="B23" s="127" t="s">
        <v>346</v>
      </c>
      <c r="C23" s="257" t="s">
        <v>347</v>
      </c>
      <c r="D23" s="265"/>
      <c r="E23" s="245"/>
      <c r="F23" s="245"/>
      <c r="G23" s="127" t="s">
        <v>352</v>
      </c>
      <c r="H23" s="127" t="s">
        <v>353</v>
      </c>
      <c r="I23" s="127" t="s">
        <v>354</v>
      </c>
      <c r="J23" s="136"/>
      <c r="K23" s="133"/>
      <c r="L23" s="134">
        <v>33</v>
      </c>
      <c r="M23" s="127" t="s">
        <v>346</v>
      </c>
      <c r="N23" s="253" t="s">
        <v>347</v>
      </c>
      <c r="O23" s="127" t="s">
        <v>348</v>
      </c>
      <c r="P23" s="127" t="s">
        <v>349</v>
      </c>
      <c r="Q23" s="127" t="s">
        <v>350</v>
      </c>
      <c r="R23" s="127" t="s">
        <v>351</v>
      </c>
      <c r="S23" s="127" t="s">
        <v>233</v>
      </c>
      <c r="T23" s="136"/>
    </row>
    <row r="24" spans="1:20" s="91" customFormat="1" x14ac:dyDescent="0.2">
      <c r="A24" s="117"/>
      <c r="B24" s="117"/>
      <c r="C24" s="117"/>
      <c r="D24" s="117"/>
      <c r="E24" s="117"/>
      <c r="F24" s="117"/>
      <c r="G24" s="117"/>
      <c r="H24" s="117"/>
      <c r="I24" s="117"/>
      <c r="J24" s="117"/>
      <c r="K24" s="90"/>
      <c r="L24" s="117"/>
      <c r="M24" s="117"/>
      <c r="N24" s="117"/>
      <c r="O24" s="117"/>
      <c r="P24" s="117"/>
      <c r="Q24" s="117"/>
      <c r="R24" s="117"/>
      <c r="S24" s="117"/>
      <c r="T24" s="117"/>
    </row>
    <row r="25" spans="1:20" s="91" customFormat="1" ht="15" customHeight="1" x14ac:dyDescent="0.2">
      <c r="A25" s="59"/>
      <c r="B25" s="60"/>
      <c r="C25" s="60"/>
      <c r="D25" s="60"/>
      <c r="E25" s="60"/>
      <c r="F25" s="60"/>
      <c r="G25" s="60"/>
      <c r="H25" s="60"/>
      <c r="I25" s="60"/>
      <c r="J25" s="61"/>
      <c r="K25" s="125"/>
      <c r="L25" s="59"/>
      <c r="M25" s="60"/>
      <c r="N25" s="60"/>
      <c r="O25" s="60"/>
      <c r="P25" s="60"/>
      <c r="Q25" s="60"/>
      <c r="R25" s="60"/>
      <c r="S25" s="60"/>
      <c r="T25" s="61"/>
    </row>
    <row r="26" spans="1:20" s="91" customFormat="1" ht="18" customHeight="1" x14ac:dyDescent="0.3">
      <c r="A26" s="62"/>
      <c r="B26" s="121"/>
      <c r="C26" s="121"/>
      <c r="D26" s="121"/>
      <c r="E26" s="121"/>
      <c r="F26" s="121"/>
      <c r="G26" s="73" t="s">
        <v>7</v>
      </c>
      <c r="H26" s="301" t="str">
        <f>IF(NOT(ISBLANK(CoverSheet!$C$8)),CoverSheet!$C$8,"")</f>
        <v/>
      </c>
      <c r="I26" s="301"/>
      <c r="J26" s="54"/>
      <c r="K26" s="125"/>
      <c r="L26" s="62"/>
      <c r="M26" s="121"/>
      <c r="N26" s="121"/>
      <c r="O26" s="121"/>
      <c r="P26" s="121"/>
      <c r="Q26" s="73" t="s">
        <v>7</v>
      </c>
      <c r="R26" s="313" t="str">
        <f>IF(NOT(ISBLANK(CoverSheet!$C$8)),CoverSheet!$C$8,"")</f>
        <v/>
      </c>
      <c r="S26" s="314"/>
      <c r="T26" s="54"/>
    </row>
    <row r="27" spans="1:20" s="91" customFormat="1" ht="18" customHeight="1" x14ac:dyDescent="0.25">
      <c r="A27" s="62"/>
      <c r="B27" s="121"/>
      <c r="C27" s="121"/>
      <c r="D27" s="121"/>
      <c r="E27" s="121"/>
      <c r="F27" s="121"/>
      <c r="G27" s="73" t="s">
        <v>238</v>
      </c>
      <c r="H27" s="302" t="str">
        <f>IF(ISNUMBER(CoverSheet!$C$12),TEXT(CoverSheet!$C$12,"_([$-1409]d mmmm yyyy;_(@")&amp;" –"&amp;TEXT(DATE(YEAR(CoverSheet!$C$12)+10,MONTH(CoverSheet!$C$12),DAY(CoverSheet!$C$12)-1),"_([$-1409]d mmmm yyyy;_(@"),"")</f>
        <v/>
      </c>
      <c r="I27" s="302"/>
      <c r="J27" s="54"/>
      <c r="K27" s="125"/>
      <c r="L27" s="62"/>
      <c r="M27" s="121"/>
      <c r="N27" s="121"/>
      <c r="O27" s="121"/>
      <c r="P27" s="121"/>
      <c r="Q27" s="73" t="s">
        <v>238</v>
      </c>
      <c r="R27" s="311" t="str">
        <f>IF(ISNUMBER(CoverSheet!$C$12),TEXT(CoverSheet!$C$12,"_([$-1409]d mmmm yyyy;_(@")&amp;" –"&amp;TEXT(DATE(YEAR(CoverSheet!$C$12)+10,MONTH(CoverSheet!$C$12),DAY(CoverSheet!$C$12)-1),"_([$-1409]d mmmm yyyy;_(@"),"")</f>
        <v/>
      </c>
      <c r="S27" s="312"/>
      <c r="T27" s="54"/>
    </row>
    <row r="28" spans="1:20" s="91" customFormat="1" ht="18" customHeight="1" x14ac:dyDescent="0.35">
      <c r="A28" s="118"/>
      <c r="B28" s="121"/>
      <c r="C28" s="121"/>
      <c r="D28" s="121"/>
      <c r="E28" s="121"/>
      <c r="F28" s="121"/>
      <c r="G28" s="73" t="s">
        <v>237</v>
      </c>
      <c r="H28" s="311" t="str">
        <f>IF(ISBLANK($H$4),"",$H$4)</f>
        <v/>
      </c>
      <c r="I28" s="312"/>
      <c r="J28" s="54"/>
      <c r="K28" s="125"/>
      <c r="L28" s="118"/>
      <c r="M28" s="121"/>
      <c r="N28" s="121"/>
      <c r="O28" s="121"/>
      <c r="P28" s="121"/>
      <c r="Q28" s="73" t="s">
        <v>237</v>
      </c>
      <c r="R28" s="311" t="str">
        <f>IF(ISBLANK($H$4),"",$H$4)</f>
        <v/>
      </c>
      <c r="S28" s="312"/>
      <c r="T28" s="54"/>
    </row>
    <row r="29" spans="1:20" s="91" customFormat="1" ht="21" x14ac:dyDescent="0.35">
      <c r="A29" s="122" t="s">
        <v>535</v>
      </c>
      <c r="B29" s="121"/>
      <c r="C29" s="121"/>
      <c r="D29" s="121"/>
      <c r="E29" s="121"/>
      <c r="F29" s="121"/>
      <c r="G29" s="73"/>
      <c r="H29" s="73"/>
      <c r="I29" s="73"/>
      <c r="J29" s="54"/>
      <c r="K29" s="125"/>
      <c r="L29" s="122" t="s">
        <v>535</v>
      </c>
      <c r="M29" s="121"/>
      <c r="N29" s="121"/>
      <c r="O29" s="121"/>
      <c r="P29" s="121"/>
      <c r="Q29" s="121"/>
      <c r="R29" s="121"/>
      <c r="S29" s="73"/>
      <c r="T29" s="54"/>
    </row>
    <row r="30" spans="1:20" s="91" customFormat="1" ht="15" customHeight="1" x14ac:dyDescent="0.2">
      <c r="A30" s="67"/>
      <c r="B30" s="121"/>
      <c r="C30" s="121"/>
      <c r="D30" s="121"/>
      <c r="E30" s="121"/>
      <c r="F30" s="121"/>
      <c r="G30" s="121"/>
      <c r="H30" s="121"/>
      <c r="I30" s="121"/>
      <c r="J30" s="54"/>
      <c r="K30" s="125"/>
      <c r="L30" s="67"/>
      <c r="M30" s="121"/>
      <c r="N30" s="121"/>
      <c r="O30" s="121"/>
      <c r="P30" s="121"/>
      <c r="Q30" s="121"/>
      <c r="R30" s="121"/>
      <c r="S30" s="121"/>
      <c r="T30" s="54"/>
    </row>
    <row r="31" spans="1:20" s="131" customFormat="1" ht="15" customHeight="1" x14ac:dyDescent="0.25">
      <c r="A31" s="128" t="s">
        <v>217</v>
      </c>
      <c r="B31" s="128" t="s">
        <v>85</v>
      </c>
      <c r="C31" s="255" t="s">
        <v>86</v>
      </c>
      <c r="D31" s="128" t="s">
        <v>95</v>
      </c>
      <c r="E31" s="128" t="s">
        <v>216</v>
      </c>
      <c r="F31" s="128" t="s">
        <v>94</v>
      </c>
      <c r="G31" s="128" t="s">
        <v>92</v>
      </c>
      <c r="H31" s="128" t="s">
        <v>93</v>
      </c>
      <c r="I31" s="128" t="s">
        <v>192</v>
      </c>
      <c r="J31" s="129"/>
      <c r="K31" s="130"/>
      <c r="L31" s="128" t="s">
        <v>217</v>
      </c>
      <c r="M31" s="128" t="s">
        <v>85</v>
      </c>
      <c r="N31" s="254" t="s">
        <v>86</v>
      </c>
      <c r="O31" s="128" t="s">
        <v>87</v>
      </c>
      <c r="P31" s="128" t="s">
        <v>88</v>
      </c>
      <c r="Q31" s="128" t="s">
        <v>89</v>
      </c>
      <c r="R31" s="128" t="s">
        <v>90</v>
      </c>
      <c r="S31" s="128" t="s">
        <v>91</v>
      </c>
      <c r="T31" s="129"/>
    </row>
    <row r="32" spans="1:20" s="135" customFormat="1" ht="185.25" customHeight="1" x14ac:dyDescent="0.25">
      <c r="A32" s="134">
        <v>37</v>
      </c>
      <c r="B32" s="127" t="s">
        <v>121</v>
      </c>
      <c r="C32" s="257" t="s">
        <v>199</v>
      </c>
      <c r="D32" s="265"/>
      <c r="E32" s="245"/>
      <c r="F32" s="245"/>
      <c r="G32" s="127" t="s">
        <v>455</v>
      </c>
      <c r="H32" s="127" t="s">
        <v>120</v>
      </c>
      <c r="I32" s="127" t="s">
        <v>203</v>
      </c>
      <c r="J32" s="132"/>
      <c r="K32" s="133"/>
      <c r="L32" s="134">
        <v>37</v>
      </c>
      <c r="M32" s="127" t="s">
        <v>121</v>
      </c>
      <c r="N32" s="253" t="s">
        <v>199</v>
      </c>
      <c r="O32" s="127" t="s">
        <v>200</v>
      </c>
      <c r="P32" s="127" t="s">
        <v>201</v>
      </c>
      <c r="Q32" s="127" t="s">
        <v>119</v>
      </c>
      <c r="R32" s="127" t="s">
        <v>202</v>
      </c>
      <c r="S32" s="127" t="s">
        <v>233</v>
      </c>
      <c r="T32" s="132"/>
    </row>
    <row r="33" spans="1:20" s="135" customFormat="1" ht="168.75" customHeight="1" x14ac:dyDescent="0.25">
      <c r="A33" s="134">
        <v>40</v>
      </c>
      <c r="B33" s="127" t="s">
        <v>121</v>
      </c>
      <c r="C33" s="257" t="s">
        <v>122</v>
      </c>
      <c r="D33" s="265"/>
      <c r="E33" s="245"/>
      <c r="F33" s="245"/>
      <c r="G33" s="127" t="s">
        <v>127</v>
      </c>
      <c r="H33" s="127" t="s">
        <v>128</v>
      </c>
      <c r="I33" s="127" t="s">
        <v>129</v>
      </c>
      <c r="J33" s="132"/>
      <c r="K33" s="133"/>
      <c r="L33" s="134">
        <v>40</v>
      </c>
      <c r="M33" s="127" t="s">
        <v>121</v>
      </c>
      <c r="N33" s="253" t="s">
        <v>122</v>
      </c>
      <c r="O33" s="127" t="s">
        <v>123</v>
      </c>
      <c r="P33" s="127" t="s">
        <v>124</v>
      </c>
      <c r="Q33" s="127" t="s">
        <v>125</v>
      </c>
      <c r="R33" s="127" t="s">
        <v>126</v>
      </c>
      <c r="S33" s="127" t="s">
        <v>233</v>
      </c>
      <c r="T33" s="132"/>
    </row>
    <row r="34" spans="1:20" s="135" customFormat="1" ht="129.75" customHeight="1" x14ac:dyDescent="0.25">
      <c r="A34" s="134">
        <v>42</v>
      </c>
      <c r="B34" s="127" t="s">
        <v>121</v>
      </c>
      <c r="C34" s="257" t="s">
        <v>130</v>
      </c>
      <c r="D34" s="265"/>
      <c r="E34" s="245"/>
      <c r="F34" s="245"/>
      <c r="G34" s="127" t="s">
        <v>456</v>
      </c>
      <c r="H34" s="127" t="s">
        <v>135</v>
      </c>
      <c r="I34" s="127" t="s">
        <v>136</v>
      </c>
      <c r="J34" s="132"/>
      <c r="K34" s="133"/>
      <c r="L34" s="134">
        <v>42</v>
      </c>
      <c r="M34" s="127" t="s">
        <v>121</v>
      </c>
      <c r="N34" s="253" t="s">
        <v>130</v>
      </c>
      <c r="O34" s="127" t="s">
        <v>131</v>
      </c>
      <c r="P34" s="127" t="s">
        <v>132</v>
      </c>
      <c r="Q34" s="127" t="s">
        <v>133</v>
      </c>
      <c r="R34" s="127" t="s">
        <v>134</v>
      </c>
      <c r="S34" s="127" t="s">
        <v>233</v>
      </c>
      <c r="T34" s="132"/>
    </row>
    <row r="35" spans="1:20" s="135" customFormat="1" ht="289.5" customHeight="1" x14ac:dyDescent="0.25">
      <c r="A35" s="134">
        <v>45</v>
      </c>
      <c r="B35" s="127" t="s">
        <v>355</v>
      </c>
      <c r="C35" s="257" t="s">
        <v>356</v>
      </c>
      <c r="D35" s="265"/>
      <c r="E35" s="245"/>
      <c r="F35" s="245"/>
      <c r="G35" s="127" t="s">
        <v>457</v>
      </c>
      <c r="H35" s="127" t="s">
        <v>361</v>
      </c>
      <c r="I35" s="127" t="s">
        <v>362</v>
      </c>
      <c r="J35" s="136"/>
      <c r="K35" s="133"/>
      <c r="L35" s="134">
        <v>45</v>
      </c>
      <c r="M35" s="127" t="s">
        <v>355</v>
      </c>
      <c r="N35" s="253" t="s">
        <v>356</v>
      </c>
      <c r="O35" s="127" t="s">
        <v>357</v>
      </c>
      <c r="P35" s="127" t="s">
        <v>358</v>
      </c>
      <c r="Q35" s="127" t="s">
        <v>359</v>
      </c>
      <c r="R35" s="127" t="s">
        <v>360</v>
      </c>
      <c r="S35" s="127" t="s">
        <v>233</v>
      </c>
      <c r="T35" s="136"/>
    </row>
    <row r="36" spans="1:20" s="91" customFormat="1" x14ac:dyDescent="0.2">
      <c r="A36" s="117"/>
      <c r="B36" s="117"/>
      <c r="C36" s="117"/>
      <c r="D36" s="117"/>
      <c r="E36" s="117"/>
      <c r="F36" s="117"/>
      <c r="G36" s="117"/>
      <c r="H36" s="117"/>
      <c r="I36" s="117"/>
      <c r="J36" s="117"/>
      <c r="K36" s="90"/>
      <c r="L36" s="117"/>
      <c r="M36" s="117"/>
      <c r="N36" s="117"/>
      <c r="O36" s="117"/>
      <c r="P36" s="117"/>
      <c r="Q36" s="117"/>
      <c r="R36" s="117"/>
      <c r="S36" s="117"/>
      <c r="T36" s="117"/>
    </row>
    <row r="37" spans="1:20" s="91" customFormat="1" ht="15" customHeight="1" x14ac:dyDescent="0.2">
      <c r="A37" s="59"/>
      <c r="B37" s="60"/>
      <c r="C37" s="60"/>
      <c r="D37" s="60"/>
      <c r="E37" s="60"/>
      <c r="F37" s="60"/>
      <c r="G37" s="60"/>
      <c r="H37" s="60"/>
      <c r="I37" s="60"/>
      <c r="J37" s="61"/>
      <c r="K37" s="125"/>
      <c r="L37" s="59"/>
      <c r="M37" s="60"/>
      <c r="N37" s="60"/>
      <c r="O37" s="60"/>
      <c r="P37" s="60"/>
      <c r="Q37" s="60"/>
      <c r="R37" s="60"/>
      <c r="S37" s="60"/>
      <c r="T37" s="61"/>
    </row>
    <row r="38" spans="1:20" s="91" customFormat="1" ht="18" customHeight="1" x14ac:dyDescent="0.3">
      <c r="A38" s="62"/>
      <c r="B38" s="121"/>
      <c r="C38" s="121"/>
      <c r="D38" s="121"/>
      <c r="E38" s="121"/>
      <c r="F38" s="121"/>
      <c r="G38" s="73" t="s">
        <v>7</v>
      </c>
      <c r="H38" s="301" t="str">
        <f>IF(NOT(ISBLANK(CoverSheet!$C$8)),CoverSheet!$C$8,"")</f>
        <v/>
      </c>
      <c r="I38" s="301"/>
      <c r="J38" s="54"/>
      <c r="K38" s="125"/>
      <c r="L38" s="62"/>
      <c r="M38" s="121"/>
      <c r="N38" s="121"/>
      <c r="O38" s="121"/>
      <c r="P38" s="121"/>
      <c r="Q38" s="73" t="s">
        <v>7</v>
      </c>
      <c r="R38" s="313" t="str">
        <f>IF(NOT(ISBLANK(CoverSheet!$C$8)),CoverSheet!$C$8,"")</f>
        <v/>
      </c>
      <c r="S38" s="314"/>
      <c r="T38" s="54"/>
    </row>
    <row r="39" spans="1:20" s="91" customFormat="1" ht="18" customHeight="1" x14ac:dyDescent="0.25">
      <c r="A39" s="62"/>
      <c r="B39" s="121"/>
      <c r="C39" s="121"/>
      <c r="D39" s="121"/>
      <c r="E39" s="121"/>
      <c r="F39" s="121"/>
      <c r="G39" s="73" t="s">
        <v>238</v>
      </c>
      <c r="H39" s="302" t="str">
        <f>IF(ISNUMBER(CoverSheet!$C$12),TEXT(CoverSheet!$C$12,"_([$-1409]d mmmm yyyy;_(@")&amp;" –"&amp;TEXT(DATE(YEAR(CoverSheet!$C$12)+10,MONTH(CoverSheet!$C$12),DAY(CoverSheet!$C$12)-1),"_([$-1409]d mmmm yyyy;_(@"),"")</f>
        <v/>
      </c>
      <c r="I39" s="302"/>
      <c r="J39" s="54"/>
      <c r="K39" s="125"/>
      <c r="L39" s="62"/>
      <c r="M39" s="121"/>
      <c r="N39" s="121"/>
      <c r="O39" s="121"/>
      <c r="P39" s="121"/>
      <c r="Q39" s="73" t="s">
        <v>238</v>
      </c>
      <c r="R39" s="311" t="str">
        <f>IF(ISNUMBER(CoverSheet!$C$12),TEXT(CoverSheet!$C$12,"_([$-1409]d mmmm yyyy;_(@")&amp;" –"&amp;TEXT(DATE(YEAR(CoverSheet!$C$12)+10,MONTH(CoverSheet!$C$12),DAY(CoverSheet!$C$12)-1),"_([$-1409]d mmmm yyyy;_(@"),"")</f>
        <v/>
      </c>
      <c r="S39" s="312"/>
      <c r="T39" s="54"/>
    </row>
    <row r="40" spans="1:20" s="91" customFormat="1" ht="18" customHeight="1" x14ac:dyDescent="0.35">
      <c r="A40" s="118"/>
      <c r="B40" s="121"/>
      <c r="C40" s="121"/>
      <c r="D40" s="121"/>
      <c r="E40" s="121"/>
      <c r="F40" s="121"/>
      <c r="G40" s="73" t="s">
        <v>237</v>
      </c>
      <c r="H40" s="311" t="str">
        <f>IF(ISBLANK($H$4),"",$H$4)</f>
        <v/>
      </c>
      <c r="I40" s="312"/>
      <c r="J40" s="54"/>
      <c r="K40" s="125"/>
      <c r="L40" s="118"/>
      <c r="M40" s="121"/>
      <c r="N40" s="121"/>
      <c r="O40" s="121"/>
      <c r="P40" s="121"/>
      <c r="Q40" s="73" t="s">
        <v>237</v>
      </c>
      <c r="R40" s="311" t="str">
        <f>IF(ISBLANK($H$4),"",$H$4)</f>
        <v/>
      </c>
      <c r="S40" s="312"/>
      <c r="T40" s="54"/>
    </row>
    <row r="41" spans="1:20" s="91" customFormat="1" ht="21" x14ac:dyDescent="0.35">
      <c r="A41" s="122" t="s">
        <v>535</v>
      </c>
      <c r="B41" s="121"/>
      <c r="C41" s="121"/>
      <c r="D41" s="121"/>
      <c r="E41" s="121"/>
      <c r="F41" s="121"/>
      <c r="G41" s="73"/>
      <c r="H41" s="73"/>
      <c r="I41" s="73"/>
      <c r="J41" s="54"/>
      <c r="K41" s="125"/>
      <c r="L41" s="122" t="s">
        <v>535</v>
      </c>
      <c r="M41" s="121"/>
      <c r="N41" s="121"/>
      <c r="O41" s="121"/>
      <c r="P41" s="121"/>
      <c r="Q41" s="121"/>
      <c r="R41" s="121"/>
      <c r="S41" s="73"/>
      <c r="T41" s="54"/>
    </row>
    <row r="42" spans="1:20" s="91" customFormat="1" ht="15" customHeight="1" x14ac:dyDescent="0.2">
      <c r="A42" s="67"/>
      <c r="B42" s="121"/>
      <c r="C42" s="121"/>
      <c r="D42" s="121"/>
      <c r="E42" s="121"/>
      <c r="F42" s="121"/>
      <c r="G42" s="121"/>
      <c r="H42" s="121"/>
      <c r="I42" s="121"/>
      <c r="J42" s="54"/>
      <c r="K42" s="125"/>
      <c r="L42" s="67"/>
      <c r="M42" s="121"/>
      <c r="N42" s="121"/>
      <c r="O42" s="121"/>
      <c r="P42" s="121"/>
      <c r="Q42" s="121"/>
      <c r="R42" s="121"/>
      <c r="S42" s="121"/>
      <c r="T42" s="54"/>
    </row>
    <row r="43" spans="1:20" s="131" customFormat="1" ht="15" customHeight="1" x14ac:dyDescent="0.25">
      <c r="A43" s="128" t="s">
        <v>217</v>
      </c>
      <c r="B43" s="128" t="s">
        <v>85</v>
      </c>
      <c r="C43" s="255" t="s">
        <v>86</v>
      </c>
      <c r="D43" s="128" t="s">
        <v>95</v>
      </c>
      <c r="E43" s="128" t="s">
        <v>216</v>
      </c>
      <c r="F43" s="128" t="s">
        <v>94</v>
      </c>
      <c r="G43" s="128" t="s">
        <v>92</v>
      </c>
      <c r="H43" s="128" t="s">
        <v>93</v>
      </c>
      <c r="I43" s="128" t="s">
        <v>192</v>
      </c>
      <c r="J43" s="129"/>
      <c r="K43" s="130"/>
      <c r="L43" s="128" t="s">
        <v>217</v>
      </c>
      <c r="M43" s="128" t="s">
        <v>85</v>
      </c>
      <c r="N43" s="254" t="s">
        <v>86</v>
      </c>
      <c r="O43" s="128" t="s">
        <v>87</v>
      </c>
      <c r="P43" s="128" t="s">
        <v>88</v>
      </c>
      <c r="Q43" s="128" t="s">
        <v>89</v>
      </c>
      <c r="R43" s="128" t="s">
        <v>90</v>
      </c>
      <c r="S43" s="128" t="s">
        <v>91</v>
      </c>
      <c r="T43" s="129"/>
    </row>
    <row r="44" spans="1:20" s="135" customFormat="1" ht="344.25" customHeight="1" x14ac:dyDescent="0.25">
      <c r="A44" s="134">
        <v>48</v>
      </c>
      <c r="B44" s="127" t="s">
        <v>137</v>
      </c>
      <c r="C44" s="257" t="s">
        <v>138</v>
      </c>
      <c r="D44" s="265"/>
      <c r="E44" s="245"/>
      <c r="F44" s="245"/>
      <c r="G44" s="127" t="s">
        <v>143</v>
      </c>
      <c r="H44" s="127" t="s">
        <v>144</v>
      </c>
      <c r="I44" s="127" t="s">
        <v>145</v>
      </c>
      <c r="J44" s="132"/>
      <c r="K44" s="133"/>
      <c r="L44" s="134">
        <v>48</v>
      </c>
      <c r="M44" s="127" t="s">
        <v>137</v>
      </c>
      <c r="N44" s="253" t="s">
        <v>138</v>
      </c>
      <c r="O44" s="127" t="s">
        <v>139</v>
      </c>
      <c r="P44" s="127" t="s">
        <v>140</v>
      </c>
      <c r="Q44" s="127" t="s">
        <v>141</v>
      </c>
      <c r="R44" s="127" t="s">
        <v>142</v>
      </c>
      <c r="S44" s="127" t="s">
        <v>233</v>
      </c>
      <c r="T44" s="132"/>
    </row>
    <row r="45" spans="1:20" s="135" customFormat="1" ht="279" customHeight="1" x14ac:dyDescent="0.25">
      <c r="A45" s="134">
        <v>49</v>
      </c>
      <c r="B45" s="127" t="s">
        <v>137</v>
      </c>
      <c r="C45" s="257" t="s">
        <v>146</v>
      </c>
      <c r="D45" s="265"/>
      <c r="E45" s="245"/>
      <c r="F45" s="245"/>
      <c r="G45" s="127" t="s">
        <v>458</v>
      </c>
      <c r="H45" s="127" t="s">
        <v>144</v>
      </c>
      <c r="I45" s="127" t="s">
        <v>150</v>
      </c>
      <c r="J45" s="132"/>
      <c r="K45" s="133"/>
      <c r="L45" s="134">
        <v>49</v>
      </c>
      <c r="M45" s="127" t="s">
        <v>137</v>
      </c>
      <c r="N45" s="253" t="s">
        <v>146</v>
      </c>
      <c r="O45" s="127" t="s">
        <v>147</v>
      </c>
      <c r="P45" s="127" t="s">
        <v>148</v>
      </c>
      <c r="Q45" s="127" t="s">
        <v>149</v>
      </c>
      <c r="R45" s="127" t="s">
        <v>225</v>
      </c>
      <c r="S45" s="127" t="s">
        <v>233</v>
      </c>
      <c r="T45" s="132"/>
    </row>
    <row r="46" spans="1:20" s="135" customFormat="1" ht="331.5" customHeight="1" x14ac:dyDescent="0.25">
      <c r="A46" s="134">
        <v>50</v>
      </c>
      <c r="B46" s="127" t="s">
        <v>137</v>
      </c>
      <c r="C46" s="257" t="s">
        <v>228</v>
      </c>
      <c r="D46" s="265"/>
      <c r="E46" s="245"/>
      <c r="F46" s="245"/>
      <c r="G46" s="127" t="s">
        <v>234</v>
      </c>
      <c r="H46" s="127" t="s">
        <v>235</v>
      </c>
      <c r="I46" s="127" t="s">
        <v>236</v>
      </c>
      <c r="J46" s="136"/>
      <c r="K46" s="133"/>
      <c r="L46" s="134">
        <v>50</v>
      </c>
      <c r="M46" s="127" t="s">
        <v>137</v>
      </c>
      <c r="N46" s="253" t="s">
        <v>228</v>
      </c>
      <c r="O46" s="127" t="s">
        <v>229</v>
      </c>
      <c r="P46" s="127" t="s">
        <v>230</v>
      </c>
      <c r="Q46" s="127" t="s">
        <v>231</v>
      </c>
      <c r="R46" s="127" t="s">
        <v>232</v>
      </c>
      <c r="S46" s="127" t="s">
        <v>233</v>
      </c>
      <c r="T46" s="136"/>
    </row>
    <row r="47" spans="1:20" s="91" customFormat="1" x14ac:dyDescent="0.2">
      <c r="A47" s="117"/>
      <c r="B47" s="117"/>
      <c r="C47" s="117"/>
      <c r="D47" s="117"/>
      <c r="E47" s="117"/>
      <c r="F47" s="117"/>
      <c r="G47" s="117"/>
      <c r="H47" s="117"/>
      <c r="I47" s="117"/>
      <c r="J47" s="117"/>
      <c r="K47" s="90"/>
      <c r="L47" s="117"/>
      <c r="M47" s="117"/>
      <c r="N47" s="117"/>
      <c r="O47" s="117"/>
      <c r="P47" s="117"/>
      <c r="Q47" s="117"/>
      <c r="R47" s="117"/>
      <c r="S47" s="117"/>
      <c r="T47" s="117"/>
    </row>
    <row r="48" spans="1:20" s="91" customFormat="1" ht="15" customHeight="1" x14ac:dyDescent="0.2">
      <c r="A48" s="59"/>
      <c r="B48" s="60"/>
      <c r="C48" s="60"/>
      <c r="D48" s="60"/>
      <c r="E48" s="60"/>
      <c r="F48" s="60"/>
      <c r="G48" s="60"/>
      <c r="H48" s="60"/>
      <c r="I48" s="60"/>
      <c r="J48" s="61"/>
      <c r="K48" s="125"/>
      <c r="L48" s="59"/>
      <c r="M48" s="60"/>
      <c r="N48" s="60"/>
      <c r="O48" s="60"/>
      <c r="P48" s="60"/>
      <c r="Q48" s="60"/>
      <c r="R48" s="60"/>
      <c r="S48" s="60"/>
      <c r="T48" s="61"/>
    </row>
    <row r="49" spans="1:20" s="91" customFormat="1" ht="18" customHeight="1" x14ac:dyDescent="0.3">
      <c r="A49" s="62"/>
      <c r="B49" s="121"/>
      <c r="C49" s="121"/>
      <c r="D49" s="121"/>
      <c r="E49" s="121"/>
      <c r="F49" s="121"/>
      <c r="G49" s="73" t="s">
        <v>7</v>
      </c>
      <c r="H49" s="301" t="str">
        <f>IF(NOT(ISBLANK(CoverSheet!$C$8)),CoverSheet!$C$8,"")</f>
        <v/>
      </c>
      <c r="I49" s="301"/>
      <c r="J49" s="54"/>
      <c r="K49" s="125"/>
      <c r="L49" s="62"/>
      <c r="M49" s="121"/>
      <c r="N49" s="121"/>
      <c r="O49" s="121"/>
      <c r="P49" s="121"/>
      <c r="Q49" s="73" t="s">
        <v>7</v>
      </c>
      <c r="R49" s="301" t="str">
        <f>IF(NOT(ISBLANK(CoverSheet!$C$8)),CoverSheet!$C$8,"")</f>
        <v/>
      </c>
      <c r="S49" s="301"/>
      <c r="T49" s="54"/>
    </row>
    <row r="50" spans="1:20" s="91" customFormat="1" ht="18" customHeight="1" x14ac:dyDescent="0.25">
      <c r="A50" s="62"/>
      <c r="B50" s="121"/>
      <c r="C50" s="121"/>
      <c r="D50" s="121"/>
      <c r="E50" s="121"/>
      <c r="F50" s="121"/>
      <c r="G50" s="73" t="s">
        <v>238</v>
      </c>
      <c r="H50" s="302" t="str">
        <f>IF(ISNUMBER(CoverSheet!$C$12),TEXT(CoverSheet!$C$12,"_([$-1409]d mmmm yyyy;_(@")&amp;" –"&amp;TEXT(DATE(YEAR(CoverSheet!$C$12)+10,MONTH(CoverSheet!$C$12),DAY(CoverSheet!$C$12)-1),"_([$-1409]d mmmm yyyy;_(@"),"")</f>
        <v/>
      </c>
      <c r="I50" s="302"/>
      <c r="J50" s="54"/>
      <c r="K50" s="125"/>
      <c r="L50" s="62"/>
      <c r="M50" s="121"/>
      <c r="N50" s="121"/>
      <c r="O50" s="121"/>
      <c r="P50" s="121"/>
      <c r="Q50" s="73" t="s">
        <v>238</v>
      </c>
      <c r="R50" s="302" t="str">
        <f>IF(ISNUMBER(CoverSheet!$C$12),TEXT(CoverSheet!$C$12,"_([$-1409]d mmmm yyyy;_(@")&amp;" –"&amp;TEXT(DATE(YEAR(CoverSheet!$C$12)+10,MONTH(CoverSheet!$C$12),DAY(CoverSheet!$C$12)-1),"_([$-1409]d mmmm yyyy;_(@"),"")</f>
        <v/>
      </c>
      <c r="S50" s="302"/>
      <c r="T50" s="54"/>
    </row>
    <row r="51" spans="1:20" s="91" customFormat="1" ht="18" customHeight="1" x14ac:dyDescent="0.35">
      <c r="A51" s="118"/>
      <c r="B51" s="121"/>
      <c r="C51" s="121"/>
      <c r="D51" s="121"/>
      <c r="E51" s="121"/>
      <c r="F51" s="121"/>
      <c r="G51" s="73" t="s">
        <v>237</v>
      </c>
      <c r="H51" s="311" t="str">
        <f>IF(ISBLANK($H$4),"",$H$4)</f>
        <v/>
      </c>
      <c r="I51" s="312"/>
      <c r="J51" s="54"/>
      <c r="K51" s="125"/>
      <c r="L51" s="118"/>
      <c r="M51" s="121"/>
      <c r="N51" s="121"/>
      <c r="O51" s="121"/>
      <c r="P51" s="121"/>
      <c r="Q51" s="73" t="s">
        <v>237</v>
      </c>
      <c r="R51" s="311" t="str">
        <f>IF(ISBLANK($H$4),"",$H$4)</f>
        <v/>
      </c>
      <c r="S51" s="312"/>
      <c r="T51" s="54"/>
    </row>
    <row r="52" spans="1:20" s="91" customFormat="1" ht="21" x14ac:dyDescent="0.35">
      <c r="A52" s="122" t="s">
        <v>535</v>
      </c>
      <c r="B52" s="121"/>
      <c r="C52" s="121"/>
      <c r="D52" s="121"/>
      <c r="E52" s="121"/>
      <c r="F52" s="121"/>
      <c r="G52" s="73"/>
      <c r="H52" s="73"/>
      <c r="I52" s="73"/>
      <c r="J52" s="54"/>
      <c r="K52" s="125"/>
      <c r="L52" s="122" t="s">
        <v>535</v>
      </c>
      <c r="M52" s="121"/>
      <c r="N52" s="121"/>
      <c r="O52" s="121"/>
      <c r="P52" s="121"/>
      <c r="Q52" s="121"/>
      <c r="R52" s="121"/>
      <c r="S52" s="73"/>
      <c r="T52" s="54"/>
    </row>
    <row r="53" spans="1:20" s="91" customFormat="1" ht="15" customHeight="1" x14ac:dyDescent="0.2">
      <c r="A53" s="67"/>
      <c r="B53" s="121"/>
      <c r="C53" s="121"/>
      <c r="D53" s="121"/>
      <c r="E53" s="121"/>
      <c r="F53" s="121"/>
      <c r="G53" s="121"/>
      <c r="H53" s="121"/>
      <c r="I53" s="121"/>
      <c r="J53" s="54"/>
      <c r="K53" s="125"/>
      <c r="L53" s="67"/>
      <c r="M53" s="121"/>
      <c r="N53" s="121"/>
      <c r="O53" s="121"/>
      <c r="P53" s="121"/>
      <c r="Q53" s="121"/>
      <c r="R53" s="121"/>
      <c r="S53" s="121"/>
      <c r="T53" s="54"/>
    </row>
    <row r="54" spans="1:20" s="131" customFormat="1" ht="15" customHeight="1" x14ac:dyDescent="0.25">
      <c r="A54" s="128" t="s">
        <v>217</v>
      </c>
      <c r="B54" s="128" t="s">
        <v>85</v>
      </c>
      <c r="C54" s="255" t="s">
        <v>86</v>
      </c>
      <c r="D54" s="128" t="s">
        <v>95</v>
      </c>
      <c r="E54" s="128" t="s">
        <v>216</v>
      </c>
      <c r="F54" s="128" t="s">
        <v>94</v>
      </c>
      <c r="G54" s="128" t="s">
        <v>92</v>
      </c>
      <c r="H54" s="128" t="s">
        <v>93</v>
      </c>
      <c r="I54" s="128" t="s">
        <v>192</v>
      </c>
      <c r="J54" s="129"/>
      <c r="K54" s="130"/>
      <c r="L54" s="128" t="s">
        <v>217</v>
      </c>
      <c r="M54" s="128" t="s">
        <v>85</v>
      </c>
      <c r="N54" s="254" t="s">
        <v>86</v>
      </c>
      <c r="O54" s="128" t="s">
        <v>87</v>
      </c>
      <c r="P54" s="128" t="s">
        <v>88</v>
      </c>
      <c r="Q54" s="128" t="s">
        <v>89</v>
      </c>
      <c r="R54" s="128" t="s">
        <v>90</v>
      </c>
      <c r="S54" s="128" t="s">
        <v>91</v>
      </c>
      <c r="T54" s="129"/>
    </row>
    <row r="55" spans="1:20" s="135" customFormat="1" ht="226.5" customHeight="1" x14ac:dyDescent="0.25">
      <c r="A55" s="134">
        <v>53</v>
      </c>
      <c r="B55" s="127" t="s">
        <v>363</v>
      </c>
      <c r="C55" s="257" t="s">
        <v>364</v>
      </c>
      <c r="D55" s="265"/>
      <c r="E55" s="245"/>
      <c r="F55" s="245"/>
      <c r="G55" s="127" t="s">
        <v>369</v>
      </c>
      <c r="H55" s="127" t="s">
        <v>370</v>
      </c>
      <c r="I55" s="127" t="s">
        <v>371</v>
      </c>
      <c r="J55" s="132"/>
      <c r="K55" s="133"/>
      <c r="L55" s="134">
        <v>53</v>
      </c>
      <c r="M55" s="127" t="s">
        <v>363</v>
      </c>
      <c r="N55" s="253" t="s">
        <v>364</v>
      </c>
      <c r="O55" s="127" t="s">
        <v>365</v>
      </c>
      <c r="P55" s="127" t="s">
        <v>366</v>
      </c>
      <c r="Q55" s="127" t="s">
        <v>367</v>
      </c>
      <c r="R55" s="127" t="s">
        <v>368</v>
      </c>
      <c r="S55" s="127" t="s">
        <v>233</v>
      </c>
      <c r="T55" s="132"/>
    </row>
    <row r="56" spans="1:20" s="135" customFormat="1" ht="162" customHeight="1" x14ac:dyDescent="0.25">
      <c r="A56" s="134">
        <v>59</v>
      </c>
      <c r="B56" s="127" t="s">
        <v>372</v>
      </c>
      <c r="C56" s="257" t="s">
        <v>373</v>
      </c>
      <c r="D56" s="265"/>
      <c r="E56" s="245"/>
      <c r="F56" s="245"/>
      <c r="G56" s="127" t="s">
        <v>459</v>
      </c>
      <c r="H56" s="127" t="s">
        <v>378</v>
      </c>
      <c r="I56" s="127" t="s">
        <v>379</v>
      </c>
      <c r="J56" s="132"/>
      <c r="K56" s="133"/>
      <c r="L56" s="134">
        <v>59</v>
      </c>
      <c r="M56" s="127" t="s">
        <v>372</v>
      </c>
      <c r="N56" s="253" t="s">
        <v>373</v>
      </c>
      <c r="O56" s="127" t="s">
        <v>374</v>
      </c>
      <c r="P56" s="127" t="s">
        <v>375</v>
      </c>
      <c r="Q56" s="127" t="s">
        <v>376</v>
      </c>
      <c r="R56" s="127" t="s">
        <v>377</v>
      </c>
      <c r="S56" s="127" t="s">
        <v>233</v>
      </c>
      <c r="T56" s="132"/>
    </row>
    <row r="57" spans="1:20" s="135" customFormat="1" ht="359.25" customHeight="1" x14ac:dyDescent="0.25">
      <c r="A57" s="134">
        <v>62</v>
      </c>
      <c r="B57" s="127" t="s">
        <v>219</v>
      </c>
      <c r="C57" s="257" t="s">
        <v>151</v>
      </c>
      <c r="D57" s="265"/>
      <c r="E57" s="245"/>
      <c r="F57" s="245"/>
      <c r="G57" s="127" t="s">
        <v>156</v>
      </c>
      <c r="H57" s="127" t="s">
        <v>157</v>
      </c>
      <c r="I57" s="127" t="s">
        <v>158</v>
      </c>
      <c r="J57" s="132"/>
      <c r="K57" s="133"/>
      <c r="L57" s="134">
        <v>62</v>
      </c>
      <c r="M57" s="127" t="s">
        <v>219</v>
      </c>
      <c r="N57" s="253" t="s">
        <v>151</v>
      </c>
      <c r="O57" s="127" t="s">
        <v>152</v>
      </c>
      <c r="P57" s="127" t="s">
        <v>153</v>
      </c>
      <c r="Q57" s="127" t="s">
        <v>154</v>
      </c>
      <c r="R57" s="127" t="s">
        <v>155</v>
      </c>
      <c r="S57" s="127" t="s">
        <v>233</v>
      </c>
      <c r="T57" s="132"/>
    </row>
    <row r="58" spans="1:20" s="135" customFormat="1" ht="158.25" customHeight="1" x14ac:dyDescent="0.25">
      <c r="A58" s="134">
        <v>63</v>
      </c>
      <c r="B58" s="127" t="s">
        <v>219</v>
      </c>
      <c r="C58" s="257" t="s">
        <v>380</v>
      </c>
      <c r="D58" s="265"/>
      <c r="E58" s="245"/>
      <c r="F58" s="245"/>
      <c r="G58" s="127" t="s">
        <v>460</v>
      </c>
      <c r="H58" s="127" t="s">
        <v>385</v>
      </c>
      <c r="I58" s="127" t="s">
        <v>386</v>
      </c>
      <c r="J58" s="136"/>
      <c r="K58" s="133"/>
      <c r="L58" s="134">
        <v>63</v>
      </c>
      <c r="M58" s="127" t="s">
        <v>219</v>
      </c>
      <c r="N58" s="253" t="s">
        <v>380</v>
      </c>
      <c r="O58" s="127" t="s">
        <v>381</v>
      </c>
      <c r="P58" s="127" t="s">
        <v>382</v>
      </c>
      <c r="Q58" s="127" t="s">
        <v>383</v>
      </c>
      <c r="R58" s="127" t="s">
        <v>384</v>
      </c>
      <c r="S58" s="127" t="s">
        <v>233</v>
      </c>
      <c r="T58" s="136"/>
    </row>
    <row r="59" spans="1:20" s="91" customFormat="1" x14ac:dyDescent="0.2">
      <c r="A59" s="117"/>
      <c r="B59" s="117"/>
      <c r="C59" s="117"/>
      <c r="D59" s="117"/>
      <c r="E59" s="117"/>
      <c r="F59" s="117"/>
      <c r="G59" s="117"/>
      <c r="H59" s="117"/>
      <c r="I59" s="117"/>
      <c r="J59" s="117"/>
      <c r="K59" s="90"/>
      <c r="L59" s="117"/>
      <c r="M59" s="117"/>
      <c r="N59" s="117"/>
      <c r="O59" s="117"/>
      <c r="P59" s="117"/>
      <c r="Q59" s="117"/>
      <c r="R59" s="117"/>
      <c r="S59" s="117"/>
      <c r="T59" s="117"/>
    </row>
    <row r="60" spans="1:20" s="91" customFormat="1" ht="15" customHeight="1" x14ac:dyDescent="0.2">
      <c r="A60" s="59"/>
      <c r="B60" s="60"/>
      <c r="C60" s="60"/>
      <c r="D60" s="60"/>
      <c r="E60" s="60"/>
      <c r="F60" s="60"/>
      <c r="G60" s="60"/>
      <c r="H60" s="60"/>
      <c r="I60" s="60"/>
      <c r="J60" s="61"/>
      <c r="K60" s="125"/>
      <c r="L60" s="59"/>
      <c r="M60" s="60"/>
      <c r="N60" s="60"/>
      <c r="O60" s="60"/>
      <c r="P60" s="60"/>
      <c r="Q60" s="60"/>
      <c r="R60" s="60"/>
      <c r="S60" s="60"/>
      <c r="T60" s="61"/>
    </row>
    <row r="61" spans="1:20" s="91" customFormat="1" ht="18" customHeight="1" x14ac:dyDescent="0.3">
      <c r="A61" s="62"/>
      <c r="B61" s="121"/>
      <c r="C61" s="121"/>
      <c r="D61" s="121"/>
      <c r="E61" s="121"/>
      <c r="F61" s="121"/>
      <c r="G61" s="73" t="s">
        <v>7</v>
      </c>
      <c r="H61" s="301" t="str">
        <f>IF(NOT(ISBLANK(CoverSheet!$C$8)),CoverSheet!$C$8,"")</f>
        <v/>
      </c>
      <c r="I61" s="301"/>
      <c r="J61" s="54"/>
      <c r="K61" s="125"/>
      <c r="L61" s="62"/>
      <c r="M61" s="121"/>
      <c r="N61" s="121"/>
      <c r="O61" s="121"/>
      <c r="P61" s="121"/>
      <c r="Q61" s="73" t="s">
        <v>7</v>
      </c>
      <c r="R61" s="313" t="str">
        <f>IF(NOT(ISBLANK(CoverSheet!$C$8)),CoverSheet!$C$8,"")</f>
        <v/>
      </c>
      <c r="S61" s="314"/>
      <c r="T61" s="54"/>
    </row>
    <row r="62" spans="1:20" s="91" customFormat="1" ht="18" customHeight="1" x14ac:dyDescent="0.25">
      <c r="A62" s="62"/>
      <c r="B62" s="121"/>
      <c r="C62" s="121"/>
      <c r="D62" s="121"/>
      <c r="E62" s="121"/>
      <c r="F62" s="121"/>
      <c r="G62" s="73" t="s">
        <v>238</v>
      </c>
      <c r="H62" s="302" t="str">
        <f>IF(ISNUMBER(CoverSheet!$C$12),TEXT(CoverSheet!$C$12,"_([$-1409]d mmmm yyyy;_(@")&amp;" –"&amp;TEXT(DATE(YEAR(CoverSheet!$C$12)+10,MONTH(CoverSheet!$C$12),DAY(CoverSheet!$C$12)-1),"_([$-1409]d mmmm yyyy;_(@"),"")</f>
        <v/>
      </c>
      <c r="I62" s="302"/>
      <c r="J62" s="54"/>
      <c r="K62" s="125"/>
      <c r="L62" s="62"/>
      <c r="M62" s="121"/>
      <c r="N62" s="121"/>
      <c r="O62" s="121"/>
      <c r="P62" s="121"/>
      <c r="Q62" s="73" t="s">
        <v>238</v>
      </c>
      <c r="R62" s="311" t="str">
        <f>IF(ISNUMBER(CoverSheet!$C$12),TEXT(CoverSheet!$C$12,"_([$-1409]d mmmm yyyy;_(@")&amp;" –"&amp;TEXT(DATE(YEAR(CoverSheet!$C$12)+10,MONTH(CoverSheet!$C$12),DAY(CoverSheet!$C$12)-1),"_([$-1409]d mmmm yyyy;_(@"),"")</f>
        <v/>
      </c>
      <c r="S62" s="312"/>
      <c r="T62" s="54"/>
    </row>
    <row r="63" spans="1:20" s="91" customFormat="1" ht="18" customHeight="1" x14ac:dyDescent="0.35">
      <c r="A63" s="118"/>
      <c r="B63" s="121"/>
      <c r="C63" s="121"/>
      <c r="D63" s="121"/>
      <c r="E63" s="121"/>
      <c r="F63" s="121"/>
      <c r="G63" s="73" t="s">
        <v>237</v>
      </c>
      <c r="H63" s="311" t="str">
        <f>IF(ISBLANK($H$4),"",$H$4)</f>
        <v/>
      </c>
      <c r="I63" s="312"/>
      <c r="J63" s="54"/>
      <c r="K63" s="125"/>
      <c r="L63" s="118"/>
      <c r="M63" s="121"/>
      <c r="N63" s="121"/>
      <c r="O63" s="121"/>
      <c r="P63" s="121"/>
      <c r="Q63" s="73" t="s">
        <v>237</v>
      </c>
      <c r="R63" s="311" t="str">
        <f>IF(ISBLANK($H$4),"",$H$4)</f>
        <v/>
      </c>
      <c r="S63" s="312"/>
      <c r="T63" s="54"/>
    </row>
    <row r="64" spans="1:20" s="91" customFormat="1" ht="21" x14ac:dyDescent="0.35">
      <c r="A64" s="122" t="s">
        <v>535</v>
      </c>
      <c r="B64" s="121"/>
      <c r="C64" s="121"/>
      <c r="D64" s="121"/>
      <c r="E64" s="121"/>
      <c r="F64" s="121"/>
      <c r="G64" s="73"/>
      <c r="H64" s="73"/>
      <c r="I64" s="73"/>
      <c r="J64" s="54"/>
      <c r="K64" s="125"/>
      <c r="L64" s="122" t="s">
        <v>535</v>
      </c>
      <c r="M64" s="121"/>
      <c r="N64" s="121"/>
      <c r="O64" s="121"/>
      <c r="P64" s="121"/>
      <c r="Q64" s="121"/>
      <c r="R64" s="121"/>
      <c r="S64" s="73"/>
      <c r="T64" s="54"/>
    </row>
    <row r="65" spans="1:20" s="91" customFormat="1" ht="15" customHeight="1" x14ac:dyDescent="0.2">
      <c r="A65" s="67"/>
      <c r="B65" s="121"/>
      <c r="C65" s="121"/>
      <c r="D65" s="121"/>
      <c r="E65" s="121"/>
      <c r="F65" s="121"/>
      <c r="G65" s="121"/>
      <c r="H65" s="121"/>
      <c r="I65" s="121"/>
      <c r="J65" s="54"/>
      <c r="K65" s="125"/>
      <c r="L65" s="67"/>
      <c r="M65" s="121"/>
      <c r="N65" s="121"/>
      <c r="O65" s="121"/>
      <c r="P65" s="121"/>
      <c r="Q65" s="121"/>
      <c r="R65" s="121"/>
      <c r="S65" s="121"/>
      <c r="T65" s="54"/>
    </row>
    <row r="66" spans="1:20" s="131" customFormat="1" ht="15" customHeight="1" x14ac:dyDescent="0.25">
      <c r="A66" s="128" t="s">
        <v>217</v>
      </c>
      <c r="B66" s="128" t="s">
        <v>85</v>
      </c>
      <c r="C66" s="255" t="s">
        <v>86</v>
      </c>
      <c r="D66" s="128" t="s">
        <v>95</v>
      </c>
      <c r="E66" s="128" t="s">
        <v>216</v>
      </c>
      <c r="F66" s="128" t="s">
        <v>94</v>
      </c>
      <c r="G66" s="128" t="s">
        <v>92</v>
      </c>
      <c r="H66" s="128" t="s">
        <v>93</v>
      </c>
      <c r="I66" s="128" t="s">
        <v>192</v>
      </c>
      <c r="J66" s="129"/>
      <c r="K66" s="130"/>
      <c r="L66" s="128" t="s">
        <v>217</v>
      </c>
      <c r="M66" s="128" t="s">
        <v>85</v>
      </c>
      <c r="N66" s="254" t="s">
        <v>86</v>
      </c>
      <c r="O66" s="128" t="s">
        <v>87</v>
      </c>
      <c r="P66" s="128" t="s">
        <v>88</v>
      </c>
      <c r="Q66" s="128" t="s">
        <v>89</v>
      </c>
      <c r="R66" s="128" t="s">
        <v>90</v>
      </c>
      <c r="S66" s="128" t="s">
        <v>91</v>
      </c>
      <c r="T66" s="129"/>
    </row>
    <row r="67" spans="1:20" s="135" customFormat="1" ht="163.5" customHeight="1" x14ac:dyDescent="0.25">
      <c r="A67" s="134">
        <v>64</v>
      </c>
      <c r="B67" s="127" t="s">
        <v>219</v>
      </c>
      <c r="C67" s="257" t="s">
        <v>159</v>
      </c>
      <c r="D67" s="265"/>
      <c r="E67" s="245"/>
      <c r="F67" s="245"/>
      <c r="G67" s="127" t="s">
        <v>164</v>
      </c>
      <c r="H67" s="127" t="s">
        <v>165</v>
      </c>
      <c r="I67" s="127" t="s">
        <v>166</v>
      </c>
      <c r="J67" s="132"/>
      <c r="K67" s="133"/>
      <c r="L67" s="134">
        <v>64</v>
      </c>
      <c r="M67" s="127" t="s">
        <v>219</v>
      </c>
      <c r="N67" s="253" t="s">
        <v>159</v>
      </c>
      <c r="O67" s="127" t="s">
        <v>160</v>
      </c>
      <c r="P67" s="127" t="s">
        <v>161</v>
      </c>
      <c r="Q67" s="127" t="s">
        <v>162</v>
      </c>
      <c r="R67" s="127" t="s">
        <v>163</v>
      </c>
      <c r="S67" s="127" t="s">
        <v>233</v>
      </c>
      <c r="T67" s="132"/>
    </row>
    <row r="68" spans="1:20" s="135" customFormat="1" ht="242.25" customHeight="1" x14ac:dyDescent="0.25">
      <c r="A68" s="134">
        <v>69</v>
      </c>
      <c r="B68" s="127" t="s">
        <v>387</v>
      </c>
      <c r="C68" s="257" t="s">
        <v>388</v>
      </c>
      <c r="D68" s="265"/>
      <c r="E68" s="245"/>
      <c r="F68" s="245"/>
      <c r="G68" s="127" t="s">
        <v>461</v>
      </c>
      <c r="H68" s="127" t="s">
        <v>393</v>
      </c>
      <c r="I68" s="127" t="s">
        <v>394</v>
      </c>
      <c r="J68" s="132"/>
      <c r="K68" s="133"/>
      <c r="L68" s="134">
        <v>69</v>
      </c>
      <c r="M68" s="127" t="s">
        <v>387</v>
      </c>
      <c r="N68" s="253" t="s">
        <v>388</v>
      </c>
      <c r="O68" s="127" t="s">
        <v>389</v>
      </c>
      <c r="P68" s="127" t="s">
        <v>390</v>
      </c>
      <c r="Q68" s="127" t="s">
        <v>391</v>
      </c>
      <c r="R68" s="127" t="s">
        <v>392</v>
      </c>
      <c r="S68" s="127" t="s">
        <v>233</v>
      </c>
      <c r="T68" s="132"/>
    </row>
    <row r="69" spans="1:20" s="135" customFormat="1" ht="167.25" customHeight="1" x14ac:dyDescent="0.25">
      <c r="A69" s="134">
        <v>79</v>
      </c>
      <c r="B69" s="127" t="s">
        <v>167</v>
      </c>
      <c r="C69" s="257" t="s">
        <v>168</v>
      </c>
      <c r="D69" s="265"/>
      <c r="E69" s="245"/>
      <c r="F69" s="245"/>
      <c r="G69" s="127" t="s">
        <v>171</v>
      </c>
      <c r="H69" s="127" t="s">
        <v>172</v>
      </c>
      <c r="I69" s="127" t="s">
        <v>173</v>
      </c>
      <c r="J69" s="132"/>
      <c r="K69" s="133"/>
      <c r="L69" s="134">
        <v>79</v>
      </c>
      <c r="M69" s="127" t="s">
        <v>167</v>
      </c>
      <c r="N69" s="253" t="s">
        <v>168</v>
      </c>
      <c r="O69" s="127" t="s">
        <v>221</v>
      </c>
      <c r="P69" s="127" t="s">
        <v>222</v>
      </c>
      <c r="Q69" s="127" t="s">
        <v>169</v>
      </c>
      <c r="R69" s="127" t="s">
        <v>170</v>
      </c>
      <c r="S69" s="127" t="s">
        <v>233</v>
      </c>
      <c r="T69" s="132"/>
    </row>
    <row r="70" spans="1:20" s="135" customFormat="1" ht="204" customHeight="1" x14ac:dyDescent="0.25">
      <c r="A70" s="134">
        <v>82</v>
      </c>
      <c r="B70" s="127" t="s">
        <v>174</v>
      </c>
      <c r="C70" s="257" t="s">
        <v>204</v>
      </c>
      <c r="D70" s="265"/>
      <c r="E70" s="245"/>
      <c r="F70" s="245"/>
      <c r="G70" s="127" t="s">
        <v>462</v>
      </c>
      <c r="H70" s="127" t="s">
        <v>209</v>
      </c>
      <c r="I70" s="127" t="s">
        <v>210</v>
      </c>
      <c r="J70" s="136"/>
      <c r="K70" s="133"/>
      <c r="L70" s="134">
        <v>82</v>
      </c>
      <c r="M70" s="127" t="s">
        <v>174</v>
      </c>
      <c r="N70" s="253" t="s">
        <v>204</v>
      </c>
      <c r="O70" s="127" t="s">
        <v>205</v>
      </c>
      <c r="P70" s="127" t="s">
        <v>206</v>
      </c>
      <c r="Q70" s="127" t="s">
        <v>207</v>
      </c>
      <c r="R70" s="127" t="s">
        <v>208</v>
      </c>
      <c r="S70" s="127" t="s">
        <v>233</v>
      </c>
      <c r="T70" s="136"/>
    </row>
    <row r="71" spans="1:20" s="91" customFormat="1" x14ac:dyDescent="0.2">
      <c r="A71" s="117"/>
      <c r="B71" s="117"/>
      <c r="C71" s="117"/>
      <c r="D71" s="117"/>
      <c r="E71" s="117"/>
      <c r="F71" s="117"/>
      <c r="G71" s="117"/>
      <c r="H71" s="117"/>
      <c r="I71" s="117"/>
      <c r="J71" s="117"/>
      <c r="K71" s="90"/>
      <c r="L71" s="117"/>
      <c r="M71" s="117"/>
      <c r="N71" s="117"/>
      <c r="O71" s="117"/>
      <c r="P71" s="117"/>
      <c r="Q71" s="117"/>
      <c r="R71" s="117"/>
      <c r="S71" s="117"/>
      <c r="T71" s="117"/>
    </row>
    <row r="72" spans="1:20" s="91" customFormat="1" ht="15" customHeight="1" x14ac:dyDescent="0.2">
      <c r="A72" s="59"/>
      <c r="B72" s="60"/>
      <c r="C72" s="60"/>
      <c r="D72" s="60"/>
      <c r="E72" s="60"/>
      <c r="F72" s="60"/>
      <c r="G72" s="60"/>
      <c r="H72" s="60"/>
      <c r="I72" s="60"/>
      <c r="J72" s="61"/>
      <c r="K72" s="125"/>
      <c r="L72" s="59"/>
      <c r="M72" s="60"/>
      <c r="N72" s="60"/>
      <c r="O72" s="60"/>
      <c r="P72" s="60"/>
      <c r="Q72" s="60"/>
      <c r="R72" s="60"/>
      <c r="S72" s="60"/>
      <c r="T72" s="61"/>
    </row>
    <row r="73" spans="1:20" s="91" customFormat="1" ht="18" customHeight="1" x14ac:dyDescent="0.3">
      <c r="A73" s="62"/>
      <c r="B73" s="121"/>
      <c r="C73" s="121"/>
      <c r="D73" s="121"/>
      <c r="E73" s="121"/>
      <c r="F73" s="121"/>
      <c r="G73" s="73" t="s">
        <v>7</v>
      </c>
      <c r="H73" s="301" t="str">
        <f>IF(NOT(ISBLANK(CoverSheet!$C$8)),CoverSheet!$C$8,"")</f>
        <v/>
      </c>
      <c r="I73" s="301"/>
      <c r="J73" s="54"/>
      <c r="K73" s="125"/>
      <c r="L73" s="62"/>
      <c r="M73" s="121"/>
      <c r="N73" s="121"/>
      <c r="O73" s="121"/>
      <c r="P73" s="121"/>
      <c r="Q73" s="73" t="s">
        <v>7</v>
      </c>
      <c r="R73" s="313" t="str">
        <f>IF(NOT(ISBLANK(CoverSheet!$C$8)),CoverSheet!$C$8,"")</f>
        <v/>
      </c>
      <c r="S73" s="314"/>
      <c r="T73" s="54"/>
    </row>
    <row r="74" spans="1:20" s="91" customFormat="1" ht="18" customHeight="1" x14ac:dyDescent="0.25">
      <c r="A74" s="62"/>
      <c r="B74" s="121"/>
      <c r="C74" s="121"/>
      <c r="D74" s="121"/>
      <c r="E74" s="121"/>
      <c r="F74" s="121"/>
      <c r="G74" s="73" t="s">
        <v>238</v>
      </c>
      <c r="H74" s="302" t="str">
        <f>IF(ISNUMBER(CoverSheet!$C$12),TEXT(CoverSheet!$C$12,"_([$-1409]d mmmm yyyy;_(@")&amp;" –"&amp;TEXT(DATE(YEAR(CoverSheet!$C$12)+10,MONTH(CoverSheet!$C$12),DAY(CoverSheet!$C$12)-1),"_([$-1409]d mmmm yyyy;_(@"),"")</f>
        <v/>
      </c>
      <c r="I74" s="302"/>
      <c r="J74" s="54"/>
      <c r="K74" s="125"/>
      <c r="L74" s="62"/>
      <c r="M74" s="121"/>
      <c r="N74" s="121"/>
      <c r="O74" s="121"/>
      <c r="P74" s="121"/>
      <c r="Q74" s="73" t="s">
        <v>238</v>
      </c>
      <c r="R74" s="311" t="str">
        <f>IF(ISNUMBER(CoverSheet!$C$12),TEXT(CoverSheet!$C$12,"_([$-1409]d mmmm yyyy;_(@")&amp;" –"&amp;TEXT(DATE(YEAR(CoverSheet!$C$12)+10,MONTH(CoverSheet!$C$12),DAY(CoverSheet!$C$12)-1),"_([$-1409]d mmmm yyyy;_(@"),"")</f>
        <v/>
      </c>
      <c r="S74" s="312"/>
      <c r="T74" s="54"/>
    </row>
    <row r="75" spans="1:20" s="91" customFormat="1" ht="18" customHeight="1" x14ac:dyDescent="0.35">
      <c r="A75" s="118"/>
      <c r="B75" s="121"/>
      <c r="C75" s="121"/>
      <c r="D75" s="121"/>
      <c r="E75" s="121"/>
      <c r="F75" s="121"/>
      <c r="G75" s="73" t="s">
        <v>237</v>
      </c>
      <c r="H75" s="311" t="str">
        <f>IF(ISBLANK($H$4),"",$H$4)</f>
        <v/>
      </c>
      <c r="I75" s="312"/>
      <c r="J75" s="54"/>
      <c r="K75" s="125"/>
      <c r="L75" s="118"/>
      <c r="M75" s="121"/>
      <c r="N75" s="121"/>
      <c r="O75" s="121"/>
      <c r="P75" s="121"/>
      <c r="Q75" s="73" t="s">
        <v>237</v>
      </c>
      <c r="R75" s="311" t="str">
        <f>IF(ISBLANK($H$4),"",$H$4)</f>
        <v/>
      </c>
      <c r="S75" s="312"/>
      <c r="T75" s="54"/>
    </row>
    <row r="76" spans="1:20" s="91" customFormat="1" ht="21" x14ac:dyDescent="0.35">
      <c r="A76" s="122" t="s">
        <v>535</v>
      </c>
      <c r="B76" s="121"/>
      <c r="C76" s="121"/>
      <c r="D76" s="121"/>
      <c r="E76" s="121"/>
      <c r="F76" s="121"/>
      <c r="G76" s="73"/>
      <c r="H76" s="73"/>
      <c r="I76" s="73"/>
      <c r="J76" s="54"/>
      <c r="K76" s="125"/>
      <c r="L76" s="122" t="s">
        <v>535</v>
      </c>
      <c r="M76" s="121"/>
      <c r="N76" s="121"/>
      <c r="O76" s="121"/>
      <c r="P76" s="121"/>
      <c r="Q76" s="121"/>
      <c r="R76" s="121"/>
      <c r="S76" s="73"/>
      <c r="T76" s="54"/>
    </row>
    <row r="77" spans="1:20" s="91" customFormat="1" ht="15" customHeight="1" x14ac:dyDescent="0.2">
      <c r="A77" s="67"/>
      <c r="B77" s="121"/>
      <c r="C77" s="121"/>
      <c r="D77" s="121"/>
      <c r="E77" s="121"/>
      <c r="F77" s="121"/>
      <c r="G77" s="121"/>
      <c r="H77" s="121"/>
      <c r="I77" s="121"/>
      <c r="J77" s="54"/>
      <c r="K77" s="125"/>
      <c r="L77" s="67"/>
      <c r="M77" s="121"/>
      <c r="N77" s="121"/>
      <c r="O77" s="121"/>
      <c r="P77" s="121"/>
      <c r="Q77" s="121"/>
      <c r="R77" s="121"/>
      <c r="S77" s="121"/>
      <c r="T77" s="54"/>
    </row>
    <row r="78" spans="1:20" s="131" customFormat="1" ht="15" customHeight="1" x14ac:dyDescent="0.25">
      <c r="A78" s="128" t="s">
        <v>217</v>
      </c>
      <c r="B78" s="128" t="s">
        <v>85</v>
      </c>
      <c r="C78" s="255" t="s">
        <v>86</v>
      </c>
      <c r="D78" s="128" t="s">
        <v>95</v>
      </c>
      <c r="E78" s="128" t="s">
        <v>216</v>
      </c>
      <c r="F78" s="128" t="s">
        <v>94</v>
      </c>
      <c r="G78" s="128" t="s">
        <v>92</v>
      </c>
      <c r="H78" s="128" t="s">
        <v>93</v>
      </c>
      <c r="I78" s="128" t="s">
        <v>192</v>
      </c>
      <c r="J78" s="129"/>
      <c r="K78" s="130"/>
      <c r="L78" s="128" t="s">
        <v>217</v>
      </c>
      <c r="M78" s="128" t="s">
        <v>85</v>
      </c>
      <c r="N78" s="254" t="s">
        <v>86</v>
      </c>
      <c r="O78" s="128" t="s">
        <v>87</v>
      </c>
      <c r="P78" s="128" t="s">
        <v>88</v>
      </c>
      <c r="Q78" s="128" t="s">
        <v>89</v>
      </c>
      <c r="R78" s="128" t="s">
        <v>90</v>
      </c>
      <c r="S78" s="128" t="s">
        <v>91</v>
      </c>
      <c r="T78" s="129"/>
    </row>
    <row r="79" spans="1:20" s="135" customFormat="1" ht="207" customHeight="1" x14ac:dyDescent="0.25">
      <c r="A79" s="134">
        <v>88</v>
      </c>
      <c r="B79" s="127" t="s">
        <v>395</v>
      </c>
      <c r="C79" s="257" t="s">
        <v>396</v>
      </c>
      <c r="D79" s="265"/>
      <c r="E79" s="245"/>
      <c r="F79" s="245"/>
      <c r="G79" s="127" t="s">
        <v>463</v>
      </c>
      <c r="H79" s="127" t="s">
        <v>401</v>
      </c>
      <c r="I79" s="127" t="s">
        <v>402</v>
      </c>
      <c r="J79" s="132"/>
      <c r="K79" s="133"/>
      <c r="L79" s="134">
        <v>88</v>
      </c>
      <c r="M79" s="127" t="s">
        <v>395</v>
      </c>
      <c r="N79" s="253" t="s">
        <v>396</v>
      </c>
      <c r="O79" s="127" t="s">
        <v>397</v>
      </c>
      <c r="P79" s="127" t="s">
        <v>398</v>
      </c>
      <c r="Q79" s="127" t="s">
        <v>399</v>
      </c>
      <c r="R79" s="127" t="s">
        <v>400</v>
      </c>
      <c r="S79" s="127" t="s">
        <v>233</v>
      </c>
      <c r="T79" s="132"/>
    </row>
    <row r="80" spans="1:20" s="135" customFormat="1" ht="227.25" customHeight="1" x14ac:dyDescent="0.25">
      <c r="A80" s="134">
        <v>91</v>
      </c>
      <c r="B80" s="127" t="s">
        <v>395</v>
      </c>
      <c r="C80" s="257" t="s">
        <v>211</v>
      </c>
      <c r="D80" s="265"/>
      <c r="E80" s="245"/>
      <c r="F80" s="245"/>
      <c r="G80" s="127" t="s">
        <v>464</v>
      </c>
      <c r="H80" s="127" t="s">
        <v>175</v>
      </c>
      <c r="I80" s="127" t="s">
        <v>176</v>
      </c>
      <c r="J80" s="132"/>
      <c r="K80" s="133"/>
      <c r="L80" s="134">
        <v>91</v>
      </c>
      <c r="M80" s="127" t="s">
        <v>395</v>
      </c>
      <c r="N80" s="253" t="s">
        <v>211</v>
      </c>
      <c r="O80" s="127" t="s">
        <v>212</v>
      </c>
      <c r="P80" s="127" t="s">
        <v>213</v>
      </c>
      <c r="Q80" s="127" t="s">
        <v>214</v>
      </c>
      <c r="R80" s="127" t="s">
        <v>215</v>
      </c>
      <c r="S80" s="127" t="s">
        <v>233</v>
      </c>
      <c r="T80" s="132"/>
    </row>
    <row r="81" spans="1:20" s="135" customFormat="1" ht="253.5" customHeight="1" x14ac:dyDescent="0.25">
      <c r="A81" s="134">
        <v>95</v>
      </c>
      <c r="B81" s="127" t="s">
        <v>403</v>
      </c>
      <c r="C81" s="257" t="s">
        <v>404</v>
      </c>
      <c r="D81" s="265"/>
      <c r="E81" s="245"/>
      <c r="F81" s="245"/>
      <c r="G81" s="127" t="s">
        <v>409</v>
      </c>
      <c r="H81" s="127" t="s">
        <v>410</v>
      </c>
      <c r="I81" s="127" t="s">
        <v>411</v>
      </c>
      <c r="J81" s="132"/>
      <c r="K81" s="133"/>
      <c r="L81" s="134">
        <v>95</v>
      </c>
      <c r="M81" s="127" t="s">
        <v>403</v>
      </c>
      <c r="N81" s="253" t="s">
        <v>404</v>
      </c>
      <c r="O81" s="127" t="s">
        <v>405</v>
      </c>
      <c r="P81" s="127" t="s">
        <v>406</v>
      </c>
      <c r="Q81" s="127" t="s">
        <v>407</v>
      </c>
      <c r="R81" s="127" t="s">
        <v>408</v>
      </c>
      <c r="S81" s="127" t="s">
        <v>233</v>
      </c>
      <c r="T81" s="132"/>
    </row>
    <row r="82" spans="1:20" s="135" customFormat="1" ht="214.5" customHeight="1" x14ac:dyDescent="0.25">
      <c r="A82" s="134">
        <v>99</v>
      </c>
      <c r="B82" s="127" t="s">
        <v>177</v>
      </c>
      <c r="C82" s="257" t="s">
        <v>178</v>
      </c>
      <c r="D82" s="265"/>
      <c r="E82" s="245"/>
      <c r="F82" s="245"/>
      <c r="G82" s="127" t="s">
        <v>182</v>
      </c>
      <c r="H82" s="127" t="s">
        <v>509</v>
      </c>
      <c r="I82" s="127" t="s">
        <v>183</v>
      </c>
      <c r="J82" s="136"/>
      <c r="K82" s="133"/>
      <c r="L82" s="134">
        <v>99</v>
      </c>
      <c r="M82" s="127" t="s">
        <v>177</v>
      </c>
      <c r="N82" s="253" t="s">
        <v>178</v>
      </c>
      <c r="O82" s="127" t="s">
        <v>179</v>
      </c>
      <c r="P82" s="127" t="s">
        <v>180</v>
      </c>
      <c r="Q82" s="127" t="s">
        <v>181</v>
      </c>
      <c r="R82" s="127" t="s">
        <v>226</v>
      </c>
      <c r="S82" s="127" t="s">
        <v>233</v>
      </c>
      <c r="T82" s="136"/>
    </row>
    <row r="83" spans="1:20" s="91" customFormat="1" x14ac:dyDescent="0.2">
      <c r="A83" s="117"/>
      <c r="B83" s="117"/>
      <c r="C83" s="117"/>
      <c r="D83" s="117"/>
      <c r="E83" s="117"/>
      <c r="F83" s="117"/>
      <c r="G83" s="117"/>
      <c r="H83" s="117"/>
      <c r="I83" s="117"/>
      <c r="J83" s="117"/>
      <c r="K83" s="90"/>
      <c r="L83" s="117"/>
      <c r="M83" s="117"/>
      <c r="N83" s="117"/>
      <c r="O83" s="117"/>
      <c r="P83" s="117"/>
      <c r="Q83" s="117"/>
      <c r="R83" s="117"/>
      <c r="S83" s="117"/>
      <c r="T83" s="117"/>
    </row>
    <row r="84" spans="1:20" s="91" customFormat="1" ht="15" customHeight="1" x14ac:dyDescent="0.2">
      <c r="A84" s="59"/>
      <c r="B84" s="60"/>
      <c r="C84" s="60"/>
      <c r="D84" s="60"/>
      <c r="E84" s="60"/>
      <c r="F84" s="60"/>
      <c r="G84" s="60"/>
      <c r="H84" s="60"/>
      <c r="I84" s="60"/>
      <c r="J84" s="61"/>
      <c r="K84" s="125"/>
      <c r="L84" s="59"/>
      <c r="M84" s="60"/>
      <c r="N84" s="60"/>
      <c r="O84" s="60"/>
      <c r="P84" s="60"/>
      <c r="Q84" s="60"/>
      <c r="R84" s="60"/>
      <c r="S84" s="60"/>
      <c r="T84" s="61"/>
    </row>
    <row r="85" spans="1:20" s="91" customFormat="1" ht="18" customHeight="1" x14ac:dyDescent="0.3">
      <c r="A85" s="62"/>
      <c r="B85" s="121"/>
      <c r="C85" s="121"/>
      <c r="D85" s="121"/>
      <c r="E85" s="121"/>
      <c r="F85" s="121"/>
      <c r="G85" s="73" t="s">
        <v>7</v>
      </c>
      <c r="H85" s="301" t="str">
        <f>IF(NOT(ISBLANK(CoverSheet!$C$8)),CoverSheet!$C$8,"")</f>
        <v/>
      </c>
      <c r="I85" s="301"/>
      <c r="J85" s="54"/>
      <c r="K85" s="125"/>
      <c r="L85" s="62"/>
      <c r="M85" s="121"/>
      <c r="N85" s="121"/>
      <c r="O85" s="121"/>
      <c r="P85" s="121"/>
      <c r="Q85" s="73" t="s">
        <v>7</v>
      </c>
      <c r="R85" s="313" t="str">
        <f>IF(NOT(ISBLANK(CoverSheet!$C$8)),CoverSheet!$C$8,"")</f>
        <v/>
      </c>
      <c r="S85" s="314"/>
      <c r="T85" s="54"/>
    </row>
    <row r="86" spans="1:20" s="91" customFormat="1" ht="18" customHeight="1" x14ac:dyDescent="0.25">
      <c r="A86" s="62"/>
      <c r="B86" s="121"/>
      <c r="C86" s="121"/>
      <c r="D86" s="121"/>
      <c r="E86" s="121"/>
      <c r="F86" s="121"/>
      <c r="G86" s="73" t="s">
        <v>238</v>
      </c>
      <c r="H86" s="302" t="str">
        <f>IF(ISNUMBER(CoverSheet!$C$12),TEXT(CoverSheet!$C$12,"_([$-1409]d mmmm yyyy;_(@")&amp;" –"&amp;TEXT(DATE(YEAR(CoverSheet!$C$12)+10,MONTH(CoverSheet!$C$12),DAY(CoverSheet!$C$12)-1),"_([$-1409]d mmmm yyyy;_(@"),"")</f>
        <v/>
      </c>
      <c r="I86" s="302"/>
      <c r="J86" s="54"/>
      <c r="K86" s="125"/>
      <c r="L86" s="62"/>
      <c r="M86" s="121"/>
      <c r="N86" s="121"/>
      <c r="O86" s="121"/>
      <c r="P86" s="121"/>
      <c r="Q86" s="73" t="s">
        <v>238</v>
      </c>
      <c r="R86" s="311" t="str">
        <f>IF(ISNUMBER(CoverSheet!$C$12),TEXT(CoverSheet!$C$12,"_([$-1409]d mmmm yyyy;_(@")&amp;" –"&amp;TEXT(DATE(YEAR(CoverSheet!$C$12)+10,MONTH(CoverSheet!$C$12),DAY(CoverSheet!$C$12)-1),"_([$-1409]d mmmm yyyy;_(@"),"")</f>
        <v/>
      </c>
      <c r="S86" s="312"/>
      <c r="T86" s="54"/>
    </row>
    <row r="87" spans="1:20" s="91" customFormat="1" ht="18" customHeight="1" x14ac:dyDescent="0.35">
      <c r="A87" s="118"/>
      <c r="B87" s="121"/>
      <c r="C87" s="121"/>
      <c r="D87" s="121"/>
      <c r="E87" s="121"/>
      <c r="F87" s="121"/>
      <c r="G87" s="73" t="s">
        <v>237</v>
      </c>
      <c r="H87" s="311" t="str">
        <f>IF(ISBLANK($H$4),"",$H$4)</f>
        <v/>
      </c>
      <c r="I87" s="312"/>
      <c r="J87" s="54"/>
      <c r="K87" s="125"/>
      <c r="L87" s="118"/>
      <c r="M87" s="121"/>
      <c r="N87" s="121"/>
      <c r="O87" s="121"/>
      <c r="P87" s="121"/>
      <c r="Q87" s="73" t="s">
        <v>237</v>
      </c>
      <c r="R87" s="311" t="str">
        <f>IF(ISBLANK($H$4),"",$H$4)</f>
        <v/>
      </c>
      <c r="S87" s="312"/>
      <c r="T87" s="54"/>
    </row>
    <row r="88" spans="1:20" s="91" customFormat="1" ht="21" x14ac:dyDescent="0.35">
      <c r="A88" s="122" t="s">
        <v>535</v>
      </c>
      <c r="B88" s="121"/>
      <c r="C88" s="121"/>
      <c r="D88" s="121"/>
      <c r="E88" s="121"/>
      <c r="F88" s="121"/>
      <c r="G88" s="73"/>
      <c r="H88" s="73"/>
      <c r="I88" s="73"/>
      <c r="J88" s="54"/>
      <c r="K88" s="125"/>
      <c r="L88" s="122" t="s">
        <v>535</v>
      </c>
      <c r="M88" s="121"/>
      <c r="N88" s="121"/>
      <c r="O88" s="121"/>
      <c r="P88" s="121"/>
      <c r="Q88" s="121"/>
      <c r="R88" s="121"/>
      <c r="S88" s="73"/>
      <c r="T88" s="54"/>
    </row>
    <row r="89" spans="1:20" s="91" customFormat="1" ht="15" customHeight="1" x14ac:dyDescent="0.2">
      <c r="A89" s="67"/>
      <c r="B89" s="121"/>
      <c r="C89" s="121"/>
      <c r="D89" s="121"/>
      <c r="E89" s="121"/>
      <c r="F89" s="121"/>
      <c r="G89" s="121"/>
      <c r="H89" s="121"/>
      <c r="I89" s="121"/>
      <c r="J89" s="54"/>
      <c r="K89" s="125"/>
      <c r="L89" s="67"/>
      <c r="M89" s="121"/>
      <c r="N89" s="121"/>
      <c r="O89" s="121"/>
      <c r="P89" s="121"/>
      <c r="Q89" s="121"/>
      <c r="R89" s="121"/>
      <c r="S89" s="121"/>
      <c r="T89" s="54"/>
    </row>
    <row r="90" spans="1:20" s="131" customFormat="1" ht="15" customHeight="1" x14ac:dyDescent="0.25">
      <c r="A90" s="128" t="s">
        <v>217</v>
      </c>
      <c r="B90" s="128" t="s">
        <v>85</v>
      </c>
      <c r="C90" s="255" t="s">
        <v>86</v>
      </c>
      <c r="D90" s="128" t="s">
        <v>95</v>
      </c>
      <c r="E90" s="128" t="s">
        <v>216</v>
      </c>
      <c r="F90" s="128" t="s">
        <v>94</v>
      </c>
      <c r="G90" s="128" t="s">
        <v>92</v>
      </c>
      <c r="H90" s="128" t="s">
        <v>93</v>
      </c>
      <c r="I90" s="128" t="s">
        <v>192</v>
      </c>
      <c r="J90" s="129"/>
      <c r="K90" s="130"/>
      <c r="L90" s="128" t="s">
        <v>217</v>
      </c>
      <c r="M90" s="128" t="s">
        <v>85</v>
      </c>
      <c r="N90" s="254" t="s">
        <v>86</v>
      </c>
      <c r="O90" s="128" t="s">
        <v>87</v>
      </c>
      <c r="P90" s="128" t="s">
        <v>88</v>
      </c>
      <c r="Q90" s="128" t="s">
        <v>89</v>
      </c>
      <c r="R90" s="128" t="s">
        <v>90</v>
      </c>
      <c r="S90" s="128" t="s">
        <v>91</v>
      </c>
      <c r="T90" s="129"/>
    </row>
    <row r="91" spans="1:20" s="135" customFormat="1" ht="184.5" customHeight="1" x14ac:dyDescent="0.25">
      <c r="A91" s="134">
        <v>105</v>
      </c>
      <c r="B91" s="127" t="s">
        <v>184</v>
      </c>
      <c r="C91" s="257" t="s">
        <v>185</v>
      </c>
      <c r="D91" s="265"/>
      <c r="E91" s="245"/>
      <c r="F91" s="245"/>
      <c r="G91" s="127" t="s">
        <v>465</v>
      </c>
      <c r="H91" s="127" t="s">
        <v>190</v>
      </c>
      <c r="I91" s="127" t="s">
        <v>191</v>
      </c>
      <c r="J91" s="132"/>
      <c r="K91" s="133"/>
      <c r="L91" s="134">
        <v>105</v>
      </c>
      <c r="M91" s="127" t="s">
        <v>184</v>
      </c>
      <c r="N91" s="253" t="s">
        <v>185</v>
      </c>
      <c r="O91" s="127" t="s">
        <v>186</v>
      </c>
      <c r="P91" s="127" t="s">
        <v>187</v>
      </c>
      <c r="Q91" s="127" t="s">
        <v>188</v>
      </c>
      <c r="R91" s="127" t="s">
        <v>189</v>
      </c>
      <c r="S91" s="127" t="s">
        <v>233</v>
      </c>
      <c r="T91" s="132"/>
    </row>
    <row r="92" spans="1:20" s="135" customFormat="1" ht="266.25" customHeight="1" x14ac:dyDescent="0.25">
      <c r="A92" s="134">
        <v>109</v>
      </c>
      <c r="B92" s="127" t="s">
        <v>412</v>
      </c>
      <c r="C92" s="257" t="s">
        <v>413</v>
      </c>
      <c r="D92" s="265"/>
      <c r="E92" s="245"/>
      <c r="F92" s="245"/>
      <c r="G92" s="127" t="s">
        <v>418</v>
      </c>
      <c r="H92" s="127" t="s">
        <v>419</v>
      </c>
      <c r="I92" s="127" t="s">
        <v>420</v>
      </c>
      <c r="J92" s="132"/>
      <c r="K92" s="133"/>
      <c r="L92" s="134">
        <v>109</v>
      </c>
      <c r="M92" s="127" t="s">
        <v>412</v>
      </c>
      <c r="N92" s="253" t="s">
        <v>413</v>
      </c>
      <c r="O92" s="127" t="s">
        <v>414</v>
      </c>
      <c r="P92" s="127" t="s">
        <v>415</v>
      </c>
      <c r="Q92" s="127" t="s">
        <v>416</v>
      </c>
      <c r="R92" s="127" t="s">
        <v>417</v>
      </c>
      <c r="S92" s="127" t="s">
        <v>233</v>
      </c>
      <c r="T92" s="132"/>
    </row>
    <row r="93" spans="1:20" s="135" customFormat="1" ht="242.25" customHeight="1" x14ac:dyDescent="0.25">
      <c r="A93" s="134">
        <v>113</v>
      </c>
      <c r="B93" s="127" t="s">
        <v>421</v>
      </c>
      <c r="C93" s="257" t="s">
        <v>422</v>
      </c>
      <c r="D93" s="265"/>
      <c r="E93" s="245"/>
      <c r="F93" s="245"/>
      <c r="G93" s="127" t="s">
        <v>466</v>
      </c>
      <c r="H93" s="127" t="s">
        <v>427</v>
      </c>
      <c r="I93" s="127" t="s">
        <v>428</v>
      </c>
      <c r="J93" s="132"/>
      <c r="K93" s="133"/>
      <c r="L93" s="134">
        <v>113</v>
      </c>
      <c r="M93" s="127" t="s">
        <v>421</v>
      </c>
      <c r="N93" s="253" t="s">
        <v>422</v>
      </c>
      <c r="O93" s="127" t="s">
        <v>423</v>
      </c>
      <c r="P93" s="127" t="s">
        <v>424</v>
      </c>
      <c r="Q93" s="127" t="s">
        <v>425</v>
      </c>
      <c r="R93" s="127" t="s">
        <v>426</v>
      </c>
      <c r="S93" s="127" t="s">
        <v>233</v>
      </c>
      <c r="T93" s="132"/>
    </row>
    <row r="94" spans="1:20" s="135" customFormat="1" ht="309.75" customHeight="1" x14ac:dyDescent="0.25">
      <c r="A94" s="134">
        <v>115</v>
      </c>
      <c r="B94" s="127" t="s">
        <v>421</v>
      </c>
      <c r="C94" s="257" t="s">
        <v>429</v>
      </c>
      <c r="D94" s="265"/>
      <c r="E94" s="245"/>
      <c r="F94" s="245"/>
      <c r="G94" s="127" t="s">
        <v>467</v>
      </c>
      <c r="H94" s="127" t="s">
        <v>434</v>
      </c>
      <c r="I94" s="127" t="s">
        <v>435</v>
      </c>
      <c r="J94" s="132"/>
      <c r="K94" s="133"/>
      <c r="L94" s="134">
        <v>115</v>
      </c>
      <c r="M94" s="127" t="s">
        <v>421</v>
      </c>
      <c r="N94" s="253" t="s">
        <v>429</v>
      </c>
      <c r="O94" s="127" t="s">
        <v>430</v>
      </c>
      <c r="P94" s="127" t="s">
        <v>431</v>
      </c>
      <c r="Q94" s="127" t="s">
        <v>432</v>
      </c>
      <c r="R94" s="127" t="s">
        <v>433</v>
      </c>
      <c r="S94" s="127" t="s">
        <v>233</v>
      </c>
      <c r="T94" s="132"/>
    </row>
    <row r="95" spans="1:20" x14ac:dyDescent="0.2">
      <c r="A95" s="68"/>
      <c r="B95" s="52"/>
      <c r="C95" s="258"/>
      <c r="D95" s="52"/>
      <c r="E95" s="52"/>
      <c r="F95" s="52"/>
      <c r="G95" s="52"/>
      <c r="H95" s="52"/>
      <c r="I95" s="52"/>
      <c r="J95" s="53"/>
      <c r="K95" s="89"/>
      <c r="L95" s="68"/>
      <c r="M95" s="52"/>
      <c r="N95" s="256"/>
      <c r="O95" s="52"/>
      <c r="P95" s="52"/>
      <c r="Q95" s="52"/>
      <c r="R95" s="52"/>
      <c r="S95" s="52"/>
      <c r="T95" s="53"/>
    </row>
  </sheetData>
  <sheetProtection formatColumns="0" formatRows="0"/>
  <mergeCells count="49">
    <mergeCell ref="R87:S87"/>
    <mergeCell ref="R38:S38"/>
    <mergeCell ref="R39:S39"/>
    <mergeCell ref="R40:S40"/>
    <mergeCell ref="R61:S61"/>
    <mergeCell ref="R62:S62"/>
    <mergeCell ref="R63:S63"/>
    <mergeCell ref="R49:S49"/>
    <mergeCell ref="R50:S50"/>
    <mergeCell ref="R51:S51"/>
    <mergeCell ref="R73:S73"/>
    <mergeCell ref="R74:S74"/>
    <mergeCell ref="R75:S75"/>
    <mergeCell ref="R85:S85"/>
    <mergeCell ref="R86:S86"/>
    <mergeCell ref="R28:S28"/>
    <mergeCell ref="R2:S2"/>
    <mergeCell ref="R3:S3"/>
    <mergeCell ref="R4:S4"/>
    <mergeCell ref="H2:I2"/>
    <mergeCell ref="H3:I3"/>
    <mergeCell ref="H4:I4"/>
    <mergeCell ref="H27:I27"/>
    <mergeCell ref="H28:I28"/>
    <mergeCell ref="R14:S14"/>
    <mergeCell ref="R15:S15"/>
    <mergeCell ref="R16:S16"/>
    <mergeCell ref="R26:S26"/>
    <mergeCell ref="R27:S27"/>
    <mergeCell ref="A6:F6"/>
    <mergeCell ref="H49:I49"/>
    <mergeCell ref="H50:I50"/>
    <mergeCell ref="H51:I51"/>
    <mergeCell ref="H62:I62"/>
    <mergeCell ref="H14:I14"/>
    <mergeCell ref="H15:I15"/>
    <mergeCell ref="H16:I16"/>
    <mergeCell ref="H26:I26"/>
    <mergeCell ref="H38:I38"/>
    <mergeCell ref="H39:I39"/>
    <mergeCell ref="H40:I40"/>
    <mergeCell ref="H61:I61"/>
    <mergeCell ref="H85:I85"/>
    <mergeCell ref="H86:I86"/>
    <mergeCell ref="H87:I87"/>
    <mergeCell ref="H63:I63"/>
    <mergeCell ref="H74:I74"/>
    <mergeCell ref="H75:I75"/>
    <mergeCell ref="H73:I73"/>
  </mergeCells>
  <pageMargins left="0.70866141732283472" right="0.70866141732283472" top="0.74803149606299213" bottom="0.74803149606299213" header="0.31496062992125984" footer="0.31496062992125984"/>
  <pageSetup paperSize="9" scale="41" fitToWidth="2" fitToHeight="0" orientation="landscape" cellComments="asDisplayed" r:id="rId1"/>
  <headerFooter>
    <oddHeader>&amp;C&amp;"Arial"&amp;10 Commerce Commission Information Disclosure Template</oddHeader>
    <oddFooter>&amp;L&amp;"Arial,Regular" &amp;P&amp;C&amp;"Arial,Regular" &amp;F&amp;R&amp;"Arial,Regular" &amp;A</oddFooter>
  </headerFooter>
  <rowBreaks count="7" manualBreakCount="7">
    <brk id="11" max="16383" man="1"/>
    <brk id="23" max="16383" man="1"/>
    <brk id="35" max="16383" man="1"/>
    <brk id="46" max="16383" man="1"/>
    <brk id="58" max="16383" man="1"/>
    <brk id="70" max="16383" man="1"/>
    <brk id="82"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0"/>
    <pageSetUpPr fitToPage="1"/>
  </sheetPr>
  <dimension ref="A1:D16"/>
  <sheetViews>
    <sheetView showGridLines="0" view="pageBreakPreview" zoomScaleNormal="100" zoomScaleSheetLayoutView="100" workbookViewId="0"/>
  </sheetViews>
  <sheetFormatPr defaultRowHeight="12.75" x14ac:dyDescent="0.2"/>
  <cols>
    <col min="2" max="2" width="9" customWidth="1"/>
    <col min="3" max="3" width="105.85546875" customWidth="1"/>
    <col min="6" max="7" width="9.140625" customWidth="1"/>
    <col min="8" max="8" width="24.140625" customWidth="1"/>
    <col min="9" max="9" width="36.7109375" customWidth="1"/>
  </cols>
  <sheetData>
    <row r="1" spans="1:4" ht="28.5" customHeight="1" x14ac:dyDescent="0.2">
      <c r="A1" s="273"/>
      <c r="B1" s="31"/>
      <c r="C1" s="32"/>
      <c r="D1" s="33"/>
    </row>
    <row r="2" spans="1:4" ht="15.75" x14ac:dyDescent="0.25">
      <c r="A2" s="27"/>
      <c r="B2" s="9" t="s">
        <v>3</v>
      </c>
      <c r="C2" s="5"/>
      <c r="D2" s="12"/>
    </row>
    <row r="3" spans="1:4" x14ac:dyDescent="0.2">
      <c r="A3" s="27"/>
      <c r="B3" s="276" t="s">
        <v>617</v>
      </c>
      <c r="C3" s="5"/>
      <c r="D3" s="12"/>
    </row>
    <row r="4" spans="1:4" x14ac:dyDescent="0.2">
      <c r="A4" s="27"/>
      <c r="B4" s="91"/>
      <c r="C4" s="222"/>
      <c r="D4" s="12"/>
    </row>
    <row r="5" spans="1:4" s="45" customFormat="1" x14ac:dyDescent="0.2">
      <c r="A5" s="34"/>
      <c r="B5" s="277" t="s">
        <v>1</v>
      </c>
      <c r="C5" s="277" t="s">
        <v>609</v>
      </c>
      <c r="D5" s="35"/>
    </row>
    <row r="6" spans="1:4" s="45" customFormat="1" x14ac:dyDescent="0.2">
      <c r="A6" s="34"/>
      <c r="B6" s="278" t="s">
        <v>437</v>
      </c>
      <c r="C6" s="279" t="s">
        <v>610</v>
      </c>
      <c r="D6" s="35"/>
    </row>
    <row r="7" spans="1:4" s="45" customFormat="1" x14ac:dyDescent="0.2">
      <c r="A7" s="34"/>
      <c r="B7" s="278" t="s">
        <v>448</v>
      </c>
      <c r="C7" s="279" t="s">
        <v>611</v>
      </c>
      <c r="D7" s="35"/>
    </row>
    <row r="8" spans="1:4" s="45" customFormat="1" x14ac:dyDescent="0.2">
      <c r="A8" s="34"/>
      <c r="B8" s="278" t="s">
        <v>449</v>
      </c>
      <c r="C8" s="279" t="s">
        <v>612</v>
      </c>
      <c r="D8" s="35"/>
    </row>
    <row r="9" spans="1:4" s="45" customFormat="1" x14ac:dyDescent="0.2">
      <c r="A9" s="34"/>
      <c r="B9" s="278" t="s">
        <v>450</v>
      </c>
      <c r="C9" s="279" t="s">
        <v>613</v>
      </c>
      <c r="D9" s="35"/>
    </row>
    <row r="10" spans="1:4" s="45" customFormat="1" x14ac:dyDescent="0.2">
      <c r="A10" s="34"/>
      <c r="B10" s="278" t="s">
        <v>623</v>
      </c>
      <c r="C10" s="279" t="s">
        <v>614</v>
      </c>
      <c r="D10" s="35"/>
    </row>
    <row r="11" spans="1:4" x14ac:dyDescent="0.2">
      <c r="A11" s="34"/>
      <c r="B11" s="278" t="s">
        <v>451</v>
      </c>
      <c r="C11" s="279" t="s">
        <v>615</v>
      </c>
      <c r="D11" s="35"/>
    </row>
    <row r="12" spans="1:4" x14ac:dyDescent="0.2">
      <c r="A12" s="34"/>
      <c r="B12" s="278" t="s">
        <v>246</v>
      </c>
      <c r="C12" s="279" t="s">
        <v>616</v>
      </c>
      <c r="D12" s="35"/>
    </row>
    <row r="13" spans="1:4" x14ac:dyDescent="0.2">
      <c r="A13" s="34"/>
      <c r="B13" s="91"/>
      <c r="C13" s="91"/>
      <c r="D13" s="35"/>
    </row>
    <row r="14" spans="1:4" x14ac:dyDescent="0.2">
      <c r="A14" s="34"/>
      <c r="B14" s="91"/>
      <c r="C14" s="91"/>
      <c r="D14" s="35"/>
    </row>
    <row r="15" spans="1:4" x14ac:dyDescent="0.2">
      <c r="A15" s="34"/>
      <c r="B15" s="91"/>
      <c r="C15" s="91"/>
      <c r="D15" s="35"/>
    </row>
    <row r="16" spans="1:4" x14ac:dyDescent="0.2">
      <c r="A16" s="280"/>
      <c r="B16" s="281"/>
      <c r="C16" s="281"/>
      <c r="D16" s="282"/>
    </row>
  </sheetData>
  <sheetProtection formatColumns="0" formatRows="0"/>
  <phoneticPr fontId="2" type="noConversion"/>
  <hyperlinks>
    <hyperlink ref="C6" location="'S11a.Capex Forecast'!$A$4" tooltip="Section title. Click once to follow" display="REPORT ON FORECAST CAPITAL EXPENDITURE"/>
    <hyperlink ref="C7" location="'S11b.Opex Forecast'!$A$4" tooltip="Section title. Click once to follow" display="REPORT ON FORECAST OPERATIONAL EXPENDITURE"/>
    <hyperlink ref="C8" location="'S12a.Asset Condition'!$A$4" tooltip="Section title. Click once to follow" display="REPORT ON ASSET CONDITION"/>
    <hyperlink ref="C9" location="'S12b.Capacity Forecast'!$A$4" tooltip="Section title. Click once to follow" display="REPORT ON FORECAST CAPACITY"/>
    <hyperlink ref="C10" location="'S12c.Demand Forecast'!$A$4" tooltip="Section title. Click once to follow" display="REPORT ON FORECAST NETWORK DEMAND"/>
    <hyperlink ref="C11" location="'S12d.Reliability Forecast'!$A$5" tooltip="Section title. Click once to follow" display="REPORT FORECAST INTERRUPTIONS AND DURATION"/>
    <hyperlink ref="C12" location="'S13.AMMAT'!$A$5" tooltip="Section title. Click once to follow" display="REPORT ON ASSET MANAGEMENT MATURITY"/>
  </hyperlinks>
  <printOptions headings="1" gridLines="1"/>
  <pageMargins left="0.70866141732283472" right="0.70866141732283472" top="0.74803149606299213" bottom="0.74803149606299213" header="0.31496062992125984" footer="0.31496062992125984"/>
  <pageSetup paperSize="8" fitToWidth="0" orientation="landscape" cellComments="asDisplayed" r:id="rId1"/>
  <headerFooter>
    <oddHeader>&amp;C&amp;"Arial"&amp;10 Commerce Commission Information Disclosure Template</oddHeader>
    <oddFooter>&amp;L&amp;"Arial,Regular" &amp;P&amp;C&amp;"Arial,Regular" &amp;F&amp;R&amp;"Arial,Regular"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pageSetUpPr fitToPage="1"/>
  </sheetPr>
  <dimension ref="A1:C34"/>
  <sheetViews>
    <sheetView showGridLines="0" view="pageBreakPreview" zoomScaleNormal="100" zoomScaleSheetLayoutView="100" workbookViewId="0"/>
  </sheetViews>
  <sheetFormatPr defaultRowHeight="15" x14ac:dyDescent="0.2"/>
  <cols>
    <col min="1" max="1" width="9.140625" style="2"/>
    <col min="2" max="2" width="110.85546875" style="2" customWidth="1"/>
    <col min="3" max="3" width="9.140625" style="2" customWidth="1"/>
    <col min="4" max="16384" width="9.140625" style="2"/>
  </cols>
  <sheetData>
    <row r="1" spans="1:3" ht="28.5" customHeight="1" x14ac:dyDescent="0.2">
      <c r="A1" s="274"/>
      <c r="B1" s="289"/>
      <c r="C1" s="290"/>
    </row>
    <row r="2" spans="1:3" ht="15.75" x14ac:dyDescent="0.25">
      <c r="A2" s="268"/>
      <c r="B2" s="225" t="s">
        <v>587</v>
      </c>
      <c r="C2" s="7"/>
    </row>
    <row r="3" spans="1:3" ht="51" x14ac:dyDescent="0.2">
      <c r="A3" s="268"/>
      <c r="B3" s="267" t="s">
        <v>619</v>
      </c>
      <c r="C3" s="7"/>
    </row>
    <row r="4" spans="1:3" x14ac:dyDescent="0.2">
      <c r="A4" s="268"/>
      <c r="B4" s="213"/>
      <c r="C4" s="7"/>
    </row>
    <row r="5" spans="1:3" ht="108" customHeight="1" x14ac:dyDescent="0.2">
      <c r="A5" s="269"/>
      <c r="B5" s="213" t="s">
        <v>622</v>
      </c>
      <c r="C5" s="7"/>
    </row>
    <row r="6" spans="1:3" x14ac:dyDescent="0.2">
      <c r="A6" s="4"/>
      <c r="B6" s="213"/>
      <c r="C6" s="7"/>
    </row>
    <row r="7" spans="1:3" ht="15.75" x14ac:dyDescent="0.2">
      <c r="A7" s="4"/>
      <c r="B7" s="227" t="s">
        <v>575</v>
      </c>
      <c r="C7" s="7"/>
    </row>
    <row r="8" spans="1:3" ht="38.25" x14ac:dyDescent="0.2">
      <c r="A8" s="4"/>
      <c r="B8" s="213" t="s">
        <v>589</v>
      </c>
      <c r="C8" s="7"/>
    </row>
    <row r="9" spans="1:3" ht="63.75" x14ac:dyDescent="0.2">
      <c r="A9" s="4"/>
      <c r="B9" s="213" t="s">
        <v>591</v>
      </c>
      <c r="C9" s="7"/>
    </row>
    <row r="10" spans="1:3" x14ac:dyDescent="0.2">
      <c r="A10" s="4"/>
      <c r="B10" s="220"/>
      <c r="C10" s="7"/>
    </row>
    <row r="11" spans="1:3" ht="15.75" x14ac:dyDescent="0.25">
      <c r="A11" s="4"/>
      <c r="B11" s="226" t="s">
        <v>576</v>
      </c>
      <c r="C11" s="7"/>
    </row>
    <row r="12" spans="1:3" ht="51" x14ac:dyDescent="0.2">
      <c r="A12" s="4"/>
      <c r="B12" s="213" t="s">
        <v>581</v>
      </c>
      <c r="C12" s="7"/>
    </row>
    <row r="13" spans="1:3" x14ac:dyDescent="0.2">
      <c r="A13" s="4"/>
      <c r="B13" s="213"/>
      <c r="C13" s="7"/>
    </row>
    <row r="14" spans="1:3" ht="15.75" x14ac:dyDescent="0.2">
      <c r="A14" s="4"/>
      <c r="B14" s="227" t="s">
        <v>580</v>
      </c>
      <c r="C14" s="7"/>
    </row>
    <row r="15" spans="1:3" ht="38.25" x14ac:dyDescent="0.2">
      <c r="A15" s="4"/>
      <c r="B15" s="213" t="s">
        <v>582</v>
      </c>
      <c r="C15" s="7"/>
    </row>
    <row r="16" spans="1:3" x14ac:dyDescent="0.2">
      <c r="A16" s="4"/>
      <c r="B16" s="213"/>
      <c r="C16" s="7"/>
    </row>
    <row r="17" spans="1:3" ht="15.75" x14ac:dyDescent="0.2">
      <c r="A17" s="4"/>
      <c r="B17" s="227" t="s">
        <v>592</v>
      </c>
      <c r="C17" s="7"/>
    </row>
    <row r="18" spans="1:3" ht="15.75" customHeight="1" x14ac:dyDescent="0.2">
      <c r="A18" s="4"/>
      <c r="B18" s="213" t="s">
        <v>593</v>
      </c>
      <c r="C18" s="7"/>
    </row>
    <row r="19" spans="1:3" x14ac:dyDescent="0.2">
      <c r="A19" s="4"/>
      <c r="B19" s="213"/>
      <c r="C19" s="7"/>
    </row>
    <row r="20" spans="1:3" ht="15.75" x14ac:dyDescent="0.2">
      <c r="A20" s="4"/>
      <c r="B20" s="227" t="s">
        <v>577</v>
      </c>
      <c r="C20" s="7"/>
    </row>
    <row r="21" spans="1:3" ht="63.75" x14ac:dyDescent="0.2">
      <c r="A21" s="268"/>
      <c r="B21" s="213" t="s">
        <v>598</v>
      </c>
      <c r="C21" s="7"/>
    </row>
    <row r="22" spans="1:3" x14ac:dyDescent="0.2">
      <c r="A22" s="268"/>
      <c r="B22" s="213"/>
      <c r="C22" s="7"/>
    </row>
    <row r="23" spans="1:3" ht="15.75" x14ac:dyDescent="0.2">
      <c r="A23" s="268"/>
      <c r="B23" s="227" t="s">
        <v>596</v>
      </c>
      <c r="C23" s="7"/>
    </row>
    <row r="24" spans="1:3" ht="38.25" x14ac:dyDescent="0.2">
      <c r="A24" s="268"/>
      <c r="B24" s="213" t="s">
        <v>599</v>
      </c>
      <c r="C24" s="7"/>
    </row>
    <row r="25" spans="1:3" x14ac:dyDescent="0.2">
      <c r="A25" s="268"/>
      <c r="B25" s="213"/>
      <c r="C25" s="7"/>
    </row>
    <row r="26" spans="1:3" ht="15.75" x14ac:dyDescent="0.2">
      <c r="A26" s="4"/>
      <c r="B26" s="227" t="s">
        <v>583</v>
      </c>
      <c r="C26" s="7"/>
    </row>
    <row r="27" spans="1:3" ht="25.5" x14ac:dyDescent="0.2">
      <c r="A27" s="4"/>
      <c r="B27" s="213" t="s">
        <v>590</v>
      </c>
      <c r="C27" s="7"/>
    </row>
    <row r="28" spans="1:3" x14ac:dyDescent="0.2">
      <c r="A28" s="4"/>
      <c r="B28" s="213"/>
      <c r="C28" s="7"/>
    </row>
    <row r="29" spans="1:3" ht="15.75" x14ac:dyDescent="0.2">
      <c r="A29" s="4"/>
      <c r="B29" s="227" t="s">
        <v>579</v>
      </c>
      <c r="C29" s="7"/>
    </row>
    <row r="30" spans="1:3" x14ac:dyDescent="0.2">
      <c r="A30" s="4"/>
      <c r="B30" s="213" t="s">
        <v>584</v>
      </c>
      <c r="C30" s="7"/>
    </row>
    <row r="31" spans="1:3" s="3" customFormat="1" x14ac:dyDescent="0.2">
      <c r="A31" s="283"/>
      <c r="B31" s="284"/>
      <c r="C31" s="285"/>
    </row>
    <row r="32" spans="1:3" s="3" customFormat="1" ht="15.75" x14ac:dyDescent="0.2">
      <c r="A32" s="283"/>
      <c r="B32" s="286" t="s">
        <v>620</v>
      </c>
      <c r="C32" s="285"/>
    </row>
    <row r="33" spans="1:3" s="3" customFormat="1" ht="38.25" x14ac:dyDescent="0.2">
      <c r="A33" s="283"/>
      <c r="B33" s="213" t="s">
        <v>621</v>
      </c>
      <c r="C33" s="285"/>
    </row>
    <row r="34" spans="1:3" s="3" customFormat="1" x14ac:dyDescent="0.2">
      <c r="A34" s="18"/>
      <c r="B34" s="6"/>
      <c r="C34" s="19"/>
    </row>
  </sheetData>
  <sheetProtection formatColumns="0" formatRows="0"/>
  <mergeCells count="1">
    <mergeCell ref="B1:C1"/>
  </mergeCells>
  <phoneticPr fontId="2" type="noConversion"/>
  <printOptions headings="1" gridLines="1"/>
  <pageMargins left="0.70866141732283472" right="0.70866141732283472" top="0.74803149606299213" bottom="0.74803149606299213" header="0.31496062992125984" footer="0.31496062992125984"/>
  <pageSetup paperSize="8" fitToWidth="0" orientation="portrait" cellComments="asDisplayed" r:id="rId1"/>
  <headerFooter>
    <oddHeader>&amp;C&amp;"Arial"&amp;10 Commerce Commission Information Disclosure Template</oddHeader>
    <oddFooter>&amp;L&amp;"Arial,Regular" &amp;P&amp;C&amp;"Arial,Regular" &amp;F&amp;R&amp;"Arial,Regular"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pageSetUpPr fitToPage="1"/>
  </sheetPr>
  <dimension ref="A1:T189"/>
  <sheetViews>
    <sheetView showGridLines="0" view="pageBreakPreview" zoomScaleNormal="100" zoomScaleSheetLayoutView="100" workbookViewId="0"/>
  </sheetViews>
  <sheetFormatPr defaultRowHeight="12.75" x14ac:dyDescent="0.2"/>
  <cols>
    <col min="1" max="1" width="5" style="21" customWidth="1"/>
    <col min="2" max="2" width="2.140625" style="83" customWidth="1"/>
    <col min="3" max="3" width="6.140625" style="37" customWidth="1"/>
    <col min="4" max="4" width="2.28515625" style="38" customWidth="1"/>
    <col min="5" max="5" width="2.28515625" style="37" customWidth="1"/>
    <col min="6" max="6" width="53.28515625" style="43" customWidth="1"/>
    <col min="7" max="7" width="19" style="43" customWidth="1"/>
    <col min="8" max="8" width="16.140625" style="38" customWidth="1"/>
    <col min="9" max="13" width="16.140625" style="21" customWidth="1"/>
    <col min="14" max="14" width="16.28515625" style="21" customWidth="1"/>
    <col min="15" max="18" width="16.140625" style="21" customWidth="1"/>
    <col min="19" max="19" width="2.140625" style="24" customWidth="1"/>
    <col min="20" max="20" width="7.28515625" bestFit="1" customWidth="1"/>
    <col min="21" max="16384" width="9.140625" style="21"/>
  </cols>
  <sheetData>
    <row r="1" spans="1:20" s="25" customFormat="1" ht="15" customHeight="1" x14ac:dyDescent="0.2">
      <c r="A1" s="275"/>
      <c r="B1" s="60"/>
      <c r="C1" s="60"/>
      <c r="D1" s="60"/>
      <c r="E1" s="60"/>
      <c r="F1" s="60"/>
      <c r="G1" s="60"/>
      <c r="H1" s="60"/>
      <c r="I1" s="60"/>
      <c r="J1" s="60"/>
      <c r="K1" s="60"/>
      <c r="L1" s="60"/>
      <c r="M1" s="60"/>
      <c r="N1" s="60"/>
      <c r="O1" s="60"/>
      <c r="P1" s="60"/>
      <c r="Q1" s="60"/>
      <c r="R1" s="60"/>
      <c r="S1" s="61"/>
      <c r="T1" s="248"/>
    </row>
    <row r="2" spans="1:20" s="25" customFormat="1" ht="18" customHeight="1" x14ac:dyDescent="0.3">
      <c r="A2" s="62"/>
      <c r="B2" s="201"/>
      <c r="C2" s="201"/>
      <c r="D2" s="201"/>
      <c r="E2" s="201"/>
      <c r="F2" s="201"/>
      <c r="G2" s="201"/>
      <c r="H2" s="201"/>
      <c r="I2" s="201"/>
      <c r="J2" s="201"/>
      <c r="K2" s="201"/>
      <c r="L2" s="201"/>
      <c r="M2" s="201"/>
      <c r="N2" s="57"/>
      <c r="O2" s="73" t="s">
        <v>7</v>
      </c>
      <c r="P2" s="291" t="str">
        <f>IF(NOT(ISBLANK(CoverSheet!$C$8)),CoverSheet!$C$8,"")</f>
        <v/>
      </c>
      <c r="Q2" s="291"/>
      <c r="R2" s="291"/>
      <c r="S2" s="54"/>
      <c r="T2" s="248"/>
    </row>
    <row r="3" spans="1:20" s="25" customFormat="1" ht="18" customHeight="1" x14ac:dyDescent="0.3">
      <c r="A3" s="62"/>
      <c r="B3" s="201"/>
      <c r="C3" s="201"/>
      <c r="D3" s="201"/>
      <c r="E3" s="201"/>
      <c r="F3" s="201"/>
      <c r="G3" s="201"/>
      <c r="H3" s="201"/>
      <c r="I3" s="201"/>
      <c r="J3" s="201"/>
      <c r="K3" s="201"/>
      <c r="L3" s="201"/>
      <c r="M3" s="201"/>
      <c r="N3" s="57"/>
      <c r="O3" s="73" t="s">
        <v>238</v>
      </c>
      <c r="P3" s="292" t="str">
        <f>IF(ISNUMBER(CoverSheet!$C$12),TEXT(CoverSheet!$C$12,"_([$-1409]d mmmm yyyy;_(@")&amp;" –"&amp;TEXT(DATE(YEAR(CoverSheet!$C$12)+10,MONTH(CoverSheet!$C$12),DAY(CoverSheet!$C$12)-1),"_([$-1409]d mmmm yyyy;_(@"),"")</f>
        <v/>
      </c>
      <c r="Q3" s="293"/>
      <c r="R3" s="294"/>
      <c r="S3" s="54"/>
      <c r="T3" s="248"/>
    </row>
    <row r="4" spans="1:20" s="25" customFormat="1" ht="21" x14ac:dyDescent="0.35">
      <c r="A4" s="202" t="s">
        <v>438</v>
      </c>
      <c r="B4" s="119"/>
      <c r="C4" s="201"/>
      <c r="D4" s="201"/>
      <c r="E4" s="201"/>
      <c r="F4" s="201"/>
      <c r="G4" s="201"/>
      <c r="H4" s="201"/>
      <c r="I4" s="201"/>
      <c r="J4" s="201"/>
      <c r="K4" s="201"/>
      <c r="L4" s="201"/>
      <c r="M4" s="201"/>
      <c r="N4" s="201"/>
      <c r="O4" s="88"/>
      <c r="P4" s="201"/>
      <c r="Q4" s="201"/>
      <c r="R4" s="201"/>
      <c r="S4" s="54"/>
      <c r="T4" s="248"/>
    </row>
    <row r="5" spans="1:20" s="166" customFormat="1" ht="61.5" customHeight="1" x14ac:dyDescent="0.2">
      <c r="A5" s="298" t="s">
        <v>544</v>
      </c>
      <c r="B5" s="299"/>
      <c r="C5" s="299"/>
      <c r="D5" s="299"/>
      <c r="E5" s="299"/>
      <c r="F5" s="299"/>
      <c r="G5" s="299"/>
      <c r="H5" s="299"/>
      <c r="I5" s="299"/>
      <c r="J5" s="299"/>
      <c r="K5" s="299"/>
      <c r="L5" s="299"/>
      <c r="M5" s="299"/>
      <c r="N5" s="299"/>
      <c r="O5" s="299"/>
      <c r="P5" s="299"/>
      <c r="Q5" s="299"/>
      <c r="R5" s="299"/>
      <c r="S5" s="160"/>
      <c r="T5" s="249"/>
    </row>
    <row r="6" spans="1:20" s="24" customFormat="1" ht="15" customHeight="1" x14ac:dyDescent="0.2">
      <c r="A6" s="67" t="s">
        <v>556</v>
      </c>
      <c r="B6" s="88"/>
      <c r="C6" s="88"/>
      <c r="D6" s="201"/>
      <c r="E6" s="201"/>
      <c r="F6" s="201"/>
      <c r="G6" s="201"/>
      <c r="H6" s="201"/>
      <c r="I6" s="201"/>
      <c r="J6" s="201"/>
      <c r="K6" s="201"/>
      <c r="L6" s="201"/>
      <c r="M6" s="201"/>
      <c r="N6" s="201"/>
      <c r="O6" s="201"/>
      <c r="P6" s="201"/>
      <c r="Q6" s="201"/>
      <c r="R6" s="201"/>
      <c r="S6" s="54"/>
      <c r="T6" s="250"/>
    </row>
    <row r="7" spans="1:20" s="24" customFormat="1" ht="32.25" customHeight="1" x14ac:dyDescent="0.2">
      <c r="A7" s="92">
        <v>7</v>
      </c>
      <c r="B7" s="75"/>
      <c r="C7" s="155"/>
      <c r="D7" s="155"/>
      <c r="E7" s="155"/>
      <c r="F7" s="155"/>
      <c r="G7" s="155"/>
      <c r="H7" s="175" t="s">
        <v>239</v>
      </c>
      <c r="I7" s="175" t="s">
        <v>474</v>
      </c>
      <c r="J7" s="175" t="s">
        <v>475</v>
      </c>
      <c r="K7" s="175" t="s">
        <v>476</v>
      </c>
      <c r="L7" s="175" t="s">
        <v>477</v>
      </c>
      <c r="M7" s="175" t="s">
        <v>478</v>
      </c>
      <c r="N7" s="205" t="s">
        <v>480</v>
      </c>
      <c r="O7" s="175" t="s">
        <v>481</v>
      </c>
      <c r="P7" s="175" t="s">
        <v>482</v>
      </c>
      <c r="Q7" s="175" t="s">
        <v>483</v>
      </c>
      <c r="R7" s="175" t="s">
        <v>484</v>
      </c>
      <c r="S7" s="49"/>
      <c r="T7" s="250"/>
    </row>
    <row r="8" spans="1:20" ht="18.75" customHeight="1" x14ac:dyDescent="0.2">
      <c r="A8" s="92">
        <v>8</v>
      </c>
      <c r="B8" s="75"/>
      <c r="C8" s="173"/>
      <c r="D8" s="155"/>
      <c r="E8" s="155"/>
      <c r="F8" s="155"/>
      <c r="G8" s="259" t="str">
        <f>IF(ISNUMBER(CoverSheet!$C$12),"for year ended","")</f>
        <v/>
      </c>
      <c r="H8" s="176" t="str">
        <f>IF(ISNUMBER(CoverSheet!$C$12),DATE(YEAR(CoverSheet!$C$12),MONTH(CoverSheet!$C$12),DAY(CoverSheet!$C$12))-1,"")</f>
        <v/>
      </c>
      <c r="I8" s="176" t="str">
        <f>IF(ISNUMBER(CoverSheet!$C$12),DATE(YEAR(CoverSheet!$C$12)+1,MONTH(CoverSheet!$C$12),DAY(CoverSheet!$C$12))-1,"")</f>
        <v/>
      </c>
      <c r="J8" s="176" t="str">
        <f>IF(ISNUMBER(CoverSheet!$C$12),DATE(YEAR(CoverSheet!$C$12)+2,MONTH(CoverSheet!$C$12),DAY(CoverSheet!$C$12))-1,"")</f>
        <v/>
      </c>
      <c r="K8" s="176" t="str">
        <f>IF(ISNUMBER(CoverSheet!$C$12),DATE(YEAR(CoverSheet!$C$12)+3,MONTH(CoverSheet!$C$12),DAY(CoverSheet!$C$12))-1,"")</f>
        <v/>
      </c>
      <c r="L8" s="176" t="str">
        <f>IF(ISNUMBER(CoverSheet!$C$12),DATE(YEAR(CoverSheet!$C$12)+4,MONTH(CoverSheet!$C$12),DAY(CoverSheet!$C$12))-1,"")</f>
        <v/>
      </c>
      <c r="M8" s="176" t="str">
        <f>IF(ISNUMBER(CoverSheet!$C$12),DATE(YEAR(CoverSheet!$C$12)+5,MONTH(CoverSheet!$C$12),DAY(CoverSheet!$C$12))-1,"")</f>
        <v/>
      </c>
      <c r="N8" s="176" t="str">
        <f>IF(ISNUMBER(CoverSheet!$C$12),DATE(YEAR(CoverSheet!$C$12)+6,MONTH(CoverSheet!$C$12),DAY(CoverSheet!$C$12))-1,"")</f>
        <v/>
      </c>
      <c r="O8" s="176" t="str">
        <f>IF(ISNUMBER(CoverSheet!$C$12),DATE(YEAR(CoverSheet!$C$12)+7,MONTH(CoverSheet!$C$12),DAY(CoverSheet!$C$12))-1,"")</f>
        <v/>
      </c>
      <c r="P8" s="176" t="str">
        <f>IF(ISNUMBER(CoverSheet!$C$12),DATE(YEAR(CoverSheet!$C$12)+8,MONTH(CoverSheet!$C$12),DAY(CoverSheet!$C$12))-1,"")</f>
        <v/>
      </c>
      <c r="Q8" s="176" t="str">
        <f>IF(ISNUMBER(CoverSheet!$C$12),DATE(YEAR(CoverSheet!$C$12)+9,MONTH(CoverSheet!$C$12),DAY(CoverSheet!$C$12))-1,"")</f>
        <v/>
      </c>
      <c r="R8" s="176" t="str">
        <f>IF(ISNUMBER(CoverSheet!$C$12),DATE(YEAR(CoverSheet!$C$12)+10,MONTH(CoverSheet!$C$12),DAY(CoverSheet!$C$12))-1,"")</f>
        <v/>
      </c>
      <c r="S8" s="49"/>
      <c r="T8" s="250"/>
    </row>
    <row r="9" spans="1:20" s="95" customFormat="1" ht="26.25" customHeight="1" x14ac:dyDescent="0.3">
      <c r="A9" s="92">
        <v>9</v>
      </c>
      <c r="B9" s="75"/>
      <c r="C9" s="140" t="s">
        <v>545</v>
      </c>
      <c r="D9" s="155"/>
      <c r="E9" s="155"/>
      <c r="F9" s="155"/>
      <c r="G9" s="259"/>
      <c r="H9" s="177" t="s">
        <v>527</v>
      </c>
      <c r="I9" s="176"/>
      <c r="J9" s="176"/>
      <c r="K9" s="176"/>
      <c r="L9" s="176"/>
      <c r="M9" s="176"/>
      <c r="N9" s="176"/>
      <c r="O9" s="176"/>
      <c r="P9" s="176"/>
      <c r="Q9" s="176"/>
      <c r="R9" s="178"/>
      <c r="S9" s="49"/>
      <c r="T9" s="250"/>
    </row>
    <row r="10" spans="1:20" ht="15" customHeight="1" x14ac:dyDescent="0.2">
      <c r="A10" s="92">
        <v>10</v>
      </c>
      <c r="B10" s="75"/>
      <c r="C10" s="204"/>
      <c r="D10" s="204"/>
      <c r="E10" s="151"/>
      <c r="F10" s="204" t="s">
        <v>487</v>
      </c>
      <c r="G10" s="151"/>
      <c r="H10" s="263"/>
      <c r="I10" s="263"/>
      <c r="J10" s="263"/>
      <c r="K10" s="263"/>
      <c r="L10" s="263"/>
      <c r="M10" s="263"/>
      <c r="N10" s="263"/>
      <c r="O10" s="263"/>
      <c r="P10" s="263"/>
      <c r="Q10" s="263"/>
      <c r="R10" s="263"/>
      <c r="S10" s="49"/>
      <c r="T10" s="250"/>
    </row>
    <row r="11" spans="1:20" s="23" customFormat="1" ht="15" customHeight="1" x14ac:dyDescent="0.2">
      <c r="A11" s="92">
        <v>11</v>
      </c>
      <c r="B11" s="75"/>
      <c r="C11" s="204"/>
      <c r="D11" s="204"/>
      <c r="E11" s="158"/>
      <c r="F11" s="204" t="s">
        <v>79</v>
      </c>
      <c r="G11" s="158"/>
      <c r="H11" s="263"/>
      <c r="I11" s="263"/>
      <c r="J11" s="263"/>
      <c r="K11" s="263"/>
      <c r="L11" s="263"/>
      <c r="M11" s="263"/>
      <c r="N11" s="263"/>
      <c r="O11" s="263"/>
      <c r="P11" s="263"/>
      <c r="Q11" s="263"/>
      <c r="R11" s="263"/>
      <c r="S11" s="49"/>
      <c r="T11" s="250"/>
    </row>
    <row r="12" spans="1:20" ht="15" customHeight="1" x14ac:dyDescent="0.2">
      <c r="A12" s="92">
        <v>12</v>
      </c>
      <c r="B12" s="75"/>
      <c r="C12" s="204"/>
      <c r="D12" s="204"/>
      <c r="E12" s="158"/>
      <c r="F12" s="204" t="s">
        <v>80</v>
      </c>
      <c r="G12" s="158"/>
      <c r="H12" s="263"/>
      <c r="I12" s="263"/>
      <c r="J12" s="263"/>
      <c r="K12" s="263"/>
      <c r="L12" s="263"/>
      <c r="M12" s="263"/>
      <c r="N12" s="263"/>
      <c r="O12" s="263"/>
      <c r="P12" s="263"/>
      <c r="Q12" s="263"/>
      <c r="R12" s="263"/>
      <c r="S12" s="49"/>
      <c r="T12" s="250"/>
    </row>
    <row r="13" spans="1:20" ht="15" customHeight="1" x14ac:dyDescent="0.2">
      <c r="A13" s="92">
        <v>13</v>
      </c>
      <c r="B13" s="75"/>
      <c r="C13" s="204"/>
      <c r="D13" s="204"/>
      <c r="E13" s="158"/>
      <c r="F13" s="204" t="s">
        <v>81</v>
      </c>
      <c r="G13" s="158"/>
      <c r="H13" s="263"/>
      <c r="I13" s="263"/>
      <c r="J13" s="263"/>
      <c r="K13" s="263"/>
      <c r="L13" s="263"/>
      <c r="M13" s="263"/>
      <c r="N13" s="263"/>
      <c r="O13" s="263"/>
      <c r="P13" s="263"/>
      <c r="Q13" s="263"/>
      <c r="R13" s="263"/>
      <c r="S13" s="49"/>
      <c r="T13" s="250"/>
    </row>
    <row r="14" spans="1:20" s="39" customFormat="1" ht="15" customHeight="1" x14ac:dyDescent="0.2">
      <c r="A14" s="92">
        <v>14</v>
      </c>
      <c r="B14" s="75"/>
      <c r="C14" s="204"/>
      <c r="D14" s="204"/>
      <c r="E14" s="158"/>
      <c r="F14" s="204" t="s">
        <v>255</v>
      </c>
      <c r="G14" s="158"/>
      <c r="H14" s="151"/>
      <c r="I14" s="151"/>
      <c r="J14" s="155"/>
      <c r="K14" s="155"/>
      <c r="L14" s="155"/>
      <c r="M14" s="151"/>
      <c r="N14" s="155"/>
      <c r="O14" s="151"/>
      <c r="P14" s="151"/>
      <c r="Q14" s="155"/>
      <c r="R14" s="155"/>
      <c r="S14" s="49"/>
      <c r="T14" s="250"/>
    </row>
    <row r="15" spans="1:20" ht="15" customHeight="1" x14ac:dyDescent="0.2">
      <c r="A15" s="92">
        <v>15</v>
      </c>
      <c r="B15" s="75"/>
      <c r="C15" s="204"/>
      <c r="D15" s="204"/>
      <c r="E15" s="158"/>
      <c r="F15" s="223" t="s">
        <v>56</v>
      </c>
      <c r="G15" s="158"/>
      <c r="H15" s="264"/>
      <c r="I15" s="264"/>
      <c r="J15" s="264"/>
      <c r="K15" s="264"/>
      <c r="L15" s="264"/>
      <c r="M15" s="264"/>
      <c r="N15" s="264"/>
      <c r="O15" s="264"/>
      <c r="P15" s="264"/>
      <c r="Q15" s="264"/>
      <c r="R15" s="229"/>
      <c r="S15" s="49"/>
      <c r="T15" s="250"/>
    </row>
    <row r="16" spans="1:20" s="37" customFormat="1" ht="15" customHeight="1" x14ac:dyDescent="0.2">
      <c r="A16" s="92">
        <v>16</v>
      </c>
      <c r="B16" s="75"/>
      <c r="C16" s="204"/>
      <c r="D16" s="204"/>
      <c r="E16" s="158"/>
      <c r="F16" s="223" t="s">
        <v>82</v>
      </c>
      <c r="G16" s="158"/>
      <c r="H16" s="264"/>
      <c r="I16" s="264"/>
      <c r="J16" s="264"/>
      <c r="K16" s="264"/>
      <c r="L16" s="264"/>
      <c r="M16" s="264"/>
      <c r="N16" s="264"/>
      <c r="O16" s="264"/>
      <c r="P16" s="264"/>
      <c r="Q16" s="264"/>
      <c r="R16" s="229"/>
      <c r="S16" s="49"/>
      <c r="T16" s="250"/>
    </row>
    <row r="17" spans="1:20" ht="15" customHeight="1" thickBot="1" x14ac:dyDescent="0.25">
      <c r="A17" s="92">
        <v>17</v>
      </c>
      <c r="B17" s="75"/>
      <c r="C17" s="204"/>
      <c r="D17" s="204"/>
      <c r="E17" s="158"/>
      <c r="F17" s="223" t="s">
        <v>321</v>
      </c>
      <c r="G17" s="158"/>
      <c r="H17" s="264"/>
      <c r="I17" s="264"/>
      <c r="J17" s="264"/>
      <c r="K17" s="264"/>
      <c r="L17" s="264"/>
      <c r="M17" s="264"/>
      <c r="N17" s="264"/>
      <c r="O17" s="264"/>
      <c r="P17" s="264"/>
      <c r="Q17" s="264"/>
      <c r="R17" s="229"/>
      <c r="S17" s="49"/>
      <c r="T17" s="250"/>
    </row>
    <row r="18" spans="1:20" s="37" customFormat="1" ht="15" customHeight="1" thickBot="1" x14ac:dyDescent="0.25">
      <c r="A18" s="92">
        <v>18</v>
      </c>
      <c r="B18" s="75"/>
      <c r="C18" s="204"/>
      <c r="D18" s="204"/>
      <c r="E18" s="94"/>
      <c r="F18" s="94" t="s">
        <v>254</v>
      </c>
      <c r="G18" s="158"/>
      <c r="H18" s="230">
        <f t="shared" ref="H18:R18" si="0">SUM(H15:H17)</f>
        <v>0</v>
      </c>
      <c r="I18" s="230">
        <f t="shared" si="0"/>
        <v>0</v>
      </c>
      <c r="J18" s="230">
        <f t="shared" si="0"/>
        <v>0</v>
      </c>
      <c r="K18" s="230">
        <f t="shared" si="0"/>
        <v>0</v>
      </c>
      <c r="L18" s="230">
        <f t="shared" si="0"/>
        <v>0</v>
      </c>
      <c r="M18" s="230">
        <f t="shared" si="0"/>
        <v>0</v>
      </c>
      <c r="N18" s="231">
        <f t="shared" si="0"/>
        <v>0</v>
      </c>
      <c r="O18" s="230">
        <f t="shared" si="0"/>
        <v>0</v>
      </c>
      <c r="P18" s="230">
        <f t="shared" si="0"/>
        <v>0</v>
      </c>
      <c r="Q18" s="230">
        <f t="shared" si="0"/>
        <v>0</v>
      </c>
      <c r="R18" s="230">
        <f t="shared" si="0"/>
        <v>0</v>
      </c>
      <c r="S18" s="49"/>
      <c r="T18" s="250"/>
    </row>
    <row r="19" spans="1:20" s="117" customFormat="1" ht="15" customHeight="1" thickBot="1" x14ac:dyDescent="0.25">
      <c r="A19" s="92">
        <v>19</v>
      </c>
      <c r="B19" s="75"/>
      <c r="C19" s="204"/>
      <c r="D19" s="204"/>
      <c r="E19" s="94" t="s">
        <v>553</v>
      </c>
      <c r="F19" s="94"/>
      <c r="G19" s="158"/>
      <c r="H19" s="230">
        <f t="shared" ref="H19:R19" si="1">H10+H11+H12+H13+H18</f>
        <v>0</v>
      </c>
      <c r="I19" s="230">
        <f t="shared" si="1"/>
        <v>0</v>
      </c>
      <c r="J19" s="230">
        <f t="shared" si="1"/>
        <v>0</v>
      </c>
      <c r="K19" s="230">
        <f t="shared" si="1"/>
        <v>0</v>
      </c>
      <c r="L19" s="230">
        <f t="shared" si="1"/>
        <v>0</v>
      </c>
      <c r="M19" s="230">
        <f t="shared" si="1"/>
        <v>0</v>
      </c>
      <c r="N19" s="231">
        <f t="shared" si="1"/>
        <v>0</v>
      </c>
      <c r="O19" s="230">
        <f t="shared" si="1"/>
        <v>0</v>
      </c>
      <c r="P19" s="230">
        <f t="shared" si="1"/>
        <v>0</v>
      </c>
      <c r="Q19" s="230">
        <f t="shared" si="1"/>
        <v>0</v>
      </c>
      <c r="R19" s="230">
        <f t="shared" si="1"/>
        <v>0</v>
      </c>
      <c r="S19" s="49"/>
      <c r="T19" s="250"/>
    </row>
    <row r="20" spans="1:20" s="38" customFormat="1" ht="15" customHeight="1" thickBot="1" x14ac:dyDescent="0.25">
      <c r="A20" s="92">
        <v>20</v>
      </c>
      <c r="B20" s="75"/>
      <c r="C20" s="204"/>
      <c r="D20" s="204"/>
      <c r="E20" s="150"/>
      <c r="F20" s="271" t="s">
        <v>608</v>
      </c>
      <c r="G20" s="158"/>
      <c r="H20" s="229"/>
      <c r="I20" s="229"/>
      <c r="J20" s="229"/>
      <c r="K20" s="229"/>
      <c r="L20" s="229"/>
      <c r="M20" s="229"/>
      <c r="N20" s="229"/>
      <c r="O20" s="229"/>
      <c r="P20" s="229"/>
      <c r="Q20" s="229"/>
      <c r="R20" s="229"/>
      <c r="S20" s="49"/>
      <c r="T20" s="250"/>
    </row>
    <row r="21" spans="1:20" ht="15" customHeight="1" thickBot="1" x14ac:dyDescent="0.25">
      <c r="A21" s="92">
        <v>21</v>
      </c>
      <c r="B21" s="75"/>
      <c r="C21" s="204"/>
      <c r="D21" s="204"/>
      <c r="E21" s="150" t="s">
        <v>536</v>
      </c>
      <c r="F21" s="204"/>
      <c r="G21" s="155"/>
      <c r="H21" s="230">
        <f>H19+H20</f>
        <v>0</v>
      </c>
      <c r="I21" s="230">
        <f t="shared" ref="I21:R21" si="2">I19+I20</f>
        <v>0</v>
      </c>
      <c r="J21" s="230">
        <f t="shared" si="2"/>
        <v>0</v>
      </c>
      <c r="K21" s="230">
        <f t="shared" si="2"/>
        <v>0</v>
      </c>
      <c r="L21" s="230">
        <f t="shared" si="2"/>
        <v>0</v>
      </c>
      <c r="M21" s="230">
        <f t="shared" si="2"/>
        <v>0</v>
      </c>
      <c r="N21" s="231">
        <f>N19+N20</f>
        <v>0</v>
      </c>
      <c r="O21" s="230">
        <f>O19+O20</f>
        <v>0</v>
      </c>
      <c r="P21" s="230">
        <f t="shared" si="2"/>
        <v>0</v>
      </c>
      <c r="Q21" s="230">
        <f t="shared" si="2"/>
        <v>0</v>
      </c>
      <c r="R21" s="230">
        <f t="shared" si="2"/>
        <v>0</v>
      </c>
      <c r="S21" s="49"/>
      <c r="T21" s="250"/>
    </row>
    <row r="22" spans="1:20" s="117" customFormat="1" ht="15" customHeight="1" x14ac:dyDescent="0.2">
      <c r="A22" s="92">
        <v>22</v>
      </c>
      <c r="B22" s="75"/>
      <c r="C22" s="204"/>
      <c r="D22" s="204"/>
      <c r="E22" s="150"/>
      <c r="F22" s="204"/>
      <c r="G22" s="155"/>
      <c r="H22" s="179"/>
      <c r="I22" s="179"/>
      <c r="J22" s="179"/>
      <c r="K22" s="179"/>
      <c r="L22" s="179"/>
      <c r="M22" s="179"/>
      <c r="N22" s="179"/>
      <c r="O22" s="179"/>
      <c r="P22" s="179"/>
      <c r="Q22" s="179"/>
      <c r="R22" s="179"/>
      <c r="S22" s="49"/>
      <c r="T22" s="250"/>
    </row>
    <row r="23" spans="1:20" s="38" customFormat="1" ht="15" customHeight="1" x14ac:dyDescent="0.2">
      <c r="A23" s="92">
        <v>23</v>
      </c>
      <c r="B23" s="75"/>
      <c r="C23" s="204"/>
      <c r="D23" s="154" t="s">
        <v>5</v>
      </c>
      <c r="E23" s="150"/>
      <c r="F23" s="155" t="s">
        <v>537</v>
      </c>
      <c r="G23" s="155"/>
      <c r="H23" s="229"/>
      <c r="I23" s="229"/>
      <c r="J23" s="229"/>
      <c r="K23" s="229"/>
      <c r="L23" s="229"/>
      <c r="M23" s="229"/>
      <c r="N23" s="229"/>
      <c r="O23" s="229"/>
      <c r="P23" s="229"/>
      <c r="Q23" s="229"/>
      <c r="R23" s="229"/>
      <c r="S23" s="49"/>
      <c r="T23" s="250"/>
    </row>
    <row r="24" spans="1:20" s="39" customFormat="1" ht="15" customHeight="1" x14ac:dyDescent="0.2">
      <c r="A24" s="92">
        <v>24</v>
      </c>
      <c r="B24" s="75"/>
      <c r="C24" s="204"/>
      <c r="D24" s="154" t="s">
        <v>4</v>
      </c>
      <c r="E24" s="150"/>
      <c r="F24" s="180" t="s">
        <v>554</v>
      </c>
      <c r="G24" s="155"/>
      <c r="H24" s="229"/>
      <c r="I24" s="229"/>
      <c r="J24" s="229"/>
      <c r="K24" s="229"/>
      <c r="L24" s="229"/>
      <c r="M24" s="229"/>
      <c r="N24" s="229"/>
      <c r="O24" s="229"/>
      <c r="P24" s="229"/>
      <c r="Q24" s="229"/>
      <c r="R24" s="229"/>
      <c r="S24" s="49"/>
      <c r="T24" s="250"/>
    </row>
    <row r="25" spans="1:20" s="39" customFormat="1" ht="15" customHeight="1" x14ac:dyDescent="0.2">
      <c r="A25" s="92">
        <v>25</v>
      </c>
      <c r="B25" s="75"/>
      <c r="C25" s="204"/>
      <c r="D25" s="154" t="s">
        <v>5</v>
      </c>
      <c r="E25" s="150"/>
      <c r="F25" s="180" t="s">
        <v>538</v>
      </c>
      <c r="G25" s="155"/>
      <c r="H25" s="229"/>
      <c r="I25" s="229"/>
      <c r="J25" s="229"/>
      <c r="K25" s="229"/>
      <c r="L25" s="229"/>
      <c r="M25" s="229"/>
      <c r="N25" s="229"/>
      <c r="O25" s="229"/>
      <c r="P25" s="229"/>
      <c r="Q25" s="229"/>
      <c r="R25" s="229"/>
      <c r="S25" s="49"/>
      <c r="T25" s="250"/>
    </row>
    <row r="26" spans="1:20" s="39" customFormat="1" ht="15" customHeight="1" thickBot="1" x14ac:dyDescent="0.25">
      <c r="A26" s="92">
        <v>26</v>
      </c>
      <c r="B26" s="75"/>
      <c r="C26" s="204"/>
      <c r="D26" s="204"/>
      <c r="E26" s="150"/>
      <c r="F26" s="155"/>
      <c r="G26" s="155"/>
      <c r="H26" s="155"/>
      <c r="I26" s="155"/>
      <c r="J26" s="155"/>
      <c r="K26" s="155"/>
      <c r="L26" s="155"/>
      <c r="M26" s="155"/>
      <c r="N26" s="155"/>
      <c r="O26" s="155"/>
      <c r="P26" s="155"/>
      <c r="Q26" s="155"/>
      <c r="R26" s="155"/>
      <c r="S26" s="49"/>
      <c r="T26" s="250"/>
    </row>
    <row r="27" spans="1:20" s="39" customFormat="1" ht="15" customHeight="1" thickBot="1" x14ac:dyDescent="0.25">
      <c r="A27" s="92">
        <v>27</v>
      </c>
      <c r="B27" s="75"/>
      <c r="C27" s="204"/>
      <c r="D27" s="204"/>
      <c r="E27" s="150" t="s">
        <v>546</v>
      </c>
      <c r="F27" s="155"/>
      <c r="G27" s="155"/>
      <c r="H27" s="230">
        <f>H21+H23-H24+H25</f>
        <v>0</v>
      </c>
      <c r="I27" s="230">
        <f t="shared" ref="I27:R27" si="3">I21+I23-I24+I25</f>
        <v>0</v>
      </c>
      <c r="J27" s="230">
        <f t="shared" si="3"/>
        <v>0</v>
      </c>
      <c r="K27" s="230">
        <f t="shared" si="3"/>
        <v>0</v>
      </c>
      <c r="L27" s="230">
        <f t="shared" si="3"/>
        <v>0</v>
      </c>
      <c r="M27" s="230">
        <f t="shared" si="3"/>
        <v>0</v>
      </c>
      <c r="N27" s="231">
        <f t="shared" si="3"/>
        <v>0</v>
      </c>
      <c r="O27" s="230">
        <f t="shared" si="3"/>
        <v>0</v>
      </c>
      <c r="P27" s="230">
        <f t="shared" si="3"/>
        <v>0</v>
      </c>
      <c r="Q27" s="230">
        <f t="shared" si="3"/>
        <v>0</v>
      </c>
      <c r="R27" s="230">
        <f t="shared" si="3"/>
        <v>0</v>
      </c>
      <c r="S27" s="49"/>
      <c r="T27" s="250"/>
    </row>
    <row r="28" spans="1:20" s="38" customFormat="1" ht="15" customHeight="1" x14ac:dyDescent="0.2">
      <c r="A28" s="92">
        <v>28</v>
      </c>
      <c r="B28" s="75"/>
      <c r="C28" s="204"/>
      <c r="D28" s="204"/>
      <c r="E28" s="150"/>
      <c r="F28" s="155"/>
      <c r="G28" s="155"/>
      <c r="H28" s="155"/>
      <c r="I28" s="155"/>
      <c r="J28" s="155"/>
      <c r="K28" s="155"/>
      <c r="L28" s="155"/>
      <c r="M28" s="155"/>
      <c r="N28" s="155"/>
      <c r="O28" s="155"/>
      <c r="P28" s="155"/>
      <c r="Q28" s="155"/>
      <c r="R28" s="155"/>
      <c r="S28" s="49"/>
      <c r="T28" s="250"/>
    </row>
    <row r="29" spans="1:20" s="38" customFormat="1" ht="15" customHeight="1" x14ac:dyDescent="0.2">
      <c r="A29" s="92">
        <v>29</v>
      </c>
      <c r="B29" s="75"/>
      <c r="C29" s="204"/>
      <c r="D29" s="204"/>
      <c r="E29" s="150"/>
      <c r="F29" s="271" t="s">
        <v>606</v>
      </c>
      <c r="G29" s="155"/>
      <c r="H29" s="229"/>
      <c r="I29" s="229"/>
      <c r="J29" s="229"/>
      <c r="K29" s="229"/>
      <c r="L29" s="229"/>
      <c r="M29" s="229"/>
      <c r="N29" s="229"/>
      <c r="O29" s="229"/>
      <c r="P29" s="229"/>
      <c r="Q29" s="229"/>
      <c r="R29" s="229"/>
      <c r="S29" s="49"/>
      <c r="T29" s="250"/>
    </row>
    <row r="30" spans="1:20" s="39" customFormat="1" ht="32.25" customHeight="1" x14ac:dyDescent="0.2">
      <c r="A30" s="92">
        <v>30</v>
      </c>
      <c r="B30" s="75"/>
      <c r="C30" s="204"/>
      <c r="D30" s="204"/>
      <c r="E30" s="158"/>
      <c r="F30" s="158"/>
      <c r="G30" s="158"/>
      <c r="H30" s="205" t="s">
        <v>239</v>
      </c>
      <c r="I30" s="205" t="s">
        <v>474</v>
      </c>
      <c r="J30" s="205" t="s">
        <v>475</v>
      </c>
      <c r="K30" s="205" t="s">
        <v>476</v>
      </c>
      <c r="L30" s="205" t="s">
        <v>477</v>
      </c>
      <c r="M30" s="205" t="s">
        <v>478</v>
      </c>
      <c r="N30" s="196" t="s">
        <v>480</v>
      </c>
      <c r="O30" s="205" t="s">
        <v>481</v>
      </c>
      <c r="P30" s="205" t="s">
        <v>482</v>
      </c>
      <c r="Q30" s="205" t="s">
        <v>483</v>
      </c>
      <c r="R30" s="205" t="s">
        <v>484</v>
      </c>
      <c r="S30" s="49"/>
      <c r="T30" s="250"/>
    </row>
    <row r="31" spans="1:20" s="48" customFormat="1" ht="15.75" customHeight="1" x14ac:dyDescent="0.2">
      <c r="A31" s="92">
        <v>31</v>
      </c>
      <c r="B31" s="75"/>
      <c r="C31" s="204"/>
      <c r="D31" s="204"/>
      <c r="E31" s="158"/>
      <c r="F31" s="158"/>
      <c r="G31" s="259" t="str">
        <f>IF(ISNUMBER(CoverSheet!$C$12),"for year ended","")</f>
        <v/>
      </c>
      <c r="H31" s="176" t="str">
        <f>IF(ISNUMBER(CoverSheet!$C$12),DATE(YEAR(CoverSheet!$C$12),MONTH(CoverSheet!$C$12),DAY(CoverSheet!$C$12))-1,"")</f>
        <v/>
      </c>
      <c r="I31" s="176" t="str">
        <f>IF(ISNUMBER(CoverSheet!$C$12),DATE(YEAR(CoverSheet!$C$12)+1,MONTH(CoverSheet!$C$12),DAY(CoverSheet!$C$12))-1,"")</f>
        <v/>
      </c>
      <c r="J31" s="176" t="str">
        <f>IF(ISNUMBER(CoverSheet!$C$12),DATE(YEAR(CoverSheet!$C$12)+2,MONTH(CoverSheet!$C$12),DAY(CoverSheet!$C$12))-1,"")</f>
        <v/>
      </c>
      <c r="K31" s="176" t="str">
        <f>IF(ISNUMBER(CoverSheet!$C$12),DATE(YEAR(CoverSheet!$C$12)+3,MONTH(CoverSheet!$C$12),DAY(CoverSheet!$C$12))-1,"")</f>
        <v/>
      </c>
      <c r="L31" s="176" t="str">
        <f>IF(ISNUMBER(CoverSheet!$C$12),DATE(YEAR(CoverSheet!$C$12)+4,MONTH(CoverSheet!$C$12),DAY(CoverSheet!$C$12))-1,"")</f>
        <v/>
      </c>
      <c r="M31" s="176" t="str">
        <f>IF(ISNUMBER(CoverSheet!$C$12),DATE(YEAR(CoverSheet!$C$12)+5,MONTH(CoverSheet!$C$12),DAY(CoverSheet!$C$12))-1,"")</f>
        <v/>
      </c>
      <c r="N31" s="176" t="str">
        <f>IF(ISNUMBER(CoverSheet!$C$12),DATE(YEAR(CoverSheet!$C$12)+6,MONTH(CoverSheet!$C$12),DAY(CoverSheet!$C$12))-1,"")</f>
        <v/>
      </c>
      <c r="O31" s="176" t="str">
        <f>IF(ISNUMBER(CoverSheet!$C$12),DATE(YEAR(CoverSheet!$C$12)+7,MONTH(CoverSheet!$C$12),DAY(CoverSheet!$C$12))-1,"")</f>
        <v/>
      </c>
      <c r="P31" s="176" t="str">
        <f>IF(ISNUMBER(CoverSheet!$C$12),DATE(YEAR(CoverSheet!$C$12)+8,MONTH(CoverSheet!$C$12),DAY(CoverSheet!$C$12))-1,"")</f>
        <v/>
      </c>
      <c r="Q31" s="176" t="str">
        <f>IF(ISNUMBER(CoverSheet!$C$12),DATE(YEAR(CoverSheet!$C$12)+9,MONTH(CoverSheet!$C$12),DAY(CoverSheet!$C$12))-1,"")</f>
        <v/>
      </c>
      <c r="R31" s="176" t="str">
        <f>IF(ISNUMBER(CoverSheet!$C$12),DATE(YEAR(CoverSheet!$C$12)+10,MONTH(CoverSheet!$C$12),DAY(CoverSheet!$C$12))-1,"")</f>
        <v/>
      </c>
      <c r="S31" s="49"/>
      <c r="T31" s="250"/>
    </row>
    <row r="32" spans="1:20" s="45" customFormat="1" ht="25.5" customHeight="1" x14ac:dyDescent="0.2">
      <c r="A32" s="92">
        <v>32</v>
      </c>
      <c r="B32" s="75"/>
      <c r="C32" s="204"/>
      <c r="D32" s="206"/>
      <c r="E32" s="155"/>
      <c r="F32" s="155"/>
      <c r="G32" s="259"/>
      <c r="H32" s="177" t="s">
        <v>494</v>
      </c>
      <c r="I32" s="155"/>
      <c r="J32" s="155"/>
      <c r="K32" s="155"/>
      <c r="L32" s="155"/>
      <c r="M32" s="155"/>
      <c r="N32" s="155"/>
      <c r="O32" s="155"/>
      <c r="P32" s="155"/>
      <c r="Q32" s="155"/>
      <c r="R32" s="181"/>
      <c r="S32" s="49"/>
      <c r="T32" s="250"/>
    </row>
    <row r="33" spans="1:20" s="45" customFormat="1" ht="15" customHeight="1" x14ac:dyDescent="0.2">
      <c r="A33" s="92">
        <v>33</v>
      </c>
      <c r="B33" s="75"/>
      <c r="C33" s="204"/>
      <c r="D33" s="204"/>
      <c r="E33" s="151"/>
      <c r="F33" s="204" t="s">
        <v>490</v>
      </c>
      <c r="G33" s="151"/>
      <c r="H33" s="232">
        <f t="shared" ref="H33:M33" si="4">H76</f>
        <v>0</v>
      </c>
      <c r="I33" s="232">
        <f t="shared" si="4"/>
        <v>0</v>
      </c>
      <c r="J33" s="232">
        <f t="shared" si="4"/>
        <v>0</v>
      </c>
      <c r="K33" s="232">
        <f t="shared" si="4"/>
        <v>0</v>
      </c>
      <c r="L33" s="232">
        <f t="shared" si="4"/>
        <v>0</v>
      </c>
      <c r="M33" s="232">
        <f t="shared" si="4"/>
        <v>0</v>
      </c>
      <c r="N33" s="229"/>
      <c r="O33" s="229"/>
      <c r="P33" s="229"/>
      <c r="Q33" s="229"/>
      <c r="R33" s="229"/>
      <c r="S33" s="49"/>
      <c r="T33" s="250" t="s">
        <v>557</v>
      </c>
    </row>
    <row r="34" spans="1:20" s="23" customFormat="1" ht="15" customHeight="1" x14ac:dyDescent="0.2">
      <c r="A34" s="92">
        <v>34</v>
      </c>
      <c r="B34" s="75"/>
      <c r="C34" s="204"/>
      <c r="D34" s="204"/>
      <c r="E34" s="158"/>
      <c r="F34" s="204" t="s">
        <v>243</v>
      </c>
      <c r="G34" s="158"/>
      <c r="H34" s="232">
        <f t="shared" ref="H34:M34" si="5">H87</f>
        <v>0</v>
      </c>
      <c r="I34" s="232">
        <f t="shared" si="5"/>
        <v>0</v>
      </c>
      <c r="J34" s="232">
        <f t="shared" si="5"/>
        <v>0</v>
      </c>
      <c r="K34" s="232">
        <f t="shared" si="5"/>
        <v>0</v>
      </c>
      <c r="L34" s="232">
        <f t="shared" si="5"/>
        <v>0</v>
      </c>
      <c r="M34" s="232">
        <f t="shared" si="5"/>
        <v>0</v>
      </c>
      <c r="N34" s="229"/>
      <c r="O34" s="229"/>
      <c r="P34" s="229"/>
      <c r="Q34" s="229"/>
      <c r="R34" s="229"/>
      <c r="S34" s="49"/>
      <c r="T34" s="250" t="s">
        <v>558</v>
      </c>
    </row>
    <row r="35" spans="1:20" s="45" customFormat="1" ht="15" customHeight="1" x14ac:dyDescent="0.2">
      <c r="A35" s="92">
        <v>35</v>
      </c>
      <c r="B35" s="75"/>
      <c r="C35" s="204"/>
      <c r="D35" s="204"/>
      <c r="E35" s="158"/>
      <c r="F35" s="204" t="s">
        <v>244</v>
      </c>
      <c r="G35" s="158"/>
      <c r="H35" s="232">
        <f t="shared" ref="H35:M35" si="6">H101</f>
        <v>0</v>
      </c>
      <c r="I35" s="232">
        <f t="shared" si="6"/>
        <v>0</v>
      </c>
      <c r="J35" s="232">
        <f t="shared" si="6"/>
        <v>0</v>
      </c>
      <c r="K35" s="232">
        <f t="shared" si="6"/>
        <v>0</v>
      </c>
      <c r="L35" s="232">
        <f t="shared" si="6"/>
        <v>0</v>
      </c>
      <c r="M35" s="232">
        <f t="shared" si="6"/>
        <v>0</v>
      </c>
      <c r="N35" s="229"/>
      <c r="O35" s="229"/>
      <c r="P35" s="229"/>
      <c r="Q35" s="229"/>
      <c r="R35" s="229"/>
      <c r="S35" s="49"/>
      <c r="T35" s="250" t="s">
        <v>559</v>
      </c>
    </row>
    <row r="36" spans="1:20" s="45" customFormat="1" ht="15" customHeight="1" x14ac:dyDescent="0.2">
      <c r="A36" s="92">
        <v>36</v>
      </c>
      <c r="B36" s="75"/>
      <c r="C36" s="204"/>
      <c r="D36" s="204"/>
      <c r="E36" s="158"/>
      <c r="F36" s="204" t="s">
        <v>245</v>
      </c>
      <c r="G36" s="158"/>
      <c r="H36" s="232">
        <f t="shared" ref="H36:M36" si="7">H116</f>
        <v>0</v>
      </c>
      <c r="I36" s="232">
        <f t="shared" si="7"/>
        <v>0</v>
      </c>
      <c r="J36" s="232">
        <f t="shared" si="7"/>
        <v>0</v>
      </c>
      <c r="K36" s="232">
        <f t="shared" si="7"/>
        <v>0</v>
      </c>
      <c r="L36" s="232">
        <f t="shared" si="7"/>
        <v>0</v>
      </c>
      <c r="M36" s="232">
        <f t="shared" si="7"/>
        <v>0</v>
      </c>
      <c r="N36" s="229"/>
      <c r="O36" s="229"/>
      <c r="P36" s="229"/>
      <c r="Q36" s="229"/>
      <c r="R36" s="229"/>
      <c r="S36" s="49"/>
      <c r="T36" s="250" t="s">
        <v>560</v>
      </c>
    </row>
    <row r="37" spans="1:20" s="48" customFormat="1" ht="15" customHeight="1" x14ac:dyDescent="0.2">
      <c r="A37" s="92">
        <v>37</v>
      </c>
      <c r="B37" s="75"/>
      <c r="C37" s="204"/>
      <c r="D37" s="204"/>
      <c r="E37" s="158"/>
      <c r="F37" s="204" t="s">
        <v>255</v>
      </c>
      <c r="G37" s="158"/>
      <c r="H37" s="151"/>
      <c r="I37" s="151"/>
      <c r="J37" s="155"/>
      <c r="K37" s="155"/>
      <c r="L37" s="155"/>
      <c r="M37" s="151"/>
      <c r="N37" s="155"/>
      <c r="O37" s="151"/>
      <c r="P37" s="151"/>
      <c r="Q37" s="155"/>
      <c r="R37" s="155"/>
      <c r="S37" s="49"/>
      <c r="T37" s="250"/>
    </row>
    <row r="38" spans="1:20" s="45" customFormat="1" ht="15" customHeight="1" x14ac:dyDescent="0.2">
      <c r="A38" s="92">
        <v>38</v>
      </c>
      <c r="B38" s="75"/>
      <c r="C38" s="204"/>
      <c r="D38" s="204"/>
      <c r="E38" s="158"/>
      <c r="F38" s="223" t="s">
        <v>56</v>
      </c>
      <c r="G38" s="158"/>
      <c r="H38" s="232">
        <f t="shared" ref="H38:M38" si="8">H131</f>
        <v>0</v>
      </c>
      <c r="I38" s="232">
        <f t="shared" si="8"/>
        <v>0</v>
      </c>
      <c r="J38" s="232">
        <f t="shared" si="8"/>
        <v>0</v>
      </c>
      <c r="K38" s="232">
        <f t="shared" si="8"/>
        <v>0</v>
      </c>
      <c r="L38" s="232">
        <f t="shared" si="8"/>
        <v>0</v>
      </c>
      <c r="M38" s="232">
        <f t="shared" si="8"/>
        <v>0</v>
      </c>
      <c r="N38" s="229"/>
      <c r="O38" s="229"/>
      <c r="P38" s="229"/>
      <c r="Q38" s="229"/>
      <c r="R38" s="229"/>
      <c r="S38" s="49"/>
      <c r="T38" s="250" t="s">
        <v>555</v>
      </c>
    </row>
    <row r="39" spans="1:20" s="45" customFormat="1" ht="15" customHeight="1" x14ac:dyDescent="0.2">
      <c r="A39" s="92">
        <v>39</v>
      </c>
      <c r="B39" s="75"/>
      <c r="C39" s="204"/>
      <c r="D39" s="204"/>
      <c r="E39" s="158"/>
      <c r="F39" s="223" t="s">
        <v>82</v>
      </c>
      <c r="G39" s="158"/>
      <c r="H39" s="232">
        <f t="shared" ref="H39:M39" si="9">H146</f>
        <v>0</v>
      </c>
      <c r="I39" s="232">
        <f t="shared" si="9"/>
        <v>0</v>
      </c>
      <c r="J39" s="232">
        <f t="shared" si="9"/>
        <v>0</v>
      </c>
      <c r="K39" s="232">
        <f t="shared" si="9"/>
        <v>0</v>
      </c>
      <c r="L39" s="232">
        <f t="shared" si="9"/>
        <v>0</v>
      </c>
      <c r="M39" s="232">
        <f t="shared" si="9"/>
        <v>0</v>
      </c>
      <c r="N39" s="229"/>
      <c r="O39" s="229"/>
      <c r="P39" s="229"/>
      <c r="Q39" s="229"/>
      <c r="R39" s="229"/>
      <c r="S39" s="49"/>
      <c r="T39" s="250" t="s">
        <v>561</v>
      </c>
    </row>
    <row r="40" spans="1:20" s="45" customFormat="1" ht="15" customHeight="1" thickBot="1" x14ac:dyDescent="0.25">
      <c r="A40" s="92">
        <v>40</v>
      </c>
      <c r="B40" s="75"/>
      <c r="C40" s="204"/>
      <c r="D40" s="204"/>
      <c r="E40" s="158"/>
      <c r="F40" s="223" t="s">
        <v>321</v>
      </c>
      <c r="G40" s="158"/>
      <c r="H40" s="232">
        <f t="shared" ref="H40:M40" si="10">H160</f>
        <v>0</v>
      </c>
      <c r="I40" s="232">
        <f t="shared" si="10"/>
        <v>0</v>
      </c>
      <c r="J40" s="232">
        <f t="shared" si="10"/>
        <v>0</v>
      </c>
      <c r="K40" s="232">
        <f t="shared" si="10"/>
        <v>0</v>
      </c>
      <c r="L40" s="232">
        <f t="shared" si="10"/>
        <v>0</v>
      </c>
      <c r="M40" s="232">
        <f t="shared" si="10"/>
        <v>0</v>
      </c>
      <c r="N40" s="229"/>
      <c r="O40" s="229"/>
      <c r="P40" s="229"/>
      <c r="Q40" s="229"/>
      <c r="R40" s="229"/>
      <c r="S40" s="49"/>
      <c r="T40" s="250" t="s">
        <v>562</v>
      </c>
    </row>
    <row r="41" spans="1:20" s="45" customFormat="1" ht="15" customHeight="1" thickBot="1" x14ac:dyDescent="0.25">
      <c r="A41" s="92">
        <v>41</v>
      </c>
      <c r="B41" s="75"/>
      <c r="C41" s="204"/>
      <c r="D41" s="204"/>
      <c r="E41" s="94"/>
      <c r="F41" s="94" t="s">
        <v>254</v>
      </c>
      <c r="G41" s="158"/>
      <c r="H41" s="230">
        <f>SUM(H38:H40)</f>
        <v>0</v>
      </c>
      <c r="I41" s="230">
        <f t="shared" ref="I41:R41" si="11">SUM(I38:I40)</f>
        <v>0</v>
      </c>
      <c r="J41" s="230">
        <f t="shared" si="11"/>
        <v>0</v>
      </c>
      <c r="K41" s="230">
        <f t="shared" si="11"/>
        <v>0</v>
      </c>
      <c r="L41" s="230">
        <f t="shared" si="11"/>
        <v>0</v>
      </c>
      <c r="M41" s="230">
        <f t="shared" si="11"/>
        <v>0</v>
      </c>
      <c r="N41" s="231">
        <f t="shared" si="11"/>
        <v>0</v>
      </c>
      <c r="O41" s="230">
        <f t="shared" si="11"/>
        <v>0</v>
      </c>
      <c r="P41" s="230">
        <f t="shared" si="11"/>
        <v>0</v>
      </c>
      <c r="Q41" s="230">
        <f t="shared" si="11"/>
        <v>0</v>
      </c>
      <c r="R41" s="230">
        <f t="shared" si="11"/>
        <v>0</v>
      </c>
      <c r="S41" s="49"/>
      <c r="T41" s="250"/>
    </row>
    <row r="42" spans="1:20" s="117" customFormat="1" ht="15" customHeight="1" thickBot="1" x14ac:dyDescent="0.25">
      <c r="A42" s="92">
        <v>42</v>
      </c>
      <c r="B42" s="75"/>
      <c r="C42" s="204"/>
      <c r="D42" s="204"/>
      <c r="E42" s="94" t="s">
        <v>553</v>
      </c>
      <c r="F42" s="94"/>
      <c r="G42" s="158"/>
      <c r="H42" s="230">
        <f>H33+H34+H35+H36+H41</f>
        <v>0</v>
      </c>
      <c r="I42" s="230">
        <f t="shared" ref="I42:R42" si="12">I33+I34+I35+I36+I41</f>
        <v>0</v>
      </c>
      <c r="J42" s="230">
        <f t="shared" si="12"/>
        <v>0</v>
      </c>
      <c r="K42" s="230">
        <f t="shared" si="12"/>
        <v>0</v>
      </c>
      <c r="L42" s="230">
        <f t="shared" si="12"/>
        <v>0</v>
      </c>
      <c r="M42" s="230">
        <f t="shared" si="12"/>
        <v>0</v>
      </c>
      <c r="N42" s="231">
        <f t="shared" si="12"/>
        <v>0</v>
      </c>
      <c r="O42" s="230">
        <f t="shared" si="12"/>
        <v>0</v>
      </c>
      <c r="P42" s="230">
        <f t="shared" si="12"/>
        <v>0</v>
      </c>
      <c r="Q42" s="230">
        <f t="shared" si="12"/>
        <v>0</v>
      </c>
      <c r="R42" s="230">
        <f t="shared" si="12"/>
        <v>0</v>
      </c>
      <c r="S42" s="49"/>
      <c r="T42" s="250"/>
    </row>
    <row r="43" spans="1:20" s="45" customFormat="1" ht="15" customHeight="1" thickBot="1" x14ac:dyDescent="0.25">
      <c r="A43" s="92">
        <v>43</v>
      </c>
      <c r="B43" s="75"/>
      <c r="C43" s="204"/>
      <c r="D43" s="204"/>
      <c r="E43" s="150"/>
      <c r="F43" s="271" t="s">
        <v>608</v>
      </c>
      <c r="G43" s="158"/>
      <c r="H43" s="232">
        <f t="shared" ref="H43:M43" si="13">H188</f>
        <v>0</v>
      </c>
      <c r="I43" s="232">
        <f t="shared" si="13"/>
        <v>0</v>
      </c>
      <c r="J43" s="232">
        <f t="shared" si="13"/>
        <v>0</v>
      </c>
      <c r="K43" s="232">
        <f t="shared" si="13"/>
        <v>0</v>
      </c>
      <c r="L43" s="232">
        <f t="shared" si="13"/>
        <v>0</v>
      </c>
      <c r="M43" s="232">
        <f t="shared" si="13"/>
        <v>0</v>
      </c>
      <c r="N43" s="229"/>
      <c r="O43" s="229"/>
      <c r="P43" s="229"/>
      <c r="Q43" s="229"/>
      <c r="R43" s="229"/>
      <c r="S43" s="49"/>
      <c r="T43" s="250" t="s">
        <v>563</v>
      </c>
    </row>
    <row r="44" spans="1:20" s="45" customFormat="1" ht="15" customHeight="1" thickBot="1" x14ac:dyDescent="0.25">
      <c r="A44" s="92">
        <v>44</v>
      </c>
      <c r="B44" s="75"/>
      <c r="C44" s="204"/>
      <c r="D44" s="204"/>
      <c r="E44" s="150" t="s">
        <v>536</v>
      </c>
      <c r="F44" s="204"/>
      <c r="G44" s="155"/>
      <c r="H44" s="230">
        <f>H42+H43</f>
        <v>0</v>
      </c>
      <c r="I44" s="230">
        <f t="shared" ref="I44:R44" si="14">I42+I43</f>
        <v>0</v>
      </c>
      <c r="J44" s="230">
        <f t="shared" si="14"/>
        <v>0</v>
      </c>
      <c r="K44" s="230">
        <f t="shared" si="14"/>
        <v>0</v>
      </c>
      <c r="L44" s="230">
        <f t="shared" si="14"/>
        <v>0</v>
      </c>
      <c r="M44" s="230">
        <f t="shared" si="14"/>
        <v>0</v>
      </c>
      <c r="N44" s="231">
        <f t="shared" si="14"/>
        <v>0</v>
      </c>
      <c r="O44" s="230">
        <f t="shared" si="14"/>
        <v>0</v>
      </c>
      <c r="P44" s="230">
        <f t="shared" si="14"/>
        <v>0</v>
      </c>
      <c r="Q44" s="230">
        <f t="shared" si="14"/>
        <v>0</v>
      </c>
      <c r="R44" s="230">
        <f t="shared" si="14"/>
        <v>0</v>
      </c>
      <c r="S44" s="49"/>
      <c r="T44" s="250"/>
    </row>
    <row r="45" spans="1:20" s="22" customFormat="1" ht="15" customHeight="1" x14ac:dyDescent="0.2">
      <c r="A45" s="92">
        <v>45</v>
      </c>
      <c r="B45" s="75"/>
      <c r="C45" s="204"/>
      <c r="D45" s="206"/>
      <c r="E45" s="206"/>
      <c r="F45" s="204"/>
      <c r="G45" s="158"/>
      <c r="H45" s="151"/>
      <c r="I45" s="151"/>
      <c r="J45" s="155"/>
      <c r="K45" s="155"/>
      <c r="L45" s="155"/>
      <c r="M45" s="151"/>
      <c r="N45" s="155"/>
      <c r="O45" s="151"/>
      <c r="P45" s="151"/>
      <c r="Q45" s="155"/>
      <c r="R45" s="155"/>
      <c r="S45" s="49"/>
      <c r="T45" s="250"/>
    </row>
    <row r="46" spans="1:20" s="38" customFormat="1" ht="15" customHeight="1" x14ac:dyDescent="0.25">
      <c r="A46" s="92">
        <v>46</v>
      </c>
      <c r="B46" s="75"/>
      <c r="C46" s="167"/>
      <c r="D46" s="148" t="s">
        <v>547</v>
      </c>
      <c r="E46" s="150"/>
      <c r="F46" s="167"/>
      <c r="G46" s="155"/>
      <c r="H46" s="155"/>
      <c r="I46" s="155"/>
      <c r="J46" s="155"/>
      <c r="K46" s="155"/>
      <c r="L46" s="155"/>
      <c r="M46" s="155"/>
      <c r="N46" s="155"/>
      <c r="O46" s="155"/>
      <c r="P46" s="155"/>
      <c r="Q46" s="155"/>
      <c r="R46" s="155"/>
      <c r="S46" s="49"/>
      <c r="T46" s="250"/>
    </row>
    <row r="47" spans="1:20" s="37" customFormat="1" ht="15" customHeight="1" x14ac:dyDescent="0.2">
      <c r="A47" s="92">
        <v>47</v>
      </c>
      <c r="B47" s="75"/>
      <c r="C47" s="167"/>
      <c r="D47" s="167"/>
      <c r="E47" s="150"/>
      <c r="F47" s="167" t="s">
        <v>532</v>
      </c>
      <c r="G47" s="155"/>
      <c r="H47" s="229"/>
      <c r="I47" s="229"/>
      <c r="J47" s="229"/>
      <c r="K47" s="229"/>
      <c r="L47" s="229"/>
      <c r="M47" s="229"/>
      <c r="N47" s="229"/>
      <c r="O47" s="229"/>
      <c r="P47" s="229"/>
      <c r="Q47" s="229"/>
      <c r="R47" s="229"/>
      <c r="S47" s="49"/>
      <c r="T47" s="250"/>
    </row>
    <row r="48" spans="1:20" s="37" customFormat="1" ht="15" customHeight="1" x14ac:dyDescent="0.2">
      <c r="A48" s="92">
        <v>48</v>
      </c>
      <c r="B48" s="75"/>
      <c r="C48" s="204"/>
      <c r="D48" s="204"/>
      <c r="E48" s="150"/>
      <c r="F48" s="204" t="s">
        <v>318</v>
      </c>
      <c r="G48" s="155"/>
      <c r="H48" s="229"/>
      <c r="I48" s="229"/>
      <c r="J48" s="229"/>
      <c r="K48" s="229"/>
      <c r="L48" s="229"/>
      <c r="M48" s="229"/>
      <c r="N48" s="229"/>
      <c r="O48" s="229"/>
      <c r="P48" s="229"/>
      <c r="Q48" s="229"/>
      <c r="R48" s="229"/>
      <c r="S48" s="49"/>
      <c r="T48" s="250"/>
    </row>
    <row r="49" spans="1:20" s="37" customFormat="1" ht="15" customHeight="1" x14ac:dyDescent="0.2">
      <c r="A49" s="92">
        <v>49</v>
      </c>
      <c r="B49" s="75"/>
      <c r="C49" s="204"/>
      <c r="D49" s="204"/>
      <c r="E49" s="150"/>
      <c r="F49" s="204" t="s">
        <v>248</v>
      </c>
      <c r="G49" s="155"/>
      <c r="H49" s="229"/>
      <c r="I49" s="229"/>
      <c r="J49" s="229"/>
      <c r="K49" s="229"/>
      <c r="L49" s="229"/>
      <c r="M49" s="229"/>
      <c r="N49" s="229"/>
      <c r="O49" s="229"/>
      <c r="P49" s="229"/>
      <c r="Q49" s="229"/>
      <c r="R49" s="229"/>
      <c r="S49" s="49"/>
      <c r="T49" s="250"/>
    </row>
    <row r="50" spans="1:20" s="117" customFormat="1" ht="14.25" customHeight="1" x14ac:dyDescent="0.2">
      <c r="A50" s="92">
        <v>50</v>
      </c>
      <c r="B50" s="75"/>
      <c r="C50" s="204"/>
      <c r="D50" s="204"/>
      <c r="E50" s="150"/>
      <c r="F50" s="204"/>
      <c r="G50" s="155"/>
      <c r="H50" s="204"/>
      <c r="I50" s="155"/>
      <c r="J50" s="204"/>
      <c r="K50" s="155"/>
      <c r="L50" s="204"/>
      <c r="M50" s="155"/>
      <c r="N50" s="155"/>
      <c r="O50" s="155"/>
      <c r="P50" s="204"/>
      <c r="Q50" s="155"/>
      <c r="R50" s="204"/>
      <c r="S50" s="49"/>
      <c r="T50" s="250"/>
    </row>
    <row r="51" spans="1:20" s="105" customFormat="1" ht="34.5" customHeight="1" x14ac:dyDescent="0.2">
      <c r="A51" s="92">
        <v>51</v>
      </c>
      <c r="B51" s="75"/>
      <c r="C51" s="204"/>
      <c r="D51" s="204"/>
      <c r="E51" s="150"/>
      <c r="F51" s="204"/>
      <c r="G51" s="158"/>
      <c r="H51" s="175" t="s">
        <v>239</v>
      </c>
      <c r="I51" s="175" t="s">
        <v>474</v>
      </c>
      <c r="J51" s="175" t="s">
        <v>475</v>
      </c>
      <c r="K51" s="175" t="s">
        <v>476</v>
      </c>
      <c r="L51" s="175" t="s">
        <v>477</v>
      </c>
      <c r="M51" s="175" t="s">
        <v>478</v>
      </c>
      <c r="N51" s="205" t="s">
        <v>480</v>
      </c>
      <c r="O51" s="175" t="s">
        <v>481</v>
      </c>
      <c r="P51" s="175" t="s">
        <v>482</v>
      </c>
      <c r="Q51" s="175" t="s">
        <v>483</v>
      </c>
      <c r="R51" s="175" t="s">
        <v>484</v>
      </c>
      <c r="S51" s="49"/>
      <c r="T51" s="250"/>
    </row>
    <row r="52" spans="1:20" s="95" customFormat="1" ht="15" customHeight="1" x14ac:dyDescent="0.2">
      <c r="A52" s="92">
        <v>52</v>
      </c>
      <c r="B52" s="75"/>
      <c r="C52" s="204"/>
      <c r="D52" s="204"/>
      <c r="E52" s="150"/>
      <c r="F52" s="204"/>
      <c r="G52" s="259" t="str">
        <f>IF(ISNUMBER(CoverSheet!$C$12),"for year ended","")</f>
        <v/>
      </c>
      <c r="H52" s="176" t="str">
        <f>IF(ISNUMBER(CoverSheet!$C$12),DATE(YEAR(CoverSheet!$C$12),MONTH(CoverSheet!$C$12),DAY(CoverSheet!$C$12))-1,"")</f>
        <v/>
      </c>
      <c r="I52" s="176" t="str">
        <f>IF(ISNUMBER(CoverSheet!$C$12),DATE(YEAR(CoverSheet!$C$12)+1,MONTH(CoverSheet!$C$12),DAY(CoverSheet!$C$12))-1,"")</f>
        <v/>
      </c>
      <c r="J52" s="176" t="str">
        <f>IF(ISNUMBER(CoverSheet!$C$12),DATE(YEAR(CoverSheet!$C$12)+2,MONTH(CoverSheet!$C$12),DAY(CoverSheet!$C$12))-1,"")</f>
        <v/>
      </c>
      <c r="K52" s="176" t="str">
        <f>IF(ISNUMBER(CoverSheet!$C$12),DATE(YEAR(CoverSheet!$C$12)+3,MONTH(CoverSheet!$C$12),DAY(CoverSheet!$C$12))-1,"")</f>
        <v/>
      </c>
      <c r="L52" s="176" t="str">
        <f>IF(ISNUMBER(CoverSheet!$C$12),DATE(YEAR(CoverSheet!$C$12)+4,MONTH(CoverSheet!$C$12),DAY(CoverSheet!$C$12))-1,"")</f>
        <v/>
      </c>
      <c r="M52" s="176" t="str">
        <f>IF(ISNUMBER(CoverSheet!$C$12),DATE(YEAR(CoverSheet!$C$12)+5,MONTH(CoverSheet!$C$12),DAY(CoverSheet!$C$12))-1,"")</f>
        <v/>
      </c>
      <c r="N52" s="176" t="str">
        <f>IF(ISNUMBER(CoverSheet!$C$12),DATE(YEAR(CoverSheet!$C$12)+6,MONTH(CoverSheet!$C$12),DAY(CoverSheet!$C$12))-1,"")</f>
        <v/>
      </c>
      <c r="O52" s="176" t="str">
        <f>IF(ISNUMBER(CoverSheet!$C$12),DATE(YEAR(CoverSheet!$C$12)+7,MONTH(CoverSheet!$C$12),DAY(CoverSheet!$C$12))-1,"")</f>
        <v/>
      </c>
      <c r="P52" s="176" t="str">
        <f>IF(ISNUMBER(CoverSheet!$C$12),DATE(YEAR(CoverSheet!$C$12)+8,MONTH(CoverSheet!$C$12),DAY(CoverSheet!$C$12))-1,"")</f>
        <v/>
      </c>
      <c r="Q52" s="176" t="str">
        <f>IF(ISNUMBER(CoverSheet!$C$12),DATE(YEAR(CoverSheet!$C$12)+9,MONTH(CoverSheet!$C$12),DAY(CoverSheet!$C$12))-1,"")</f>
        <v/>
      </c>
      <c r="R52" s="176" t="str">
        <f>IF(ISNUMBER(CoverSheet!$C$12),DATE(YEAR(CoverSheet!$C$12)+10,MONTH(CoverSheet!$C$12),DAY(CoverSheet!$C$12))-1,"")</f>
        <v/>
      </c>
      <c r="S52" s="49"/>
      <c r="T52" s="250"/>
    </row>
    <row r="53" spans="1:20" s="45" customFormat="1" ht="15" customHeight="1" x14ac:dyDescent="0.25">
      <c r="A53" s="92">
        <v>53</v>
      </c>
      <c r="B53" s="75"/>
      <c r="C53" s="204"/>
      <c r="D53" s="148" t="s">
        <v>495</v>
      </c>
      <c r="E53" s="155"/>
      <c r="F53" s="155"/>
      <c r="G53" s="155"/>
      <c r="H53" s="182" t="s">
        <v>496</v>
      </c>
      <c r="I53" s="155"/>
      <c r="J53" s="155"/>
      <c r="K53" s="155"/>
      <c r="L53" s="155"/>
      <c r="M53" s="155"/>
      <c r="N53" s="155"/>
      <c r="O53" s="155"/>
      <c r="P53" s="155"/>
      <c r="Q53" s="155"/>
      <c r="R53" s="183"/>
      <c r="S53" s="49"/>
      <c r="T53" s="251"/>
    </row>
    <row r="54" spans="1:20" s="45" customFormat="1" ht="15" customHeight="1" x14ac:dyDescent="0.2">
      <c r="A54" s="92">
        <v>54</v>
      </c>
      <c r="B54" s="75"/>
      <c r="C54" s="204"/>
      <c r="D54" s="204"/>
      <c r="E54" s="151"/>
      <c r="F54" s="204" t="s">
        <v>490</v>
      </c>
      <c r="G54" s="151"/>
      <c r="H54" s="232">
        <f t="shared" ref="H54:R54" si="15">H10-H33</f>
        <v>0</v>
      </c>
      <c r="I54" s="232">
        <f t="shared" si="15"/>
        <v>0</v>
      </c>
      <c r="J54" s="232">
        <f t="shared" si="15"/>
        <v>0</v>
      </c>
      <c r="K54" s="232">
        <f t="shared" si="15"/>
        <v>0</v>
      </c>
      <c r="L54" s="232">
        <f t="shared" si="15"/>
        <v>0</v>
      </c>
      <c r="M54" s="232">
        <f t="shared" si="15"/>
        <v>0</v>
      </c>
      <c r="N54" s="233">
        <f t="shared" si="15"/>
        <v>0</v>
      </c>
      <c r="O54" s="232">
        <f t="shared" si="15"/>
        <v>0</v>
      </c>
      <c r="P54" s="232">
        <f t="shared" si="15"/>
        <v>0</v>
      </c>
      <c r="Q54" s="232">
        <f t="shared" si="15"/>
        <v>0</v>
      </c>
      <c r="R54" s="232">
        <f t="shared" si="15"/>
        <v>0</v>
      </c>
      <c r="S54" s="49"/>
      <c r="T54" s="250"/>
    </row>
    <row r="55" spans="1:20" s="23" customFormat="1" ht="15" customHeight="1" x14ac:dyDescent="0.2">
      <c r="A55" s="92">
        <v>55</v>
      </c>
      <c r="B55" s="75"/>
      <c r="C55" s="204"/>
      <c r="D55" s="204"/>
      <c r="E55" s="158"/>
      <c r="F55" s="204" t="s">
        <v>243</v>
      </c>
      <c r="G55" s="158"/>
      <c r="H55" s="232">
        <f t="shared" ref="H55:R55" si="16">H11-H34</f>
        <v>0</v>
      </c>
      <c r="I55" s="232">
        <f t="shared" si="16"/>
        <v>0</v>
      </c>
      <c r="J55" s="232">
        <f t="shared" si="16"/>
        <v>0</v>
      </c>
      <c r="K55" s="232">
        <f t="shared" si="16"/>
        <v>0</v>
      </c>
      <c r="L55" s="232">
        <f t="shared" si="16"/>
        <v>0</v>
      </c>
      <c r="M55" s="232">
        <f t="shared" si="16"/>
        <v>0</v>
      </c>
      <c r="N55" s="233">
        <f t="shared" si="16"/>
        <v>0</v>
      </c>
      <c r="O55" s="232">
        <f t="shared" si="16"/>
        <v>0</v>
      </c>
      <c r="P55" s="232">
        <f t="shared" si="16"/>
        <v>0</v>
      </c>
      <c r="Q55" s="232">
        <f t="shared" si="16"/>
        <v>0</v>
      </c>
      <c r="R55" s="232">
        <f t="shared" si="16"/>
        <v>0</v>
      </c>
      <c r="S55" s="49"/>
      <c r="T55" s="250"/>
    </row>
    <row r="56" spans="1:20" s="45" customFormat="1" ht="15" customHeight="1" x14ac:dyDescent="0.2">
      <c r="A56" s="92">
        <v>56</v>
      </c>
      <c r="B56" s="75"/>
      <c r="C56" s="204"/>
      <c r="D56" s="204"/>
      <c r="E56" s="158"/>
      <c r="F56" s="204" t="s">
        <v>244</v>
      </c>
      <c r="G56" s="158"/>
      <c r="H56" s="232">
        <f t="shared" ref="H56:R56" si="17">H12-H35</f>
        <v>0</v>
      </c>
      <c r="I56" s="232">
        <f t="shared" si="17"/>
        <v>0</v>
      </c>
      <c r="J56" s="232">
        <f t="shared" si="17"/>
        <v>0</v>
      </c>
      <c r="K56" s="232">
        <f t="shared" si="17"/>
        <v>0</v>
      </c>
      <c r="L56" s="232">
        <f t="shared" si="17"/>
        <v>0</v>
      </c>
      <c r="M56" s="232">
        <f t="shared" si="17"/>
        <v>0</v>
      </c>
      <c r="N56" s="233">
        <f t="shared" si="17"/>
        <v>0</v>
      </c>
      <c r="O56" s="232">
        <f t="shared" si="17"/>
        <v>0</v>
      </c>
      <c r="P56" s="232">
        <f t="shared" si="17"/>
        <v>0</v>
      </c>
      <c r="Q56" s="232">
        <f t="shared" si="17"/>
        <v>0</v>
      </c>
      <c r="R56" s="232">
        <f t="shared" si="17"/>
        <v>0</v>
      </c>
      <c r="S56" s="49"/>
      <c r="T56" s="250"/>
    </row>
    <row r="57" spans="1:20" s="45" customFormat="1" ht="15" customHeight="1" x14ac:dyDescent="0.2">
      <c r="A57" s="92">
        <v>57</v>
      </c>
      <c r="B57" s="75"/>
      <c r="C57" s="204"/>
      <c r="D57" s="204"/>
      <c r="E57" s="158"/>
      <c r="F57" s="204" t="s">
        <v>245</v>
      </c>
      <c r="G57" s="158"/>
      <c r="H57" s="232">
        <f t="shared" ref="H57:R57" si="18">H13-H36</f>
        <v>0</v>
      </c>
      <c r="I57" s="232">
        <f t="shared" si="18"/>
        <v>0</v>
      </c>
      <c r="J57" s="232">
        <f t="shared" si="18"/>
        <v>0</v>
      </c>
      <c r="K57" s="232">
        <f t="shared" si="18"/>
        <v>0</v>
      </c>
      <c r="L57" s="232">
        <f t="shared" si="18"/>
        <v>0</v>
      </c>
      <c r="M57" s="232">
        <f t="shared" si="18"/>
        <v>0</v>
      </c>
      <c r="N57" s="233">
        <f t="shared" si="18"/>
        <v>0</v>
      </c>
      <c r="O57" s="232">
        <f t="shared" si="18"/>
        <v>0</v>
      </c>
      <c r="P57" s="232">
        <f t="shared" si="18"/>
        <v>0</v>
      </c>
      <c r="Q57" s="232">
        <f t="shared" si="18"/>
        <v>0</v>
      </c>
      <c r="R57" s="232">
        <f t="shared" si="18"/>
        <v>0</v>
      </c>
      <c r="S57" s="49"/>
      <c r="T57" s="250"/>
    </row>
    <row r="58" spans="1:20" s="48" customFormat="1" ht="15" customHeight="1" x14ac:dyDescent="0.2">
      <c r="A58" s="92">
        <v>58</v>
      </c>
      <c r="B58" s="75"/>
      <c r="C58" s="204"/>
      <c r="D58" s="204"/>
      <c r="E58" s="158"/>
      <c r="F58" s="204" t="s">
        <v>255</v>
      </c>
      <c r="G58" s="158"/>
      <c r="H58" s="170"/>
      <c r="I58" s="170"/>
      <c r="J58" s="168"/>
      <c r="K58" s="168"/>
      <c r="L58" s="168"/>
      <c r="M58" s="170"/>
      <c r="N58" s="168"/>
      <c r="O58" s="170"/>
      <c r="P58" s="170"/>
      <c r="Q58" s="168"/>
      <c r="R58" s="168"/>
      <c r="S58" s="49"/>
      <c r="T58" s="250"/>
    </row>
    <row r="59" spans="1:20" s="45" customFormat="1" ht="15" customHeight="1" x14ac:dyDescent="0.2">
      <c r="A59" s="92">
        <v>59</v>
      </c>
      <c r="B59" s="75"/>
      <c r="C59" s="204"/>
      <c r="D59" s="204"/>
      <c r="E59" s="158"/>
      <c r="F59" s="223" t="s">
        <v>56</v>
      </c>
      <c r="G59" s="158"/>
      <c r="H59" s="232">
        <f t="shared" ref="H59:R59" si="19">H15-H38</f>
        <v>0</v>
      </c>
      <c r="I59" s="232">
        <f t="shared" si="19"/>
        <v>0</v>
      </c>
      <c r="J59" s="232">
        <f t="shared" si="19"/>
        <v>0</v>
      </c>
      <c r="K59" s="232">
        <f t="shared" si="19"/>
        <v>0</v>
      </c>
      <c r="L59" s="232">
        <f t="shared" si="19"/>
        <v>0</v>
      </c>
      <c r="M59" s="232">
        <f t="shared" si="19"/>
        <v>0</v>
      </c>
      <c r="N59" s="233">
        <f t="shared" si="19"/>
        <v>0</v>
      </c>
      <c r="O59" s="232">
        <f t="shared" si="19"/>
        <v>0</v>
      </c>
      <c r="P59" s="232">
        <f t="shared" si="19"/>
        <v>0</v>
      </c>
      <c r="Q59" s="232">
        <f t="shared" si="19"/>
        <v>0</v>
      </c>
      <c r="R59" s="232">
        <f t="shared" si="19"/>
        <v>0</v>
      </c>
      <c r="S59" s="49"/>
      <c r="T59" s="250"/>
    </row>
    <row r="60" spans="1:20" s="45" customFormat="1" ht="15" customHeight="1" x14ac:dyDescent="0.2">
      <c r="A60" s="92">
        <v>60</v>
      </c>
      <c r="B60" s="75"/>
      <c r="C60" s="204"/>
      <c r="D60" s="204"/>
      <c r="E60" s="158"/>
      <c r="F60" s="223" t="s">
        <v>82</v>
      </c>
      <c r="G60" s="158"/>
      <c r="H60" s="232">
        <f t="shared" ref="H60:R60" si="20">H16-H39</f>
        <v>0</v>
      </c>
      <c r="I60" s="232">
        <f t="shared" si="20"/>
        <v>0</v>
      </c>
      <c r="J60" s="232">
        <f t="shared" si="20"/>
        <v>0</v>
      </c>
      <c r="K60" s="232">
        <f t="shared" si="20"/>
        <v>0</v>
      </c>
      <c r="L60" s="232">
        <f t="shared" si="20"/>
        <v>0</v>
      </c>
      <c r="M60" s="232">
        <f t="shared" si="20"/>
        <v>0</v>
      </c>
      <c r="N60" s="233">
        <f t="shared" si="20"/>
        <v>0</v>
      </c>
      <c r="O60" s="232">
        <f t="shared" si="20"/>
        <v>0</v>
      </c>
      <c r="P60" s="232">
        <f t="shared" si="20"/>
        <v>0</v>
      </c>
      <c r="Q60" s="232">
        <f t="shared" si="20"/>
        <v>0</v>
      </c>
      <c r="R60" s="232">
        <f t="shared" si="20"/>
        <v>0</v>
      </c>
      <c r="S60" s="49"/>
      <c r="T60" s="250"/>
    </row>
    <row r="61" spans="1:20" s="45" customFormat="1" ht="15" customHeight="1" thickBot="1" x14ac:dyDescent="0.25">
      <c r="A61" s="92">
        <v>61</v>
      </c>
      <c r="B61" s="75"/>
      <c r="C61" s="204"/>
      <c r="D61" s="204"/>
      <c r="E61" s="158"/>
      <c r="F61" s="223" t="s">
        <v>321</v>
      </c>
      <c r="G61" s="158"/>
      <c r="H61" s="232">
        <f t="shared" ref="H61:R61" si="21">H17-H40</f>
        <v>0</v>
      </c>
      <c r="I61" s="232">
        <f t="shared" si="21"/>
        <v>0</v>
      </c>
      <c r="J61" s="232">
        <f t="shared" si="21"/>
        <v>0</v>
      </c>
      <c r="K61" s="232">
        <f t="shared" si="21"/>
        <v>0</v>
      </c>
      <c r="L61" s="232">
        <f t="shared" si="21"/>
        <v>0</v>
      </c>
      <c r="M61" s="232">
        <f t="shared" si="21"/>
        <v>0</v>
      </c>
      <c r="N61" s="234">
        <f t="shared" si="21"/>
        <v>0</v>
      </c>
      <c r="O61" s="232">
        <f t="shared" si="21"/>
        <v>0</v>
      </c>
      <c r="P61" s="232">
        <f t="shared" si="21"/>
        <v>0</v>
      </c>
      <c r="Q61" s="232">
        <f t="shared" si="21"/>
        <v>0</v>
      </c>
      <c r="R61" s="232">
        <f t="shared" si="21"/>
        <v>0</v>
      </c>
      <c r="S61" s="49"/>
      <c r="T61" s="250"/>
    </row>
    <row r="62" spans="1:20" s="45" customFormat="1" ht="15" customHeight="1" thickBot="1" x14ac:dyDescent="0.25">
      <c r="A62" s="92">
        <v>62</v>
      </c>
      <c r="B62" s="75"/>
      <c r="C62" s="204"/>
      <c r="D62" s="204"/>
      <c r="E62" s="94"/>
      <c r="F62" s="94" t="s">
        <v>254</v>
      </c>
      <c r="G62" s="158"/>
      <c r="H62" s="230">
        <f t="shared" ref="H62:R62" si="22">H18-H41</f>
        <v>0</v>
      </c>
      <c r="I62" s="230">
        <f t="shared" si="22"/>
        <v>0</v>
      </c>
      <c r="J62" s="230">
        <f t="shared" si="22"/>
        <v>0</v>
      </c>
      <c r="K62" s="230">
        <f t="shared" si="22"/>
        <v>0</v>
      </c>
      <c r="L62" s="230">
        <f t="shared" si="22"/>
        <v>0</v>
      </c>
      <c r="M62" s="230">
        <f t="shared" si="22"/>
        <v>0</v>
      </c>
      <c r="N62" s="231">
        <f t="shared" si="22"/>
        <v>0</v>
      </c>
      <c r="O62" s="230">
        <f t="shared" si="22"/>
        <v>0</v>
      </c>
      <c r="P62" s="230">
        <f t="shared" si="22"/>
        <v>0</v>
      </c>
      <c r="Q62" s="230">
        <f t="shared" si="22"/>
        <v>0</v>
      </c>
      <c r="R62" s="230">
        <f t="shared" si="22"/>
        <v>0</v>
      </c>
      <c r="S62" s="49"/>
      <c r="T62" s="250"/>
    </row>
    <row r="63" spans="1:20" s="117" customFormat="1" ht="15" customHeight="1" thickBot="1" x14ac:dyDescent="0.25">
      <c r="A63" s="92">
        <v>63</v>
      </c>
      <c r="B63" s="75"/>
      <c r="C63" s="204"/>
      <c r="D63" s="204"/>
      <c r="E63" s="94" t="s">
        <v>553</v>
      </c>
      <c r="F63" s="94"/>
      <c r="G63" s="158"/>
      <c r="H63" s="230">
        <f>H19-H42</f>
        <v>0</v>
      </c>
      <c r="I63" s="230">
        <f t="shared" ref="I63:R63" si="23">I19-I42</f>
        <v>0</v>
      </c>
      <c r="J63" s="230">
        <f t="shared" si="23"/>
        <v>0</v>
      </c>
      <c r="K63" s="230">
        <f t="shared" si="23"/>
        <v>0</v>
      </c>
      <c r="L63" s="230">
        <f t="shared" si="23"/>
        <v>0</v>
      </c>
      <c r="M63" s="230">
        <f t="shared" si="23"/>
        <v>0</v>
      </c>
      <c r="N63" s="231">
        <f>N19-N42</f>
        <v>0</v>
      </c>
      <c r="O63" s="230">
        <f t="shared" si="23"/>
        <v>0</v>
      </c>
      <c r="P63" s="230">
        <f t="shared" si="23"/>
        <v>0</v>
      </c>
      <c r="Q63" s="230">
        <f t="shared" si="23"/>
        <v>0</v>
      </c>
      <c r="R63" s="230">
        <f t="shared" si="23"/>
        <v>0</v>
      </c>
      <c r="S63" s="49"/>
      <c r="T63" s="250"/>
    </row>
    <row r="64" spans="1:20" s="45" customFormat="1" ht="15" customHeight="1" thickBot="1" x14ac:dyDescent="0.25">
      <c r="A64" s="92">
        <v>64</v>
      </c>
      <c r="B64" s="75"/>
      <c r="C64" s="204"/>
      <c r="D64" s="204"/>
      <c r="E64" s="150"/>
      <c r="F64" s="271" t="s">
        <v>608</v>
      </c>
      <c r="G64" s="158"/>
      <c r="H64" s="232">
        <f t="shared" ref="H64:R64" si="24">H20-H43</f>
        <v>0</v>
      </c>
      <c r="I64" s="232">
        <f t="shared" si="24"/>
        <v>0</v>
      </c>
      <c r="J64" s="232">
        <f t="shared" si="24"/>
        <v>0</v>
      </c>
      <c r="K64" s="232">
        <f t="shared" si="24"/>
        <v>0</v>
      </c>
      <c r="L64" s="232">
        <f t="shared" si="24"/>
        <v>0</v>
      </c>
      <c r="M64" s="232">
        <f t="shared" si="24"/>
        <v>0</v>
      </c>
      <c r="N64" s="235">
        <f t="shared" si="24"/>
        <v>0</v>
      </c>
      <c r="O64" s="232">
        <f>O20-O43</f>
        <v>0</v>
      </c>
      <c r="P64" s="232">
        <f t="shared" si="24"/>
        <v>0</v>
      </c>
      <c r="Q64" s="232">
        <f t="shared" si="24"/>
        <v>0</v>
      </c>
      <c r="R64" s="232">
        <f t="shared" si="24"/>
        <v>0</v>
      </c>
      <c r="S64" s="49"/>
      <c r="T64" s="250"/>
    </row>
    <row r="65" spans="1:20" s="45" customFormat="1" ht="15" customHeight="1" thickBot="1" x14ac:dyDescent="0.25">
      <c r="A65" s="92">
        <v>65</v>
      </c>
      <c r="B65" s="75"/>
      <c r="C65" s="204"/>
      <c r="D65" s="204"/>
      <c r="E65" s="150" t="s">
        <v>536</v>
      </c>
      <c r="F65" s="204"/>
      <c r="G65" s="155"/>
      <c r="H65" s="230">
        <f>H21-H44</f>
        <v>0</v>
      </c>
      <c r="I65" s="230">
        <f t="shared" ref="I65:R65" si="25">I21-I44</f>
        <v>0</v>
      </c>
      <c r="J65" s="230">
        <f t="shared" si="25"/>
        <v>0</v>
      </c>
      <c r="K65" s="230">
        <f t="shared" si="25"/>
        <v>0</v>
      </c>
      <c r="L65" s="230">
        <f t="shared" si="25"/>
        <v>0</v>
      </c>
      <c r="M65" s="230">
        <f t="shared" si="25"/>
        <v>0</v>
      </c>
      <c r="N65" s="231">
        <f t="shared" si="25"/>
        <v>0</v>
      </c>
      <c r="O65" s="230">
        <f t="shared" si="25"/>
        <v>0</v>
      </c>
      <c r="P65" s="230">
        <f t="shared" si="25"/>
        <v>0</v>
      </c>
      <c r="Q65" s="230">
        <f t="shared" si="25"/>
        <v>0</v>
      </c>
      <c r="R65" s="230">
        <f t="shared" si="25"/>
        <v>0</v>
      </c>
      <c r="S65" s="49"/>
      <c r="T65" s="250"/>
    </row>
    <row r="66" spans="1:20" s="36" customFormat="1" x14ac:dyDescent="0.2">
      <c r="A66" s="92">
        <v>66</v>
      </c>
      <c r="B66" s="75"/>
      <c r="C66" s="204"/>
      <c r="D66" s="204"/>
      <c r="E66" s="155"/>
      <c r="F66" s="155"/>
      <c r="G66" s="155"/>
      <c r="H66" s="296" t="s">
        <v>239</v>
      </c>
      <c r="I66" s="155"/>
      <c r="J66" s="155"/>
      <c r="K66" s="155"/>
      <c r="L66" s="155"/>
      <c r="M66" s="155"/>
      <c r="N66" s="155"/>
      <c r="O66" s="155"/>
      <c r="P66" s="155"/>
      <c r="Q66" s="155"/>
      <c r="R66" s="162"/>
      <c r="S66" s="49"/>
      <c r="T66" s="251"/>
    </row>
    <row r="67" spans="1:20" s="45" customFormat="1" ht="21" customHeight="1" x14ac:dyDescent="0.2">
      <c r="A67" s="92">
        <v>67</v>
      </c>
      <c r="B67" s="75"/>
      <c r="C67" s="155"/>
      <c r="D67" s="155"/>
      <c r="E67" s="155"/>
      <c r="F67" s="155"/>
      <c r="G67" s="155"/>
      <c r="H67" s="297"/>
      <c r="I67" s="175" t="s">
        <v>474</v>
      </c>
      <c r="J67" s="175" t="s">
        <v>475</v>
      </c>
      <c r="K67" s="175" t="s">
        <v>476</v>
      </c>
      <c r="L67" s="175" t="s">
        <v>477</v>
      </c>
      <c r="M67" s="175" t="s">
        <v>478</v>
      </c>
      <c r="N67" s="175"/>
      <c r="O67" s="175"/>
      <c r="P67" s="175"/>
      <c r="Q67" s="175"/>
      <c r="R67" s="175"/>
      <c r="S67" s="49"/>
      <c r="T67" s="250"/>
    </row>
    <row r="68" spans="1:20" s="45" customFormat="1" ht="30" customHeight="1" x14ac:dyDescent="0.3">
      <c r="A68" s="92">
        <v>68</v>
      </c>
      <c r="B68" s="75"/>
      <c r="C68" s="140" t="s">
        <v>488</v>
      </c>
      <c r="D68" s="155"/>
      <c r="E68" s="155"/>
      <c r="F68" s="155"/>
      <c r="G68" s="260" t="str">
        <f>IF(ISNUMBER(CoverSheet!$C$12),"for year ended","")</f>
        <v/>
      </c>
      <c r="H68" s="209" t="str">
        <f>IF(ISNUMBER(CoverSheet!$C$12),DATE(YEAR(CoverSheet!$C$12),MONTH(CoverSheet!$C$12),DAY(CoverSheet!$C$12))-1,"")</f>
        <v/>
      </c>
      <c r="I68" s="209" t="str">
        <f>IF(ISNUMBER(CoverSheet!$C$12),DATE(YEAR(CoverSheet!$C$12)+1,MONTH(CoverSheet!$C$12),DAY(CoverSheet!$C$12))-1,"")</f>
        <v/>
      </c>
      <c r="J68" s="209" t="str">
        <f>IF(ISNUMBER(CoverSheet!$C$12),DATE(YEAR(CoverSheet!$C$12)+2,MONTH(CoverSheet!$C$12),DAY(CoverSheet!$C$12))-1,"")</f>
        <v/>
      </c>
      <c r="K68" s="209" t="str">
        <f>IF(ISNUMBER(CoverSheet!$C$12),DATE(YEAR(CoverSheet!$C$12)+3,MONTH(CoverSheet!$C$12),DAY(CoverSheet!$C$12))-1,"")</f>
        <v/>
      </c>
      <c r="L68" s="209" t="str">
        <f>IF(ISNUMBER(CoverSheet!$C$12),DATE(YEAR(CoverSheet!$C$12)+4,MONTH(CoverSheet!$C$12),DAY(CoverSheet!$C$12))-1,"")</f>
        <v/>
      </c>
      <c r="M68" s="209" t="str">
        <f>IF(ISNUMBER(CoverSheet!$C$12),DATE(YEAR(CoverSheet!$C$12)+5,MONTH(CoverSheet!$C$12),DAY(CoverSheet!$C$12))-1,"")</f>
        <v/>
      </c>
      <c r="N68" s="208"/>
      <c r="O68" s="208"/>
      <c r="P68" s="208"/>
      <c r="Q68" s="208"/>
      <c r="R68" s="208"/>
      <c r="S68" s="49"/>
      <c r="T68" s="250"/>
    </row>
    <row r="69" spans="1:20" s="37" customFormat="1" ht="15" customHeight="1" x14ac:dyDescent="0.2">
      <c r="A69" s="92">
        <v>69</v>
      </c>
      <c r="B69" s="75"/>
      <c r="C69" s="204"/>
      <c r="D69" s="204"/>
      <c r="E69" s="155"/>
      <c r="F69" s="163" t="s">
        <v>529</v>
      </c>
      <c r="G69" s="155"/>
      <c r="H69" s="185" t="s">
        <v>494</v>
      </c>
      <c r="I69" s="155"/>
      <c r="J69" s="155"/>
      <c r="K69" s="155"/>
      <c r="L69" s="155"/>
      <c r="M69" s="207"/>
      <c r="N69" s="155"/>
      <c r="O69" s="155"/>
      <c r="P69" s="155"/>
      <c r="Q69" s="155"/>
      <c r="R69" s="155"/>
      <c r="S69" s="49"/>
      <c r="T69" s="250"/>
    </row>
    <row r="70" spans="1:20" s="24" customFormat="1" ht="15" customHeight="1" x14ac:dyDescent="0.2">
      <c r="A70" s="92">
        <v>70</v>
      </c>
      <c r="B70" s="75"/>
      <c r="C70" s="295"/>
      <c r="D70" s="295"/>
      <c r="E70" s="155"/>
      <c r="F70" s="244" t="s">
        <v>491</v>
      </c>
      <c r="G70" s="155"/>
      <c r="H70" s="229"/>
      <c r="I70" s="229"/>
      <c r="J70" s="229"/>
      <c r="K70" s="229"/>
      <c r="L70" s="229"/>
      <c r="M70" s="229"/>
      <c r="N70" s="155"/>
      <c r="O70" s="155"/>
      <c r="P70" s="155"/>
      <c r="Q70" s="155"/>
      <c r="R70" s="155"/>
      <c r="S70" s="49"/>
      <c r="T70" s="250"/>
    </row>
    <row r="71" spans="1:20" ht="15" customHeight="1" x14ac:dyDescent="0.2">
      <c r="A71" s="92">
        <v>71</v>
      </c>
      <c r="B71" s="75"/>
      <c r="C71" s="295"/>
      <c r="D71" s="295"/>
      <c r="E71" s="155"/>
      <c r="F71" s="244" t="s">
        <v>491</v>
      </c>
      <c r="G71" s="155"/>
      <c r="H71" s="229"/>
      <c r="I71" s="229"/>
      <c r="J71" s="229"/>
      <c r="K71" s="229"/>
      <c r="L71" s="229"/>
      <c r="M71" s="229"/>
      <c r="N71" s="155"/>
      <c r="O71" s="155"/>
      <c r="P71" s="155"/>
      <c r="Q71" s="155"/>
      <c r="R71" s="155"/>
      <c r="S71" s="49"/>
      <c r="T71" s="250"/>
    </row>
    <row r="72" spans="1:20" s="38" customFormat="1" ht="15" customHeight="1" x14ac:dyDescent="0.2">
      <c r="A72" s="92">
        <v>72</v>
      </c>
      <c r="B72" s="75"/>
      <c r="C72" s="295"/>
      <c r="D72" s="295"/>
      <c r="E72" s="155"/>
      <c r="F72" s="244" t="s">
        <v>491</v>
      </c>
      <c r="G72" s="155"/>
      <c r="H72" s="229"/>
      <c r="I72" s="229"/>
      <c r="J72" s="229"/>
      <c r="K72" s="229"/>
      <c r="L72" s="229"/>
      <c r="M72" s="229"/>
      <c r="N72" s="155"/>
      <c r="O72" s="155"/>
      <c r="P72" s="155"/>
      <c r="Q72" s="155"/>
      <c r="R72" s="155"/>
      <c r="S72" s="49"/>
      <c r="T72" s="250"/>
    </row>
    <row r="73" spans="1:20" s="38" customFormat="1" ht="15" customHeight="1" x14ac:dyDescent="0.2">
      <c r="A73" s="92">
        <v>73</v>
      </c>
      <c r="B73" s="75"/>
      <c r="C73" s="295"/>
      <c r="D73" s="295"/>
      <c r="E73" s="155"/>
      <c r="F73" s="244" t="s">
        <v>491</v>
      </c>
      <c r="G73" s="155"/>
      <c r="H73" s="229"/>
      <c r="I73" s="229"/>
      <c r="J73" s="229"/>
      <c r="K73" s="229"/>
      <c r="L73" s="229"/>
      <c r="M73" s="229"/>
      <c r="N73" s="155"/>
      <c r="O73" s="155"/>
      <c r="P73" s="155"/>
      <c r="Q73" s="155"/>
      <c r="R73" s="155"/>
      <c r="S73" s="49"/>
      <c r="T73" s="250"/>
    </row>
    <row r="74" spans="1:20" ht="15" customHeight="1" x14ac:dyDescent="0.2">
      <c r="A74" s="92">
        <v>74</v>
      </c>
      <c r="B74" s="75"/>
      <c r="C74" s="295"/>
      <c r="D74" s="295"/>
      <c r="E74" s="155"/>
      <c r="F74" s="244" t="s">
        <v>491</v>
      </c>
      <c r="G74" s="155"/>
      <c r="H74" s="229"/>
      <c r="I74" s="229"/>
      <c r="J74" s="229"/>
      <c r="K74" s="229"/>
      <c r="L74" s="229"/>
      <c r="M74" s="229"/>
      <c r="N74" s="155"/>
      <c r="O74" s="155" t="s">
        <v>6</v>
      </c>
      <c r="P74" s="155"/>
      <c r="Q74" s="155"/>
      <c r="R74" s="155"/>
      <c r="S74" s="49"/>
      <c r="T74" s="250"/>
    </row>
    <row r="75" spans="1:20" s="42" customFormat="1" ht="15" customHeight="1" thickBot="1" x14ac:dyDescent="0.25">
      <c r="A75" s="92">
        <v>75</v>
      </c>
      <c r="B75" s="75"/>
      <c r="C75" s="204"/>
      <c r="D75" s="204"/>
      <c r="E75" s="158"/>
      <c r="F75" s="137" t="s">
        <v>249</v>
      </c>
      <c r="G75" s="158"/>
      <c r="H75" s="170"/>
      <c r="I75" s="170"/>
      <c r="J75" s="168"/>
      <c r="K75" s="168"/>
      <c r="L75" s="168"/>
      <c r="M75" s="170"/>
      <c r="N75" s="155"/>
      <c r="O75" s="151"/>
      <c r="P75" s="151"/>
      <c r="Q75" s="155"/>
      <c r="R75" s="155"/>
      <c r="S75" s="49"/>
      <c r="T75" s="250"/>
    </row>
    <row r="76" spans="1:20" ht="15" customHeight="1" thickBot="1" x14ac:dyDescent="0.25">
      <c r="A76" s="92">
        <v>76</v>
      </c>
      <c r="B76" s="75"/>
      <c r="C76" s="204"/>
      <c r="D76" s="204"/>
      <c r="E76" s="150" t="s">
        <v>539</v>
      </c>
      <c r="F76" s="150"/>
      <c r="G76" s="155"/>
      <c r="H76" s="230">
        <f t="shared" ref="H76:M76" si="26">SUM(H70:H74)</f>
        <v>0</v>
      </c>
      <c r="I76" s="230">
        <f t="shared" si="26"/>
        <v>0</v>
      </c>
      <c r="J76" s="230">
        <f t="shared" si="26"/>
        <v>0</v>
      </c>
      <c r="K76" s="230">
        <f t="shared" si="26"/>
        <v>0</v>
      </c>
      <c r="L76" s="230">
        <f t="shared" si="26"/>
        <v>0</v>
      </c>
      <c r="M76" s="230">
        <f t="shared" si="26"/>
        <v>0</v>
      </c>
      <c r="N76" s="155"/>
      <c r="O76" s="155"/>
      <c r="P76" s="155"/>
      <c r="Q76" s="155"/>
      <c r="R76" s="155"/>
      <c r="S76" s="49"/>
      <c r="T76" s="250" t="s">
        <v>564</v>
      </c>
    </row>
    <row r="77" spans="1:20" s="37" customFormat="1" ht="15" customHeight="1" thickBot="1" x14ac:dyDescent="0.25">
      <c r="A77" s="92">
        <v>77</v>
      </c>
      <c r="B77" s="75"/>
      <c r="C77" s="204"/>
      <c r="D77" s="154" t="s">
        <v>4</v>
      </c>
      <c r="E77" s="155"/>
      <c r="F77" s="204" t="s">
        <v>497</v>
      </c>
      <c r="G77" s="155"/>
      <c r="H77" s="229"/>
      <c r="I77" s="229"/>
      <c r="J77" s="229"/>
      <c r="K77" s="229"/>
      <c r="L77" s="229"/>
      <c r="M77" s="229"/>
      <c r="N77" s="155"/>
      <c r="O77" s="155"/>
      <c r="P77" s="155"/>
      <c r="Q77" s="155"/>
      <c r="R77" s="155"/>
      <c r="S77" s="49"/>
      <c r="T77" s="250"/>
    </row>
    <row r="78" spans="1:20" s="37" customFormat="1" ht="15" customHeight="1" thickBot="1" x14ac:dyDescent="0.25">
      <c r="A78" s="92">
        <v>78</v>
      </c>
      <c r="B78" s="75"/>
      <c r="C78" s="204"/>
      <c r="D78" s="204"/>
      <c r="E78" s="150" t="s">
        <v>489</v>
      </c>
      <c r="F78" s="150"/>
      <c r="G78" s="155"/>
      <c r="H78" s="230">
        <f t="shared" ref="H78:M78" si="27">H76-H77</f>
        <v>0</v>
      </c>
      <c r="I78" s="230">
        <f t="shared" si="27"/>
        <v>0</v>
      </c>
      <c r="J78" s="230">
        <f t="shared" si="27"/>
        <v>0</v>
      </c>
      <c r="K78" s="230">
        <f t="shared" si="27"/>
        <v>0</v>
      </c>
      <c r="L78" s="230">
        <f t="shared" si="27"/>
        <v>0</v>
      </c>
      <c r="M78" s="230">
        <f t="shared" si="27"/>
        <v>0</v>
      </c>
      <c r="N78" s="155"/>
      <c r="O78" s="155"/>
      <c r="P78" s="155"/>
      <c r="Q78" s="155"/>
      <c r="R78" s="155"/>
      <c r="S78" s="49"/>
      <c r="T78" s="250"/>
    </row>
    <row r="79" spans="1:20" s="45" customFormat="1" ht="30" customHeight="1" x14ac:dyDescent="0.3">
      <c r="A79" s="92">
        <v>79</v>
      </c>
      <c r="B79" s="75"/>
      <c r="C79" s="140" t="s">
        <v>439</v>
      </c>
      <c r="D79" s="155"/>
      <c r="E79" s="155"/>
      <c r="F79" s="155"/>
      <c r="G79" s="155"/>
      <c r="H79" s="208"/>
      <c r="I79" s="208"/>
      <c r="J79" s="208"/>
      <c r="K79" s="208"/>
      <c r="L79" s="208"/>
      <c r="M79" s="208"/>
      <c r="N79" s="208"/>
      <c r="O79" s="208"/>
      <c r="P79" s="208"/>
      <c r="Q79" s="208"/>
      <c r="R79" s="208"/>
      <c r="S79" s="49"/>
      <c r="T79" s="250"/>
    </row>
    <row r="80" spans="1:20" ht="15" customHeight="1" x14ac:dyDescent="0.2">
      <c r="A80" s="92">
        <v>80</v>
      </c>
      <c r="B80" s="75"/>
      <c r="C80" s="204"/>
      <c r="D80" s="204"/>
      <c r="E80" s="155"/>
      <c r="F80" s="204" t="s">
        <v>515</v>
      </c>
      <c r="G80" s="155"/>
      <c r="H80" s="229"/>
      <c r="I80" s="229"/>
      <c r="J80" s="229"/>
      <c r="K80" s="229"/>
      <c r="L80" s="229"/>
      <c r="M80" s="229"/>
      <c r="N80" s="155"/>
      <c r="O80" s="155"/>
      <c r="P80" s="155"/>
      <c r="Q80" s="155"/>
      <c r="R80" s="155"/>
      <c r="S80" s="49"/>
      <c r="T80" s="250"/>
    </row>
    <row r="81" spans="1:20" ht="15" customHeight="1" x14ac:dyDescent="0.2">
      <c r="A81" s="92">
        <v>81</v>
      </c>
      <c r="B81" s="75"/>
      <c r="C81" s="204"/>
      <c r="D81" s="204"/>
      <c r="E81" s="155"/>
      <c r="F81" s="204" t="s">
        <v>57</v>
      </c>
      <c r="G81" s="155"/>
      <c r="H81" s="229"/>
      <c r="I81" s="229"/>
      <c r="J81" s="229"/>
      <c r="K81" s="229"/>
      <c r="L81" s="229"/>
      <c r="M81" s="229"/>
      <c r="N81" s="155"/>
      <c r="O81" s="155"/>
      <c r="P81" s="155"/>
      <c r="Q81" s="155"/>
      <c r="R81" s="155"/>
      <c r="S81" s="49"/>
      <c r="T81" s="250"/>
    </row>
    <row r="82" spans="1:20" ht="15" customHeight="1" x14ac:dyDescent="0.2">
      <c r="A82" s="92">
        <v>82</v>
      </c>
      <c r="B82" s="75"/>
      <c r="C82" s="204"/>
      <c r="D82" s="204"/>
      <c r="E82" s="155"/>
      <c r="F82" s="204" t="s">
        <v>240</v>
      </c>
      <c r="G82" s="155"/>
      <c r="H82" s="229"/>
      <c r="I82" s="229"/>
      <c r="J82" s="229"/>
      <c r="K82" s="229"/>
      <c r="L82" s="229"/>
      <c r="M82" s="229"/>
      <c r="N82" s="155"/>
      <c r="O82" s="155"/>
      <c r="P82" s="155"/>
      <c r="Q82" s="155"/>
      <c r="R82" s="155"/>
      <c r="S82" s="49"/>
      <c r="T82" s="250"/>
    </row>
    <row r="83" spans="1:20" ht="15" customHeight="1" x14ac:dyDescent="0.2">
      <c r="A83" s="92">
        <v>83</v>
      </c>
      <c r="B83" s="75"/>
      <c r="C83" s="204"/>
      <c r="D83" s="204"/>
      <c r="E83" s="155"/>
      <c r="F83" s="204" t="s">
        <v>241</v>
      </c>
      <c r="G83" s="155"/>
      <c r="H83" s="229"/>
      <c r="I83" s="229"/>
      <c r="J83" s="229"/>
      <c r="K83" s="229"/>
      <c r="L83" s="229"/>
      <c r="M83" s="229"/>
      <c r="N83" s="155"/>
      <c r="O83" s="155"/>
      <c r="P83" s="155"/>
      <c r="Q83" s="155"/>
      <c r="R83" s="155"/>
      <c r="S83" s="49"/>
      <c r="T83" s="250"/>
    </row>
    <row r="84" spans="1:20" ht="15" customHeight="1" x14ac:dyDescent="0.2">
      <c r="A84" s="92">
        <v>84</v>
      </c>
      <c r="B84" s="75"/>
      <c r="C84" s="204"/>
      <c r="D84" s="204"/>
      <c r="E84" s="155"/>
      <c r="F84" s="204" t="s">
        <v>242</v>
      </c>
      <c r="G84" s="155"/>
      <c r="H84" s="229"/>
      <c r="I84" s="229"/>
      <c r="J84" s="229"/>
      <c r="K84" s="229"/>
      <c r="L84" s="229"/>
      <c r="M84" s="229"/>
      <c r="N84" s="155"/>
      <c r="O84" s="155"/>
      <c r="P84" s="155"/>
      <c r="Q84" s="155"/>
      <c r="R84" s="155"/>
      <c r="S84" s="49"/>
      <c r="T84" s="250"/>
    </row>
    <row r="85" spans="1:20" ht="15" customHeight="1" x14ac:dyDescent="0.2">
      <c r="A85" s="92">
        <v>85</v>
      </c>
      <c r="B85" s="75"/>
      <c r="C85" s="204"/>
      <c r="D85" s="204"/>
      <c r="E85" s="155"/>
      <c r="F85" s="204" t="s">
        <v>71</v>
      </c>
      <c r="G85" s="155"/>
      <c r="H85" s="229"/>
      <c r="I85" s="229"/>
      <c r="J85" s="229"/>
      <c r="K85" s="229"/>
      <c r="L85" s="229"/>
      <c r="M85" s="229"/>
      <c r="N85" s="155"/>
      <c r="O85" s="155"/>
      <c r="P85" s="155"/>
      <c r="Q85" s="155"/>
      <c r="R85" s="155"/>
      <c r="S85" s="49"/>
      <c r="T85" s="250"/>
    </row>
    <row r="86" spans="1:20" ht="15" customHeight="1" thickBot="1" x14ac:dyDescent="0.25">
      <c r="A86" s="92">
        <v>86</v>
      </c>
      <c r="B86" s="75"/>
      <c r="C86" s="204"/>
      <c r="D86" s="204"/>
      <c r="E86" s="155"/>
      <c r="F86" s="204" t="s">
        <v>486</v>
      </c>
      <c r="G86" s="155"/>
      <c r="H86" s="229"/>
      <c r="I86" s="229"/>
      <c r="J86" s="229"/>
      <c r="K86" s="229"/>
      <c r="L86" s="229"/>
      <c r="M86" s="229"/>
      <c r="N86" s="155"/>
      <c r="O86" s="155"/>
      <c r="P86" s="155"/>
      <c r="Q86" s="155"/>
      <c r="R86" s="155"/>
      <c r="S86" s="49"/>
      <c r="T86" s="250"/>
    </row>
    <row r="87" spans="1:20" ht="15" customHeight="1" thickBot="1" x14ac:dyDescent="0.25">
      <c r="A87" s="92">
        <v>87</v>
      </c>
      <c r="B87" s="75"/>
      <c r="C87" s="204"/>
      <c r="D87" s="204"/>
      <c r="E87" s="150" t="s">
        <v>548</v>
      </c>
      <c r="F87" s="204"/>
      <c r="G87" s="155"/>
      <c r="H87" s="230">
        <f t="shared" ref="H87:M87" si="28">SUM(H80:H86)</f>
        <v>0</v>
      </c>
      <c r="I87" s="230">
        <f t="shared" si="28"/>
        <v>0</v>
      </c>
      <c r="J87" s="230">
        <f t="shared" si="28"/>
        <v>0</v>
      </c>
      <c r="K87" s="230">
        <f t="shared" si="28"/>
        <v>0</v>
      </c>
      <c r="L87" s="230">
        <f t="shared" si="28"/>
        <v>0</v>
      </c>
      <c r="M87" s="230">
        <f t="shared" si="28"/>
        <v>0</v>
      </c>
      <c r="N87" s="155"/>
      <c r="O87" s="155"/>
      <c r="P87" s="155"/>
      <c r="Q87" s="155"/>
      <c r="R87" s="155"/>
      <c r="S87" s="49"/>
      <c r="T87" s="250" t="s">
        <v>565</v>
      </c>
    </row>
    <row r="88" spans="1:20" s="95" customFormat="1" ht="15" customHeight="1" thickBot="1" x14ac:dyDescent="0.25">
      <c r="A88" s="92">
        <v>88</v>
      </c>
      <c r="B88" s="75"/>
      <c r="C88" s="204"/>
      <c r="D88" s="154" t="s">
        <v>4</v>
      </c>
      <c r="E88" s="155"/>
      <c r="F88" s="204" t="s">
        <v>498</v>
      </c>
      <c r="G88" s="155"/>
      <c r="H88" s="229"/>
      <c r="I88" s="229"/>
      <c r="J88" s="229"/>
      <c r="K88" s="229"/>
      <c r="L88" s="229"/>
      <c r="M88" s="229"/>
      <c r="N88" s="155"/>
      <c r="O88" s="155"/>
      <c r="P88" s="155"/>
      <c r="Q88" s="155"/>
      <c r="R88" s="155"/>
      <c r="S88" s="49"/>
      <c r="T88" s="250"/>
    </row>
    <row r="89" spans="1:20" s="95" customFormat="1" ht="15" customHeight="1" thickBot="1" x14ac:dyDescent="0.25">
      <c r="A89" s="92">
        <v>89</v>
      </c>
      <c r="B89" s="75"/>
      <c r="C89" s="204"/>
      <c r="D89" s="204"/>
      <c r="E89" s="150" t="s">
        <v>549</v>
      </c>
      <c r="F89" s="150"/>
      <c r="G89" s="155"/>
      <c r="H89" s="230">
        <f t="shared" ref="H89:M89" si="29">H87-H88</f>
        <v>0</v>
      </c>
      <c r="I89" s="230">
        <f t="shared" si="29"/>
        <v>0</v>
      </c>
      <c r="J89" s="230">
        <f t="shared" si="29"/>
        <v>0</v>
      </c>
      <c r="K89" s="230">
        <f t="shared" si="29"/>
        <v>0</v>
      </c>
      <c r="L89" s="230">
        <f t="shared" si="29"/>
        <v>0</v>
      </c>
      <c r="M89" s="230">
        <f t="shared" si="29"/>
        <v>0</v>
      </c>
      <c r="N89" s="155"/>
      <c r="O89" s="155"/>
      <c r="P89" s="155"/>
      <c r="Q89" s="155"/>
      <c r="R89" s="155"/>
      <c r="S89" s="49"/>
      <c r="T89" s="250"/>
    </row>
    <row r="90" spans="1:20" s="117" customFormat="1" ht="15" customHeight="1" x14ac:dyDescent="0.2">
      <c r="A90" s="92">
        <v>90</v>
      </c>
      <c r="B90" s="75"/>
      <c r="C90" s="204"/>
      <c r="D90" s="204"/>
      <c r="E90" s="150"/>
      <c r="F90" s="150"/>
      <c r="G90" s="155"/>
      <c r="H90" s="179"/>
      <c r="I90" s="179"/>
      <c r="J90" s="179"/>
      <c r="K90" s="179"/>
      <c r="L90" s="179"/>
      <c r="M90" s="179"/>
      <c r="N90" s="155"/>
      <c r="O90" s="155"/>
      <c r="P90" s="155"/>
      <c r="Q90" s="155"/>
      <c r="R90" s="155"/>
      <c r="S90" s="49"/>
      <c r="T90" s="250"/>
    </row>
    <row r="91" spans="1:20" s="117" customFormat="1" ht="30" customHeight="1" x14ac:dyDescent="0.25">
      <c r="A91" s="92">
        <v>91</v>
      </c>
      <c r="B91" s="138"/>
      <c r="C91" s="155"/>
      <c r="D91" s="155"/>
      <c r="E91" s="155"/>
      <c r="F91" s="155"/>
      <c r="G91" s="208"/>
      <c r="H91" s="175" t="s">
        <v>239</v>
      </c>
      <c r="I91" s="175" t="s">
        <v>474</v>
      </c>
      <c r="J91" s="175" t="s">
        <v>475</v>
      </c>
      <c r="K91" s="175" t="s">
        <v>476</v>
      </c>
      <c r="L91" s="175" t="s">
        <v>477</v>
      </c>
      <c r="M91" s="175" t="s">
        <v>478</v>
      </c>
      <c r="N91" s="56"/>
      <c r="O91" s="200"/>
      <c r="P91" s="200"/>
      <c r="Q91" s="200"/>
      <c r="R91" s="200"/>
      <c r="S91" s="49"/>
      <c r="T91" s="250"/>
    </row>
    <row r="92" spans="1:20" s="117" customFormat="1" ht="15" customHeight="1" x14ac:dyDescent="0.25">
      <c r="A92" s="92">
        <v>92</v>
      </c>
      <c r="B92" s="138"/>
      <c r="C92" s="155"/>
      <c r="D92" s="155"/>
      <c r="E92" s="155"/>
      <c r="F92" s="155"/>
      <c r="G92" s="259" t="str">
        <f>IF(ISNUMBER(CoverSheet!$C$12),"for year ended","")</f>
        <v/>
      </c>
      <c r="H92" s="184" t="str">
        <f>IF(ISNUMBER(CoverSheet!$C$12),DATE(YEAR(CoverSheet!$C$12),MONTH(CoverSheet!$C$12),DAY(CoverSheet!$C$12))-1,"")</f>
        <v/>
      </c>
      <c r="I92" s="184" t="str">
        <f>IF(ISNUMBER(CoverSheet!$C$12),DATE(YEAR(CoverSheet!$C$12)+1,MONTH(CoverSheet!$C$12),DAY(CoverSheet!$C$12))-1,"")</f>
        <v/>
      </c>
      <c r="J92" s="184" t="str">
        <f>IF(ISNUMBER(CoverSheet!$C$12),DATE(YEAR(CoverSheet!$C$12)+2,MONTH(CoverSheet!$C$12),DAY(CoverSheet!$C$12))-1,"")</f>
        <v/>
      </c>
      <c r="K92" s="184" t="str">
        <f>IF(ISNUMBER(CoverSheet!$C$12),DATE(YEAR(CoverSheet!$C$12)+3,MONTH(CoverSheet!$C$12),DAY(CoverSheet!$C$12))-1,"")</f>
        <v/>
      </c>
      <c r="L92" s="184" t="str">
        <f>IF(ISNUMBER(CoverSheet!$C$12),DATE(YEAR(CoverSheet!$C$12)+4,MONTH(CoverSheet!$C$12),DAY(CoverSheet!$C$12))-1,"")</f>
        <v/>
      </c>
      <c r="M92" s="184" t="str">
        <f>IF(ISNUMBER(CoverSheet!$C$12),DATE(YEAR(CoverSheet!$C$12)+5,MONTH(CoverSheet!$C$12),DAY(CoverSheet!$C$12))-1,"")</f>
        <v/>
      </c>
      <c r="N92" s="56"/>
      <c r="O92" s="200"/>
      <c r="P92" s="200"/>
      <c r="Q92" s="200"/>
      <c r="R92" s="200"/>
      <c r="S92" s="49"/>
      <c r="T92" s="250"/>
    </row>
    <row r="93" spans="1:20" s="45" customFormat="1" ht="30" customHeight="1" x14ac:dyDescent="0.3">
      <c r="A93" s="92">
        <v>93</v>
      </c>
      <c r="B93" s="75"/>
      <c r="C93" s="140" t="s">
        <v>440</v>
      </c>
      <c r="D93" s="155"/>
      <c r="E93" s="150"/>
      <c r="F93" s="155"/>
      <c r="G93" s="155"/>
      <c r="H93" s="177" t="s">
        <v>494</v>
      </c>
      <c r="I93" s="155"/>
      <c r="J93" s="155"/>
      <c r="K93" s="155"/>
      <c r="L93" s="155"/>
      <c r="M93" s="207"/>
      <c r="N93" s="56"/>
      <c r="O93" s="56"/>
      <c r="P93" s="56"/>
      <c r="Q93" s="56"/>
      <c r="R93" s="56"/>
      <c r="S93" s="49"/>
      <c r="T93" s="250"/>
    </row>
    <row r="94" spans="1:20" s="37" customFormat="1" ht="15" customHeight="1" x14ac:dyDescent="0.2">
      <c r="A94" s="92">
        <v>94</v>
      </c>
      <c r="B94" s="75"/>
      <c r="C94" s="204"/>
      <c r="D94" s="204"/>
      <c r="E94" s="150"/>
      <c r="F94" s="204" t="s">
        <v>515</v>
      </c>
      <c r="G94" s="155"/>
      <c r="H94" s="229"/>
      <c r="I94" s="229"/>
      <c r="J94" s="229"/>
      <c r="K94" s="229"/>
      <c r="L94" s="229"/>
      <c r="M94" s="229"/>
      <c r="N94" s="200"/>
      <c r="O94" s="200"/>
      <c r="P94" s="200"/>
      <c r="Q94" s="200"/>
      <c r="R94" s="200"/>
      <c r="S94" s="49"/>
      <c r="T94" s="250"/>
    </row>
    <row r="95" spans="1:20" s="37" customFormat="1" ht="15" customHeight="1" x14ac:dyDescent="0.2">
      <c r="A95" s="92">
        <v>95</v>
      </c>
      <c r="B95" s="75"/>
      <c r="C95" s="204"/>
      <c r="D95" s="204"/>
      <c r="E95" s="150"/>
      <c r="F95" s="204" t="s">
        <v>57</v>
      </c>
      <c r="G95" s="155"/>
      <c r="H95" s="229"/>
      <c r="I95" s="229"/>
      <c r="J95" s="229"/>
      <c r="K95" s="229"/>
      <c r="L95" s="229"/>
      <c r="M95" s="229"/>
      <c r="N95" s="200"/>
      <c r="O95" s="200"/>
      <c r="P95" s="200"/>
      <c r="Q95" s="200"/>
      <c r="R95" s="200"/>
      <c r="S95" s="49"/>
      <c r="T95" s="250"/>
    </row>
    <row r="96" spans="1:20" s="37" customFormat="1" ht="15" customHeight="1" x14ac:dyDescent="0.2">
      <c r="A96" s="92">
        <v>96</v>
      </c>
      <c r="B96" s="75"/>
      <c r="C96" s="204"/>
      <c r="D96" s="204"/>
      <c r="E96" s="150"/>
      <c r="F96" s="204" t="s">
        <v>240</v>
      </c>
      <c r="G96" s="155"/>
      <c r="H96" s="229"/>
      <c r="I96" s="229"/>
      <c r="J96" s="229"/>
      <c r="K96" s="229"/>
      <c r="L96" s="229"/>
      <c r="M96" s="229"/>
      <c r="N96" s="200"/>
      <c r="O96" s="200"/>
      <c r="P96" s="200"/>
      <c r="Q96" s="200"/>
      <c r="R96" s="200"/>
      <c r="S96" s="49"/>
      <c r="T96" s="250"/>
    </row>
    <row r="97" spans="1:20" s="37" customFormat="1" ht="15" customHeight="1" x14ac:dyDescent="0.2">
      <c r="A97" s="92">
        <v>97</v>
      </c>
      <c r="B97" s="75"/>
      <c r="C97" s="204"/>
      <c r="D97" s="204"/>
      <c r="E97" s="150"/>
      <c r="F97" s="204" t="s">
        <v>241</v>
      </c>
      <c r="G97" s="155"/>
      <c r="H97" s="229"/>
      <c r="I97" s="229"/>
      <c r="J97" s="229"/>
      <c r="K97" s="229"/>
      <c r="L97" s="229"/>
      <c r="M97" s="229"/>
      <c r="N97" s="200"/>
      <c r="O97" s="200"/>
      <c r="P97" s="200"/>
      <c r="Q97" s="200"/>
      <c r="R97" s="200"/>
      <c r="S97" s="49"/>
      <c r="T97" s="250"/>
    </row>
    <row r="98" spans="1:20" s="37" customFormat="1" ht="15" customHeight="1" x14ac:dyDescent="0.2">
      <c r="A98" s="92">
        <v>98</v>
      </c>
      <c r="B98" s="75"/>
      <c r="C98" s="204"/>
      <c r="D98" s="204"/>
      <c r="E98" s="150"/>
      <c r="F98" s="204" t="s">
        <v>242</v>
      </c>
      <c r="G98" s="155"/>
      <c r="H98" s="229"/>
      <c r="I98" s="229"/>
      <c r="J98" s="229"/>
      <c r="K98" s="229"/>
      <c r="L98" s="229"/>
      <c r="M98" s="229"/>
      <c r="N98" s="200"/>
      <c r="O98" s="200"/>
      <c r="P98" s="200"/>
      <c r="Q98" s="200"/>
      <c r="R98" s="200"/>
      <c r="S98" s="49"/>
      <c r="T98" s="250"/>
    </row>
    <row r="99" spans="1:20" s="37" customFormat="1" ht="15" customHeight="1" x14ac:dyDescent="0.2">
      <c r="A99" s="92">
        <v>99</v>
      </c>
      <c r="B99" s="75"/>
      <c r="C99" s="204"/>
      <c r="D99" s="204"/>
      <c r="E99" s="150"/>
      <c r="F99" s="204" t="s">
        <v>71</v>
      </c>
      <c r="G99" s="155"/>
      <c r="H99" s="229"/>
      <c r="I99" s="229"/>
      <c r="J99" s="229"/>
      <c r="K99" s="229"/>
      <c r="L99" s="229"/>
      <c r="M99" s="229"/>
      <c r="N99" s="200"/>
      <c r="O99" s="200"/>
      <c r="P99" s="200"/>
      <c r="Q99" s="200"/>
      <c r="R99" s="200"/>
      <c r="S99" s="49"/>
      <c r="T99" s="250"/>
    </row>
    <row r="100" spans="1:20" s="37" customFormat="1" ht="15" customHeight="1" thickBot="1" x14ac:dyDescent="0.25">
      <c r="A100" s="92">
        <v>100</v>
      </c>
      <c r="B100" s="75"/>
      <c r="C100" s="204"/>
      <c r="D100" s="204"/>
      <c r="E100" s="150"/>
      <c r="F100" s="204" t="s">
        <v>486</v>
      </c>
      <c r="G100" s="155"/>
      <c r="H100" s="229"/>
      <c r="I100" s="229"/>
      <c r="J100" s="229"/>
      <c r="K100" s="229"/>
      <c r="L100" s="229"/>
      <c r="M100" s="229"/>
      <c r="N100" s="200"/>
      <c r="O100" s="200"/>
      <c r="P100" s="200"/>
      <c r="Q100" s="200"/>
      <c r="R100" s="200"/>
      <c r="S100" s="49"/>
      <c r="T100" s="250"/>
    </row>
    <row r="101" spans="1:20" ht="15" customHeight="1" thickBot="1" x14ac:dyDescent="0.25">
      <c r="A101" s="92">
        <v>101</v>
      </c>
      <c r="B101" s="75"/>
      <c r="C101" s="204"/>
      <c r="D101" s="204"/>
      <c r="E101" s="150" t="s">
        <v>550</v>
      </c>
      <c r="F101" s="204"/>
      <c r="G101" s="155"/>
      <c r="H101" s="230">
        <f t="shared" ref="H101:M101" si="30">SUM(H94:H100)</f>
        <v>0</v>
      </c>
      <c r="I101" s="230">
        <f t="shared" si="30"/>
        <v>0</v>
      </c>
      <c r="J101" s="230">
        <f t="shared" si="30"/>
        <v>0</v>
      </c>
      <c r="K101" s="230">
        <f t="shared" si="30"/>
        <v>0</v>
      </c>
      <c r="L101" s="230">
        <f t="shared" si="30"/>
        <v>0</v>
      </c>
      <c r="M101" s="230">
        <f t="shared" si="30"/>
        <v>0</v>
      </c>
      <c r="N101" s="200"/>
      <c r="O101" s="200"/>
      <c r="P101" s="200"/>
      <c r="Q101" s="200"/>
      <c r="R101" s="200"/>
      <c r="S101" s="49"/>
      <c r="T101" s="250" t="s">
        <v>566</v>
      </c>
    </row>
    <row r="102" spans="1:20" s="95" customFormat="1" ht="15" customHeight="1" thickBot="1" x14ac:dyDescent="0.25">
      <c r="A102" s="92">
        <v>102</v>
      </c>
      <c r="B102" s="75"/>
      <c r="C102" s="204"/>
      <c r="D102" s="154" t="s">
        <v>4</v>
      </c>
      <c r="E102" s="155"/>
      <c r="F102" s="204" t="s">
        <v>499</v>
      </c>
      <c r="G102" s="155"/>
      <c r="H102" s="229"/>
      <c r="I102" s="229"/>
      <c r="J102" s="229"/>
      <c r="K102" s="229"/>
      <c r="L102" s="229"/>
      <c r="M102" s="229"/>
      <c r="N102" s="200"/>
      <c r="O102" s="200"/>
      <c r="P102" s="200"/>
      <c r="Q102" s="200"/>
      <c r="R102" s="200"/>
      <c r="S102" s="49"/>
      <c r="T102" s="250"/>
    </row>
    <row r="103" spans="1:20" s="95" customFormat="1" ht="15" customHeight="1" thickBot="1" x14ac:dyDescent="0.25">
      <c r="A103" s="92">
        <v>103</v>
      </c>
      <c r="B103" s="75"/>
      <c r="C103" s="204"/>
      <c r="D103" s="204"/>
      <c r="E103" s="150" t="s">
        <v>551</v>
      </c>
      <c r="F103" s="150"/>
      <c r="G103" s="155"/>
      <c r="H103" s="230">
        <f t="shared" ref="H103:M103" si="31">H101-H102</f>
        <v>0</v>
      </c>
      <c r="I103" s="230">
        <f t="shared" si="31"/>
        <v>0</v>
      </c>
      <c r="J103" s="230">
        <f t="shared" si="31"/>
        <v>0</v>
      </c>
      <c r="K103" s="230">
        <f t="shared" si="31"/>
        <v>0</v>
      </c>
      <c r="L103" s="230">
        <f t="shared" si="31"/>
        <v>0</v>
      </c>
      <c r="M103" s="230">
        <f t="shared" si="31"/>
        <v>0</v>
      </c>
      <c r="N103" s="200"/>
      <c r="O103" s="200"/>
      <c r="P103" s="200"/>
      <c r="Q103" s="200"/>
      <c r="R103" s="200"/>
      <c r="S103" s="49"/>
      <c r="T103" s="250"/>
    </row>
    <row r="104" spans="1:20" s="288" customFormat="1" ht="15" customHeight="1" x14ac:dyDescent="0.2">
      <c r="A104" s="92">
        <v>104</v>
      </c>
      <c r="B104" s="75"/>
      <c r="C104" s="287"/>
      <c r="D104" s="287"/>
      <c r="E104" s="150"/>
      <c r="F104" s="150"/>
      <c r="G104" s="155"/>
      <c r="H104" s="179"/>
      <c r="I104" s="179"/>
      <c r="J104" s="179"/>
      <c r="K104" s="179"/>
      <c r="L104" s="179"/>
      <c r="M104" s="179"/>
      <c r="N104" s="155"/>
      <c r="O104" s="155"/>
      <c r="P104" s="155"/>
      <c r="Q104" s="155"/>
      <c r="R104" s="155"/>
      <c r="S104" s="49"/>
      <c r="T104" s="250"/>
    </row>
    <row r="105" spans="1:20" s="288" customFormat="1" ht="30" customHeight="1" x14ac:dyDescent="0.25">
      <c r="A105" s="92">
        <v>105</v>
      </c>
      <c r="B105" s="138"/>
      <c r="C105" s="155"/>
      <c r="D105" s="155"/>
      <c r="E105" s="155"/>
      <c r="F105" s="317"/>
      <c r="G105" s="318"/>
      <c r="H105" s="319" t="s">
        <v>239</v>
      </c>
      <c r="I105" s="319" t="s">
        <v>474</v>
      </c>
      <c r="J105" s="319" t="s">
        <v>475</v>
      </c>
      <c r="K105" s="319" t="s">
        <v>476</v>
      </c>
      <c r="L105" s="319" t="s">
        <v>477</v>
      </c>
      <c r="M105" s="319" t="s">
        <v>478</v>
      </c>
      <c r="N105" s="56"/>
      <c r="O105" s="200"/>
      <c r="P105" s="200"/>
      <c r="Q105" s="200"/>
      <c r="R105" s="200"/>
      <c r="S105" s="49"/>
      <c r="T105" s="250"/>
    </row>
    <row r="106" spans="1:20" s="288" customFormat="1" ht="15" customHeight="1" x14ac:dyDescent="0.25">
      <c r="A106" s="92">
        <v>106</v>
      </c>
      <c r="B106" s="138"/>
      <c r="C106" s="155"/>
      <c r="D106" s="155"/>
      <c r="E106" s="155"/>
      <c r="F106" s="155"/>
      <c r="G106" s="320" t="str">
        <f>IF(ISNUMBER(CoverSheet!$C$12),"for year ended","")</f>
        <v/>
      </c>
      <c r="H106" s="184" t="str">
        <f>IF(ISNUMBER(CoverSheet!$C$12),DATE(YEAR(CoverSheet!$C$12),MONTH(CoverSheet!$C$12),DAY(CoverSheet!$C$12))-1,"")</f>
        <v/>
      </c>
      <c r="I106" s="184" t="str">
        <f>IF(ISNUMBER(CoverSheet!$C$12),DATE(YEAR(CoverSheet!$C$12)+1,MONTH(CoverSheet!$C$12),DAY(CoverSheet!$C$12))-1,"")</f>
        <v/>
      </c>
      <c r="J106" s="184" t="str">
        <f>IF(ISNUMBER(CoverSheet!$C$12),DATE(YEAR(CoverSheet!$C$12)+2,MONTH(CoverSheet!$C$12),DAY(CoverSheet!$C$12))-1,"")</f>
        <v/>
      </c>
      <c r="K106" s="184" t="str">
        <f>IF(ISNUMBER(CoverSheet!$C$12),DATE(YEAR(CoverSheet!$C$12)+3,MONTH(CoverSheet!$C$12),DAY(CoverSheet!$C$12))-1,"")</f>
        <v/>
      </c>
      <c r="L106" s="184" t="str">
        <f>IF(ISNUMBER(CoverSheet!$C$12),DATE(YEAR(CoverSheet!$C$12)+4,MONTH(CoverSheet!$C$12),DAY(CoverSheet!$C$12))-1,"")</f>
        <v/>
      </c>
      <c r="M106" s="184" t="str">
        <f>IF(ISNUMBER(CoverSheet!$C$12),DATE(YEAR(CoverSheet!$C$12)+5,MONTH(CoverSheet!$C$12),DAY(CoverSheet!$C$12))-1,"")</f>
        <v/>
      </c>
      <c r="N106" s="56"/>
      <c r="O106" s="200"/>
      <c r="P106" s="200"/>
      <c r="Q106" s="200"/>
      <c r="R106" s="200"/>
      <c r="S106" s="49"/>
      <c r="T106" s="250"/>
    </row>
    <row r="107" spans="1:20" s="45" customFormat="1" ht="30" customHeight="1" x14ac:dyDescent="0.3">
      <c r="A107" s="92">
        <v>107</v>
      </c>
      <c r="B107" s="75"/>
      <c r="C107" s="140" t="s">
        <v>441</v>
      </c>
      <c r="D107" s="155"/>
      <c r="E107" s="150"/>
      <c r="F107" s="155"/>
      <c r="G107" s="155"/>
      <c r="H107" s="208"/>
      <c r="I107" s="208"/>
      <c r="J107" s="208"/>
      <c r="K107" s="208"/>
      <c r="L107" s="208"/>
      <c r="M107" s="208"/>
      <c r="N107" s="56"/>
      <c r="O107" s="56"/>
      <c r="P107" s="56"/>
      <c r="Q107" s="56"/>
      <c r="R107" s="56"/>
      <c r="S107" s="49"/>
      <c r="T107" s="250"/>
    </row>
    <row r="108" spans="1:20" s="45" customFormat="1" x14ac:dyDescent="0.2">
      <c r="A108" s="92">
        <v>108</v>
      </c>
      <c r="B108" s="75"/>
      <c r="C108" s="204"/>
      <c r="D108" s="204"/>
      <c r="E108" s="155"/>
      <c r="F108" s="163" t="s">
        <v>530</v>
      </c>
      <c r="G108" s="155"/>
      <c r="H108" s="321" t="s">
        <v>494</v>
      </c>
      <c r="I108" s="155"/>
      <c r="J108" s="155"/>
      <c r="K108" s="155"/>
      <c r="L108" s="155"/>
      <c r="M108" s="155"/>
      <c r="N108" s="200"/>
      <c r="O108" s="200"/>
      <c r="P108" s="200"/>
      <c r="Q108" s="200"/>
      <c r="R108" s="200"/>
      <c r="S108" s="49"/>
      <c r="T108" s="250"/>
    </row>
    <row r="109" spans="1:20" s="45" customFormat="1" ht="15" customHeight="1" x14ac:dyDescent="0.2">
      <c r="A109" s="92">
        <v>109</v>
      </c>
      <c r="B109" s="75"/>
      <c r="C109" s="204"/>
      <c r="D109" s="204"/>
      <c r="E109" s="155"/>
      <c r="F109" s="244" t="s">
        <v>250</v>
      </c>
      <c r="G109" s="155"/>
      <c r="H109" s="229"/>
      <c r="I109" s="229"/>
      <c r="J109" s="229"/>
      <c r="K109" s="229"/>
      <c r="L109" s="229"/>
      <c r="M109" s="229"/>
      <c r="N109" s="200"/>
      <c r="O109" s="200"/>
      <c r="P109" s="200"/>
      <c r="Q109" s="200"/>
      <c r="R109" s="200"/>
      <c r="S109" s="49"/>
      <c r="T109" s="250"/>
    </row>
    <row r="110" spans="1:20" s="45" customFormat="1" ht="15" customHeight="1" x14ac:dyDescent="0.2">
      <c r="A110" s="92">
        <v>110</v>
      </c>
      <c r="B110" s="75"/>
      <c r="C110" s="204"/>
      <c r="D110" s="204"/>
      <c r="E110" s="155"/>
      <c r="F110" s="244" t="s">
        <v>250</v>
      </c>
      <c r="G110" s="155"/>
      <c r="H110" s="229"/>
      <c r="I110" s="229"/>
      <c r="J110" s="229"/>
      <c r="K110" s="229"/>
      <c r="L110" s="229"/>
      <c r="M110" s="229"/>
      <c r="N110" s="200"/>
      <c r="O110" s="200"/>
      <c r="P110" s="200"/>
      <c r="Q110" s="200"/>
      <c r="R110" s="200"/>
      <c r="S110" s="49"/>
      <c r="T110" s="250"/>
    </row>
    <row r="111" spans="1:20" s="45" customFormat="1" ht="15" customHeight="1" x14ac:dyDescent="0.2">
      <c r="A111" s="92">
        <v>111</v>
      </c>
      <c r="B111" s="75"/>
      <c r="C111" s="204"/>
      <c r="D111" s="204"/>
      <c r="E111" s="155"/>
      <c r="F111" s="244" t="s">
        <v>250</v>
      </c>
      <c r="G111" s="155"/>
      <c r="H111" s="229"/>
      <c r="I111" s="229"/>
      <c r="J111" s="229"/>
      <c r="K111" s="229"/>
      <c r="L111" s="229"/>
      <c r="M111" s="229"/>
      <c r="N111" s="200"/>
      <c r="O111" s="200"/>
      <c r="P111" s="200"/>
      <c r="Q111" s="200"/>
      <c r="R111" s="200"/>
      <c r="S111" s="49"/>
      <c r="T111" s="250"/>
    </row>
    <row r="112" spans="1:20" s="45" customFormat="1" ht="15" customHeight="1" x14ac:dyDescent="0.2">
      <c r="A112" s="92">
        <v>112</v>
      </c>
      <c r="B112" s="75"/>
      <c r="C112" s="204"/>
      <c r="D112" s="204"/>
      <c r="E112" s="155"/>
      <c r="F112" s="244" t="s">
        <v>250</v>
      </c>
      <c r="G112" s="155"/>
      <c r="H112" s="229"/>
      <c r="I112" s="229"/>
      <c r="J112" s="229"/>
      <c r="K112" s="229"/>
      <c r="L112" s="229"/>
      <c r="M112" s="229"/>
      <c r="N112" s="200"/>
      <c r="O112" s="200"/>
      <c r="P112" s="200"/>
      <c r="Q112" s="200"/>
      <c r="R112" s="200"/>
      <c r="S112" s="49"/>
      <c r="T112" s="250"/>
    </row>
    <row r="113" spans="1:20" s="45" customFormat="1" ht="15" customHeight="1" x14ac:dyDescent="0.2">
      <c r="A113" s="92">
        <v>113</v>
      </c>
      <c r="B113" s="75"/>
      <c r="C113" s="204"/>
      <c r="D113" s="204"/>
      <c r="E113" s="155"/>
      <c r="F113" s="244" t="s">
        <v>250</v>
      </c>
      <c r="G113" s="155"/>
      <c r="H113" s="229"/>
      <c r="I113" s="229"/>
      <c r="J113" s="229"/>
      <c r="K113" s="229"/>
      <c r="L113" s="229"/>
      <c r="M113" s="229"/>
      <c r="N113" s="200"/>
      <c r="O113" s="200"/>
      <c r="P113" s="200"/>
      <c r="Q113" s="200"/>
      <c r="R113" s="200"/>
      <c r="S113" s="49"/>
      <c r="T113" s="250"/>
    </row>
    <row r="114" spans="1:20" s="42" customFormat="1" ht="15" customHeight="1" x14ac:dyDescent="0.2">
      <c r="A114" s="92">
        <v>114</v>
      </c>
      <c r="B114" s="75"/>
      <c r="C114" s="204"/>
      <c r="D114" s="204"/>
      <c r="E114" s="158"/>
      <c r="F114" s="137" t="s">
        <v>249</v>
      </c>
      <c r="G114" s="158"/>
      <c r="H114" s="170"/>
      <c r="I114" s="170"/>
      <c r="J114" s="168"/>
      <c r="K114" s="168"/>
      <c r="L114" s="168"/>
      <c r="M114" s="170"/>
      <c r="N114" s="200"/>
      <c r="O114" s="203"/>
      <c r="P114" s="203"/>
      <c r="Q114" s="200"/>
      <c r="R114" s="200"/>
      <c r="S114" s="49"/>
      <c r="T114" s="250"/>
    </row>
    <row r="115" spans="1:20" s="45" customFormat="1" ht="15" customHeight="1" thickBot="1" x14ac:dyDescent="0.25">
      <c r="A115" s="92">
        <v>115</v>
      </c>
      <c r="B115" s="75"/>
      <c r="C115" s="204"/>
      <c r="D115" s="204"/>
      <c r="E115" s="155"/>
      <c r="F115" s="271" t="s">
        <v>600</v>
      </c>
      <c r="G115" s="155"/>
      <c r="H115" s="229"/>
      <c r="I115" s="229"/>
      <c r="J115" s="229"/>
      <c r="K115" s="229"/>
      <c r="L115" s="229"/>
      <c r="M115" s="229"/>
      <c r="N115" s="200"/>
      <c r="O115" s="200"/>
      <c r="P115" s="200"/>
      <c r="Q115" s="200"/>
      <c r="R115" s="200"/>
      <c r="S115" s="49"/>
      <c r="T115" s="250"/>
    </row>
    <row r="116" spans="1:20" s="45" customFormat="1" ht="15" customHeight="1" thickBot="1" x14ac:dyDescent="0.25">
      <c r="A116" s="92">
        <v>116</v>
      </c>
      <c r="B116" s="75"/>
      <c r="C116" s="204"/>
      <c r="D116" s="154"/>
      <c r="E116" s="150" t="s">
        <v>540</v>
      </c>
      <c r="F116" s="204"/>
      <c r="G116" s="155"/>
      <c r="H116" s="230">
        <f t="shared" ref="H116:M116" si="32">SUM(H109:H113,H115)</f>
        <v>0</v>
      </c>
      <c r="I116" s="230">
        <f t="shared" si="32"/>
        <v>0</v>
      </c>
      <c r="J116" s="230">
        <f t="shared" si="32"/>
        <v>0</v>
      </c>
      <c r="K116" s="230">
        <f t="shared" si="32"/>
        <v>0</v>
      </c>
      <c r="L116" s="230">
        <f t="shared" si="32"/>
        <v>0</v>
      </c>
      <c r="M116" s="230">
        <f t="shared" si="32"/>
        <v>0</v>
      </c>
      <c r="N116" s="200"/>
      <c r="O116" s="200"/>
      <c r="P116" s="200"/>
      <c r="Q116" s="200"/>
      <c r="R116" s="200"/>
      <c r="S116" s="49"/>
      <c r="T116" s="250" t="s">
        <v>567</v>
      </c>
    </row>
    <row r="117" spans="1:20" s="45" customFormat="1" ht="15" customHeight="1" thickBot="1" x14ac:dyDescent="0.25">
      <c r="A117" s="92">
        <v>117</v>
      </c>
      <c r="B117" s="75"/>
      <c r="C117" s="204"/>
      <c r="D117" s="154" t="s">
        <v>4</v>
      </c>
      <c r="E117" s="150"/>
      <c r="F117" s="271" t="s">
        <v>585</v>
      </c>
      <c r="G117" s="155"/>
      <c r="H117" s="229"/>
      <c r="I117" s="229"/>
      <c r="J117" s="229"/>
      <c r="K117" s="229"/>
      <c r="L117" s="229"/>
      <c r="M117" s="229"/>
      <c r="N117" s="200"/>
      <c r="O117" s="200"/>
      <c r="P117" s="200"/>
      <c r="Q117" s="200"/>
      <c r="R117" s="200"/>
      <c r="S117" s="49"/>
      <c r="T117" s="250"/>
    </row>
    <row r="118" spans="1:20" s="45" customFormat="1" ht="13.5" thickBot="1" x14ac:dyDescent="0.25">
      <c r="A118" s="92">
        <v>118</v>
      </c>
      <c r="B118" s="75"/>
      <c r="C118" s="204"/>
      <c r="D118" s="204"/>
      <c r="E118" s="150" t="s">
        <v>252</v>
      </c>
      <c r="F118" s="150"/>
      <c r="G118" s="155"/>
      <c r="H118" s="230">
        <f t="shared" ref="H118:M118" si="33">H116-H117</f>
        <v>0</v>
      </c>
      <c r="I118" s="230">
        <f t="shared" si="33"/>
        <v>0</v>
      </c>
      <c r="J118" s="230">
        <f t="shared" si="33"/>
        <v>0</v>
      </c>
      <c r="K118" s="230">
        <f t="shared" si="33"/>
        <v>0</v>
      </c>
      <c r="L118" s="230">
        <f t="shared" si="33"/>
        <v>0</v>
      </c>
      <c r="M118" s="230">
        <f t="shared" si="33"/>
        <v>0</v>
      </c>
      <c r="N118" s="200"/>
      <c r="O118" s="200"/>
      <c r="P118" s="200"/>
      <c r="Q118" s="200"/>
      <c r="R118" s="200"/>
      <c r="S118" s="49"/>
      <c r="T118" s="250"/>
    </row>
    <row r="119" spans="1:20" s="48" customFormat="1" ht="16.5" customHeight="1" x14ac:dyDescent="0.2">
      <c r="A119" s="92">
        <v>119</v>
      </c>
      <c r="B119" s="75"/>
      <c r="C119" s="204"/>
      <c r="D119" s="206"/>
      <c r="E119" s="206"/>
      <c r="F119" s="204"/>
      <c r="G119" s="158"/>
      <c r="H119" s="151"/>
      <c r="I119" s="151"/>
      <c r="J119" s="155"/>
      <c r="K119" s="155"/>
      <c r="L119" s="155"/>
      <c r="M119" s="151"/>
      <c r="N119" s="200"/>
      <c r="O119" s="203"/>
      <c r="P119" s="203"/>
      <c r="Q119" s="200"/>
      <c r="R119" s="200"/>
      <c r="S119" s="49"/>
      <c r="T119" s="250"/>
    </row>
    <row r="120" spans="1:20" s="288" customFormat="1" ht="30" customHeight="1" x14ac:dyDescent="0.25">
      <c r="A120" s="92">
        <v>120</v>
      </c>
      <c r="B120" s="138"/>
      <c r="C120" s="155"/>
      <c r="D120" s="155"/>
      <c r="E120" s="155"/>
      <c r="F120" s="155"/>
      <c r="G120" s="318"/>
      <c r="H120" s="319" t="s">
        <v>239</v>
      </c>
      <c r="I120" s="319" t="s">
        <v>474</v>
      </c>
      <c r="J120" s="319" t="s">
        <v>475</v>
      </c>
      <c r="K120" s="319" t="s">
        <v>476</v>
      </c>
      <c r="L120" s="319" t="s">
        <v>477</v>
      </c>
      <c r="M120" s="319" t="s">
        <v>478</v>
      </c>
      <c r="N120" s="56"/>
      <c r="O120" s="200"/>
      <c r="P120" s="200"/>
      <c r="Q120" s="200"/>
      <c r="R120" s="200"/>
      <c r="S120" s="49"/>
      <c r="T120" s="250"/>
    </row>
    <row r="121" spans="1:20" s="288" customFormat="1" ht="15" customHeight="1" x14ac:dyDescent="0.25">
      <c r="A121" s="92">
        <v>121</v>
      </c>
      <c r="B121" s="138"/>
      <c r="C121" s="155"/>
      <c r="D121" s="155"/>
      <c r="E121" s="155"/>
      <c r="F121" s="155"/>
      <c r="G121" s="320" t="str">
        <f>IF(ISNUMBER(CoverSheet!$C$12),"for year ended","")</f>
        <v/>
      </c>
      <c r="H121" s="184" t="str">
        <f>IF(ISNUMBER(CoverSheet!$C$12),DATE(YEAR(CoverSheet!$C$12),MONTH(CoverSheet!$C$12),DAY(CoverSheet!$C$12))-1,"")</f>
        <v/>
      </c>
      <c r="I121" s="184" t="str">
        <f>IF(ISNUMBER(CoverSheet!$C$12),DATE(YEAR(CoverSheet!$C$12)+1,MONTH(CoverSheet!$C$12),DAY(CoverSheet!$C$12))-1,"")</f>
        <v/>
      </c>
      <c r="J121" s="184" t="str">
        <f>IF(ISNUMBER(CoverSheet!$C$12),DATE(YEAR(CoverSheet!$C$12)+2,MONTH(CoverSheet!$C$12),DAY(CoverSheet!$C$12))-1,"")</f>
        <v/>
      </c>
      <c r="K121" s="184" t="str">
        <f>IF(ISNUMBER(CoverSheet!$C$12),DATE(YEAR(CoverSheet!$C$12)+3,MONTH(CoverSheet!$C$12),DAY(CoverSheet!$C$12))-1,"")</f>
        <v/>
      </c>
      <c r="L121" s="184" t="str">
        <f>IF(ISNUMBER(CoverSheet!$C$12),DATE(YEAR(CoverSheet!$C$12)+4,MONTH(CoverSheet!$C$12),DAY(CoverSheet!$C$12))-1,"")</f>
        <v/>
      </c>
      <c r="M121" s="184" t="str">
        <f>IF(ISNUMBER(CoverSheet!$C$12),DATE(YEAR(CoverSheet!$C$12)+5,MONTH(CoverSheet!$C$12),DAY(CoverSheet!$C$12))-1,"")</f>
        <v/>
      </c>
      <c r="N121" s="56"/>
      <c r="O121" s="200"/>
      <c r="P121" s="200"/>
      <c r="Q121" s="200"/>
      <c r="R121" s="200"/>
      <c r="S121" s="49"/>
      <c r="T121" s="250"/>
    </row>
    <row r="122" spans="1:20" s="91" customFormat="1" ht="30" customHeight="1" x14ac:dyDescent="0.3">
      <c r="A122" s="92">
        <v>122</v>
      </c>
      <c r="B122" s="75"/>
      <c r="C122" s="140" t="s">
        <v>442</v>
      </c>
      <c r="D122" s="155"/>
      <c r="E122" s="150"/>
      <c r="F122" s="155"/>
      <c r="G122" s="155"/>
      <c r="H122" s="208"/>
      <c r="I122" s="208"/>
      <c r="J122" s="208"/>
      <c r="K122" s="208"/>
      <c r="L122" s="208"/>
      <c r="M122" s="208"/>
      <c r="N122" s="56"/>
      <c r="O122" s="56"/>
      <c r="P122" s="56"/>
      <c r="Q122" s="56"/>
      <c r="R122" s="56"/>
      <c r="S122" s="49"/>
      <c r="T122" s="250"/>
    </row>
    <row r="123" spans="1:20" s="45" customFormat="1" ht="15" customHeight="1" x14ac:dyDescent="0.2">
      <c r="A123" s="92">
        <v>123</v>
      </c>
      <c r="B123" s="75"/>
      <c r="C123" s="204"/>
      <c r="D123" s="204"/>
      <c r="E123" s="155"/>
      <c r="F123" s="163" t="s">
        <v>530</v>
      </c>
      <c r="G123" s="155"/>
      <c r="H123" s="321" t="s">
        <v>494</v>
      </c>
      <c r="I123" s="155"/>
      <c r="J123" s="155"/>
      <c r="K123" s="155"/>
      <c r="L123" s="155"/>
      <c r="M123" s="155"/>
      <c r="N123" s="200"/>
      <c r="O123" s="200"/>
      <c r="P123" s="200"/>
      <c r="Q123" s="200"/>
      <c r="R123" s="200"/>
      <c r="S123" s="49"/>
      <c r="T123" s="250"/>
    </row>
    <row r="124" spans="1:20" s="45" customFormat="1" ht="15" customHeight="1" x14ac:dyDescent="0.2">
      <c r="A124" s="92">
        <v>124</v>
      </c>
      <c r="B124" s="75"/>
      <c r="C124" s="204"/>
      <c r="D124" s="204"/>
      <c r="E124" s="155"/>
      <c r="F124" s="244" t="s">
        <v>250</v>
      </c>
      <c r="G124" s="155"/>
      <c r="H124" s="229"/>
      <c r="I124" s="229"/>
      <c r="J124" s="229"/>
      <c r="K124" s="229"/>
      <c r="L124" s="229"/>
      <c r="M124" s="229"/>
      <c r="N124" s="200"/>
      <c r="O124" s="200"/>
      <c r="P124" s="200"/>
      <c r="Q124" s="200"/>
      <c r="R124" s="200"/>
      <c r="S124" s="49"/>
      <c r="T124" s="250"/>
    </row>
    <row r="125" spans="1:20" s="45" customFormat="1" ht="15" customHeight="1" x14ac:dyDescent="0.2">
      <c r="A125" s="92">
        <v>125</v>
      </c>
      <c r="B125" s="75"/>
      <c r="C125" s="204"/>
      <c r="D125" s="204"/>
      <c r="E125" s="155"/>
      <c r="F125" s="244" t="s">
        <v>250</v>
      </c>
      <c r="G125" s="155"/>
      <c r="H125" s="229"/>
      <c r="I125" s="229"/>
      <c r="J125" s="229"/>
      <c r="K125" s="229"/>
      <c r="L125" s="229"/>
      <c r="M125" s="229"/>
      <c r="N125" s="200"/>
      <c r="O125" s="200"/>
      <c r="P125" s="200"/>
      <c r="Q125" s="200"/>
      <c r="R125" s="200"/>
      <c r="S125" s="49"/>
      <c r="T125" s="250"/>
    </row>
    <row r="126" spans="1:20" s="45" customFormat="1" ht="15" customHeight="1" x14ac:dyDescent="0.2">
      <c r="A126" s="92">
        <v>126</v>
      </c>
      <c r="B126" s="75"/>
      <c r="C126" s="204"/>
      <c r="D126" s="204"/>
      <c r="E126" s="155"/>
      <c r="F126" s="244" t="s">
        <v>250</v>
      </c>
      <c r="G126" s="155"/>
      <c r="H126" s="229"/>
      <c r="I126" s="229"/>
      <c r="J126" s="229"/>
      <c r="K126" s="229"/>
      <c r="L126" s="229"/>
      <c r="M126" s="229"/>
      <c r="N126" s="200"/>
      <c r="O126" s="200"/>
      <c r="P126" s="200"/>
      <c r="Q126" s="200"/>
      <c r="R126" s="200"/>
      <c r="S126" s="49"/>
      <c r="T126" s="250"/>
    </row>
    <row r="127" spans="1:20" s="45" customFormat="1" ht="15" customHeight="1" x14ac:dyDescent="0.2">
      <c r="A127" s="92">
        <v>127</v>
      </c>
      <c r="B127" s="75"/>
      <c r="C127" s="204"/>
      <c r="D127" s="204"/>
      <c r="E127" s="155"/>
      <c r="F127" s="244" t="s">
        <v>250</v>
      </c>
      <c r="G127" s="155"/>
      <c r="H127" s="229"/>
      <c r="I127" s="229"/>
      <c r="J127" s="229"/>
      <c r="K127" s="229"/>
      <c r="L127" s="229"/>
      <c r="M127" s="229"/>
      <c r="N127" s="200"/>
      <c r="O127" s="200"/>
      <c r="P127" s="200"/>
      <c r="Q127" s="200"/>
      <c r="R127" s="200"/>
      <c r="S127" s="49"/>
      <c r="T127" s="250"/>
    </row>
    <row r="128" spans="1:20" s="45" customFormat="1" ht="15" customHeight="1" x14ac:dyDescent="0.2">
      <c r="A128" s="92">
        <v>128</v>
      </c>
      <c r="B128" s="75"/>
      <c r="C128" s="204"/>
      <c r="D128" s="204"/>
      <c r="E128" s="155"/>
      <c r="F128" s="244" t="s">
        <v>250</v>
      </c>
      <c r="G128" s="155"/>
      <c r="H128" s="229"/>
      <c r="I128" s="229"/>
      <c r="J128" s="229"/>
      <c r="K128" s="229"/>
      <c r="L128" s="229"/>
      <c r="M128" s="229"/>
      <c r="N128" s="200"/>
      <c r="O128" s="200"/>
      <c r="P128" s="200"/>
      <c r="Q128" s="200"/>
      <c r="R128" s="200"/>
      <c r="S128" s="49"/>
      <c r="T128" s="250"/>
    </row>
    <row r="129" spans="1:20" s="42" customFormat="1" ht="15" customHeight="1" x14ac:dyDescent="0.2">
      <c r="A129" s="92">
        <v>129</v>
      </c>
      <c r="B129" s="75"/>
      <c r="C129" s="204"/>
      <c r="D129" s="204"/>
      <c r="E129" s="158"/>
      <c r="F129" s="137" t="s">
        <v>249</v>
      </c>
      <c r="G129" s="158"/>
      <c r="H129" s="170"/>
      <c r="I129" s="170"/>
      <c r="J129" s="168"/>
      <c r="K129" s="168"/>
      <c r="L129" s="168"/>
      <c r="M129" s="170"/>
      <c r="N129" s="200"/>
      <c r="O129" s="203"/>
      <c r="P129" s="203"/>
      <c r="Q129" s="200"/>
      <c r="R129" s="200"/>
      <c r="S129" s="49"/>
      <c r="T129" s="250"/>
    </row>
    <row r="130" spans="1:20" s="45" customFormat="1" ht="15" customHeight="1" thickBot="1" x14ac:dyDescent="0.25">
      <c r="A130" s="92">
        <v>130</v>
      </c>
      <c r="B130" s="75"/>
      <c r="C130" s="204"/>
      <c r="D130" s="204"/>
      <c r="E130" s="155"/>
      <c r="F130" s="271" t="s">
        <v>601</v>
      </c>
      <c r="G130" s="155"/>
      <c r="H130" s="229"/>
      <c r="I130" s="229"/>
      <c r="J130" s="229"/>
      <c r="K130" s="229"/>
      <c r="L130" s="229"/>
      <c r="M130" s="229"/>
      <c r="N130" s="200"/>
      <c r="O130" s="200"/>
      <c r="P130" s="200"/>
      <c r="Q130" s="200"/>
      <c r="R130" s="200"/>
      <c r="S130" s="49"/>
      <c r="T130" s="250"/>
    </row>
    <row r="131" spans="1:20" s="45" customFormat="1" ht="15" customHeight="1" thickBot="1" x14ac:dyDescent="0.25">
      <c r="A131" s="92">
        <v>131</v>
      </c>
      <c r="B131" s="75"/>
      <c r="C131" s="204"/>
      <c r="D131" s="154"/>
      <c r="E131" s="150" t="s">
        <v>541</v>
      </c>
      <c r="F131" s="204"/>
      <c r="G131" s="155"/>
      <c r="H131" s="230">
        <f t="shared" ref="H131:M131" si="34">SUM(H124:H128,H130)</f>
        <v>0</v>
      </c>
      <c r="I131" s="230">
        <f t="shared" si="34"/>
        <v>0</v>
      </c>
      <c r="J131" s="230">
        <f t="shared" si="34"/>
        <v>0</v>
      </c>
      <c r="K131" s="230">
        <f t="shared" si="34"/>
        <v>0</v>
      </c>
      <c r="L131" s="230">
        <f t="shared" si="34"/>
        <v>0</v>
      </c>
      <c r="M131" s="230">
        <f t="shared" si="34"/>
        <v>0</v>
      </c>
      <c r="N131" s="200"/>
      <c r="O131" s="200"/>
      <c r="P131" s="200"/>
      <c r="Q131" s="200"/>
      <c r="R131" s="200"/>
      <c r="S131" s="49"/>
      <c r="T131" s="250" t="s">
        <v>568</v>
      </c>
    </row>
    <row r="132" spans="1:20" s="95" customFormat="1" ht="15" customHeight="1" thickBot="1" x14ac:dyDescent="0.25">
      <c r="A132" s="92">
        <v>132</v>
      </c>
      <c r="B132" s="75"/>
      <c r="C132" s="204"/>
      <c r="D132" s="154" t="s">
        <v>4</v>
      </c>
      <c r="E132" s="155"/>
      <c r="F132" s="204" t="s">
        <v>500</v>
      </c>
      <c r="G132" s="155"/>
      <c r="H132" s="229"/>
      <c r="I132" s="229"/>
      <c r="J132" s="229"/>
      <c r="K132" s="229"/>
      <c r="L132" s="229"/>
      <c r="M132" s="229"/>
      <c r="N132" s="200"/>
      <c r="O132" s="200"/>
      <c r="P132" s="200"/>
      <c r="Q132" s="200"/>
      <c r="R132" s="200"/>
      <c r="S132" s="49"/>
      <c r="T132" s="250"/>
    </row>
    <row r="133" spans="1:20" s="95" customFormat="1" ht="15" customHeight="1" thickBot="1" x14ac:dyDescent="0.25">
      <c r="A133" s="92">
        <v>133</v>
      </c>
      <c r="B133" s="75"/>
      <c r="C133" s="204"/>
      <c r="D133" s="204"/>
      <c r="E133" s="150" t="s">
        <v>502</v>
      </c>
      <c r="F133" s="150"/>
      <c r="G133" s="155"/>
      <c r="H133" s="230">
        <f t="shared" ref="H133:M133" si="35">H131-H132</f>
        <v>0</v>
      </c>
      <c r="I133" s="230">
        <f t="shared" si="35"/>
        <v>0</v>
      </c>
      <c r="J133" s="230">
        <f t="shared" si="35"/>
        <v>0</v>
      </c>
      <c r="K133" s="230">
        <f t="shared" si="35"/>
        <v>0</v>
      </c>
      <c r="L133" s="230">
        <f t="shared" si="35"/>
        <v>0</v>
      </c>
      <c r="M133" s="230">
        <f t="shared" si="35"/>
        <v>0</v>
      </c>
      <c r="N133" s="200"/>
      <c r="O133" s="200"/>
      <c r="P133" s="200"/>
      <c r="Q133" s="200"/>
      <c r="R133" s="200"/>
      <c r="S133" s="49"/>
      <c r="T133" s="250"/>
    </row>
    <row r="134" spans="1:20" s="117" customFormat="1" ht="15" customHeight="1" x14ac:dyDescent="0.2">
      <c r="A134" s="92">
        <v>134</v>
      </c>
      <c r="B134" s="75"/>
      <c r="C134" s="204"/>
      <c r="D134" s="204"/>
      <c r="E134" s="150"/>
      <c r="F134" s="150"/>
      <c r="G134" s="158"/>
      <c r="H134" s="151"/>
      <c r="I134" s="151"/>
      <c r="J134" s="155"/>
      <c r="K134" s="155"/>
      <c r="L134" s="155"/>
      <c r="M134" s="151"/>
      <c r="N134" s="200"/>
      <c r="O134" s="200"/>
      <c r="P134" s="200"/>
      <c r="Q134" s="200"/>
      <c r="R134" s="200"/>
      <c r="S134" s="49"/>
      <c r="T134" s="250"/>
    </row>
    <row r="135" spans="1:20" s="288" customFormat="1" ht="30" customHeight="1" x14ac:dyDescent="0.25">
      <c r="A135" s="92">
        <v>135</v>
      </c>
      <c r="B135" s="138"/>
      <c r="C135" s="155"/>
      <c r="D135" s="155"/>
      <c r="E135" s="155"/>
      <c r="F135" s="155"/>
      <c r="G135" s="318"/>
      <c r="H135" s="319" t="s">
        <v>239</v>
      </c>
      <c r="I135" s="319" t="s">
        <v>474</v>
      </c>
      <c r="J135" s="319" t="s">
        <v>475</v>
      </c>
      <c r="K135" s="319" t="s">
        <v>476</v>
      </c>
      <c r="L135" s="319" t="s">
        <v>477</v>
      </c>
      <c r="M135" s="319" t="s">
        <v>478</v>
      </c>
      <c r="N135" s="56"/>
      <c r="O135" s="200"/>
      <c r="P135" s="200"/>
      <c r="Q135" s="200"/>
      <c r="R135" s="200"/>
      <c r="S135" s="49"/>
      <c r="T135" s="250"/>
    </row>
    <row r="136" spans="1:20" s="288" customFormat="1" ht="15" customHeight="1" x14ac:dyDescent="0.25">
      <c r="A136" s="92">
        <v>136</v>
      </c>
      <c r="B136" s="138"/>
      <c r="C136" s="155"/>
      <c r="D136" s="155"/>
      <c r="E136" s="155"/>
      <c r="F136" s="155"/>
      <c r="G136" s="320" t="str">
        <f>IF(ISNUMBER(CoverSheet!$C$12),"for year ended","")</f>
        <v/>
      </c>
      <c r="H136" s="184" t="str">
        <f>IF(ISNUMBER(CoverSheet!$C$12),DATE(YEAR(CoverSheet!$C$12),MONTH(CoverSheet!$C$12),DAY(CoverSheet!$C$12))-1,"")</f>
        <v/>
      </c>
      <c r="I136" s="184" t="str">
        <f>IF(ISNUMBER(CoverSheet!$C$12),DATE(YEAR(CoverSheet!$C$12)+1,MONTH(CoverSheet!$C$12),DAY(CoverSheet!$C$12))-1,"")</f>
        <v/>
      </c>
      <c r="J136" s="184" t="str">
        <f>IF(ISNUMBER(CoverSheet!$C$12),DATE(YEAR(CoverSheet!$C$12)+2,MONTH(CoverSheet!$C$12),DAY(CoverSheet!$C$12))-1,"")</f>
        <v/>
      </c>
      <c r="K136" s="184" t="str">
        <f>IF(ISNUMBER(CoverSheet!$C$12),DATE(YEAR(CoverSheet!$C$12)+3,MONTH(CoverSheet!$C$12),DAY(CoverSheet!$C$12))-1,"")</f>
        <v/>
      </c>
      <c r="L136" s="184" t="str">
        <f>IF(ISNUMBER(CoverSheet!$C$12),DATE(YEAR(CoverSheet!$C$12)+4,MONTH(CoverSheet!$C$12),DAY(CoverSheet!$C$12))-1,"")</f>
        <v/>
      </c>
      <c r="M136" s="184" t="str">
        <f>IF(ISNUMBER(CoverSheet!$C$12),DATE(YEAR(CoverSheet!$C$12)+5,MONTH(CoverSheet!$C$12),DAY(CoverSheet!$C$12))-1,"")</f>
        <v/>
      </c>
      <c r="N136" s="56"/>
      <c r="O136" s="200"/>
      <c r="P136" s="200"/>
      <c r="Q136" s="200"/>
      <c r="R136" s="200"/>
      <c r="S136" s="49"/>
      <c r="T136" s="250"/>
    </row>
    <row r="137" spans="1:20" s="45" customFormat="1" ht="30" customHeight="1" x14ac:dyDescent="0.3">
      <c r="A137" s="92">
        <v>137</v>
      </c>
      <c r="B137" s="75"/>
      <c r="C137" s="140" t="s">
        <v>443</v>
      </c>
      <c r="D137" s="155"/>
      <c r="E137" s="150"/>
      <c r="F137" s="155"/>
      <c r="G137" s="155"/>
      <c r="H137" s="208"/>
      <c r="I137" s="208"/>
      <c r="J137" s="208"/>
      <c r="K137" s="208"/>
      <c r="L137" s="208"/>
      <c r="M137" s="208"/>
      <c r="N137" s="56"/>
      <c r="O137" s="56"/>
      <c r="P137" s="56"/>
      <c r="Q137" s="56"/>
      <c r="R137" s="56"/>
      <c r="S137" s="49"/>
      <c r="T137" s="250"/>
    </row>
    <row r="138" spans="1:20" s="45" customFormat="1" ht="15" customHeight="1" x14ac:dyDescent="0.2">
      <c r="A138" s="92">
        <v>138</v>
      </c>
      <c r="B138" s="75"/>
      <c r="C138" s="204"/>
      <c r="D138" s="204"/>
      <c r="E138" s="155"/>
      <c r="F138" s="163" t="s">
        <v>530</v>
      </c>
      <c r="G138" s="155"/>
      <c r="H138" s="321" t="s">
        <v>494</v>
      </c>
      <c r="I138" s="155"/>
      <c r="J138" s="155"/>
      <c r="K138" s="155"/>
      <c r="L138" s="155"/>
      <c r="M138" s="155"/>
      <c r="N138" s="200"/>
      <c r="O138" s="200"/>
      <c r="P138" s="200"/>
      <c r="Q138" s="200"/>
      <c r="R138" s="200"/>
      <c r="S138" s="49"/>
      <c r="T138" s="250"/>
    </row>
    <row r="139" spans="1:20" s="45" customFormat="1" ht="15" customHeight="1" x14ac:dyDescent="0.2">
      <c r="A139" s="92">
        <v>139</v>
      </c>
      <c r="B139" s="75"/>
      <c r="C139" s="204"/>
      <c r="D139" s="204"/>
      <c r="E139" s="155"/>
      <c r="F139" s="244" t="s">
        <v>250</v>
      </c>
      <c r="G139" s="155"/>
      <c r="H139" s="229"/>
      <c r="I139" s="229"/>
      <c r="J139" s="229"/>
      <c r="K139" s="229"/>
      <c r="L139" s="229"/>
      <c r="M139" s="229"/>
      <c r="N139" s="200"/>
      <c r="O139" s="200"/>
      <c r="P139" s="200"/>
      <c r="Q139" s="200"/>
      <c r="R139" s="200"/>
      <c r="S139" s="49"/>
      <c r="T139" s="250"/>
    </row>
    <row r="140" spans="1:20" s="45" customFormat="1" ht="15" customHeight="1" x14ac:dyDescent="0.2">
      <c r="A140" s="92">
        <v>140</v>
      </c>
      <c r="B140" s="75"/>
      <c r="C140" s="204"/>
      <c r="D140" s="204"/>
      <c r="E140" s="155"/>
      <c r="F140" s="244" t="s">
        <v>250</v>
      </c>
      <c r="G140" s="155"/>
      <c r="H140" s="229"/>
      <c r="I140" s="229"/>
      <c r="J140" s="229"/>
      <c r="K140" s="229"/>
      <c r="L140" s="229"/>
      <c r="M140" s="229"/>
      <c r="N140" s="200"/>
      <c r="O140" s="200"/>
      <c r="P140" s="200"/>
      <c r="Q140" s="200"/>
      <c r="R140" s="200"/>
      <c r="S140" s="49"/>
      <c r="T140" s="250"/>
    </row>
    <row r="141" spans="1:20" s="45" customFormat="1" ht="15" customHeight="1" x14ac:dyDescent="0.2">
      <c r="A141" s="92">
        <v>141</v>
      </c>
      <c r="B141" s="75"/>
      <c r="C141" s="204"/>
      <c r="D141" s="204"/>
      <c r="E141" s="155"/>
      <c r="F141" s="244" t="s">
        <v>250</v>
      </c>
      <c r="G141" s="155"/>
      <c r="H141" s="229"/>
      <c r="I141" s="229"/>
      <c r="J141" s="229"/>
      <c r="K141" s="229"/>
      <c r="L141" s="229"/>
      <c r="M141" s="229"/>
      <c r="N141" s="200"/>
      <c r="O141" s="200"/>
      <c r="P141" s="200"/>
      <c r="Q141" s="200"/>
      <c r="R141" s="200"/>
      <c r="S141" s="49"/>
      <c r="T141" s="250"/>
    </row>
    <row r="142" spans="1:20" s="45" customFormat="1" ht="15" customHeight="1" x14ac:dyDescent="0.2">
      <c r="A142" s="92">
        <v>142</v>
      </c>
      <c r="B142" s="75"/>
      <c r="C142" s="204"/>
      <c r="D142" s="204"/>
      <c r="E142" s="155"/>
      <c r="F142" s="244" t="s">
        <v>250</v>
      </c>
      <c r="G142" s="155"/>
      <c r="H142" s="229"/>
      <c r="I142" s="229"/>
      <c r="J142" s="229"/>
      <c r="K142" s="229"/>
      <c r="L142" s="229"/>
      <c r="M142" s="229"/>
      <c r="N142" s="200"/>
      <c r="O142" s="200"/>
      <c r="P142" s="200"/>
      <c r="Q142" s="200"/>
      <c r="R142" s="200"/>
      <c r="S142" s="49"/>
      <c r="T142" s="250"/>
    </row>
    <row r="143" spans="1:20" s="45" customFormat="1" ht="15" customHeight="1" x14ac:dyDescent="0.2">
      <c r="A143" s="92">
        <v>143</v>
      </c>
      <c r="B143" s="75"/>
      <c r="C143" s="204"/>
      <c r="D143" s="204"/>
      <c r="E143" s="155"/>
      <c r="F143" s="244" t="s">
        <v>250</v>
      </c>
      <c r="G143" s="155"/>
      <c r="H143" s="229"/>
      <c r="I143" s="229"/>
      <c r="J143" s="229"/>
      <c r="K143" s="229"/>
      <c r="L143" s="229"/>
      <c r="M143" s="229"/>
      <c r="N143" s="200"/>
      <c r="O143" s="200"/>
      <c r="P143" s="200"/>
      <c r="Q143" s="200"/>
      <c r="R143" s="200"/>
      <c r="S143" s="49"/>
      <c r="T143" s="250"/>
    </row>
    <row r="144" spans="1:20" s="42" customFormat="1" ht="15" customHeight="1" x14ac:dyDescent="0.2">
      <c r="A144" s="92">
        <v>144</v>
      </c>
      <c r="B144" s="75"/>
      <c r="C144" s="204"/>
      <c r="D144" s="204"/>
      <c r="E144" s="158"/>
      <c r="F144" s="137" t="s">
        <v>249</v>
      </c>
      <c r="G144" s="158"/>
      <c r="H144" s="170"/>
      <c r="I144" s="170"/>
      <c r="J144" s="168"/>
      <c r="K144" s="168"/>
      <c r="L144" s="168"/>
      <c r="M144" s="170"/>
      <c r="N144" s="200"/>
      <c r="O144" s="203"/>
      <c r="P144" s="203"/>
      <c r="Q144" s="200"/>
      <c r="R144" s="200"/>
      <c r="S144" s="49"/>
      <c r="T144" s="250"/>
    </row>
    <row r="145" spans="1:20" s="45" customFormat="1" ht="15" customHeight="1" thickBot="1" x14ac:dyDescent="0.25">
      <c r="A145" s="92">
        <v>145</v>
      </c>
      <c r="B145" s="75"/>
      <c r="C145" s="204"/>
      <c r="D145" s="204"/>
      <c r="E145" s="155"/>
      <c r="F145" s="271" t="s">
        <v>602</v>
      </c>
      <c r="G145" s="155"/>
      <c r="H145" s="229"/>
      <c r="I145" s="229"/>
      <c r="J145" s="229"/>
      <c r="K145" s="229"/>
      <c r="L145" s="229"/>
      <c r="M145" s="229"/>
      <c r="N145" s="200"/>
      <c r="O145" s="200"/>
      <c r="P145" s="200"/>
      <c r="Q145" s="200"/>
      <c r="R145" s="200"/>
      <c r="S145" s="49"/>
      <c r="T145" s="250"/>
    </row>
    <row r="146" spans="1:20" s="45" customFormat="1" ht="15" customHeight="1" thickBot="1" x14ac:dyDescent="0.25">
      <c r="A146" s="92">
        <v>146</v>
      </c>
      <c r="B146" s="75"/>
      <c r="C146" s="204"/>
      <c r="D146" s="154"/>
      <c r="E146" s="150" t="s">
        <v>542</v>
      </c>
      <c r="F146" s="204"/>
      <c r="G146" s="155"/>
      <c r="H146" s="230">
        <f t="shared" ref="H146:M146" si="36">SUM(H139:H143,H145)</f>
        <v>0</v>
      </c>
      <c r="I146" s="230">
        <f t="shared" si="36"/>
        <v>0</v>
      </c>
      <c r="J146" s="230">
        <f t="shared" si="36"/>
        <v>0</v>
      </c>
      <c r="K146" s="230">
        <f t="shared" si="36"/>
        <v>0</v>
      </c>
      <c r="L146" s="230">
        <f t="shared" si="36"/>
        <v>0</v>
      </c>
      <c r="M146" s="230">
        <f t="shared" si="36"/>
        <v>0</v>
      </c>
      <c r="N146" s="200"/>
      <c r="O146" s="200"/>
      <c r="P146" s="200"/>
      <c r="Q146" s="200"/>
      <c r="R146" s="200"/>
      <c r="S146" s="49"/>
      <c r="T146" s="250" t="s">
        <v>569</v>
      </c>
    </row>
    <row r="147" spans="1:20" s="95" customFormat="1" ht="15" customHeight="1" thickBot="1" x14ac:dyDescent="0.25">
      <c r="A147" s="92">
        <v>147</v>
      </c>
      <c r="B147" s="75"/>
      <c r="C147" s="204"/>
      <c r="D147" s="154" t="s">
        <v>4</v>
      </c>
      <c r="E147" s="155"/>
      <c r="F147" s="204" t="s">
        <v>511</v>
      </c>
      <c r="G147" s="155"/>
      <c r="H147" s="229"/>
      <c r="I147" s="229"/>
      <c r="J147" s="229"/>
      <c r="K147" s="229"/>
      <c r="L147" s="229"/>
      <c r="M147" s="229"/>
      <c r="N147" s="200"/>
      <c r="O147" s="200"/>
      <c r="P147" s="200"/>
      <c r="Q147" s="200"/>
      <c r="R147" s="200"/>
      <c r="S147" s="49"/>
      <c r="T147" s="250"/>
    </row>
    <row r="148" spans="1:20" s="95" customFormat="1" ht="15" customHeight="1" thickBot="1" x14ac:dyDescent="0.25">
      <c r="A148" s="92">
        <v>148</v>
      </c>
      <c r="B148" s="75"/>
      <c r="C148" s="204"/>
      <c r="D148" s="204"/>
      <c r="E148" s="150" t="s">
        <v>503</v>
      </c>
      <c r="F148" s="150"/>
      <c r="G148" s="155"/>
      <c r="H148" s="230">
        <f t="shared" ref="H148:M148" si="37">H146-H147</f>
        <v>0</v>
      </c>
      <c r="I148" s="230">
        <f t="shared" si="37"/>
        <v>0</v>
      </c>
      <c r="J148" s="230">
        <f t="shared" si="37"/>
        <v>0</v>
      </c>
      <c r="K148" s="230">
        <f t="shared" si="37"/>
        <v>0</v>
      </c>
      <c r="L148" s="230">
        <f t="shared" si="37"/>
        <v>0</v>
      </c>
      <c r="M148" s="230">
        <f t="shared" si="37"/>
        <v>0</v>
      </c>
      <c r="N148" s="200"/>
      <c r="O148" s="200"/>
      <c r="P148" s="200"/>
      <c r="Q148" s="200"/>
      <c r="R148" s="200"/>
      <c r="S148" s="49"/>
      <c r="T148" s="250"/>
    </row>
    <row r="149" spans="1:20" s="117" customFormat="1" ht="15" customHeight="1" x14ac:dyDescent="0.2">
      <c r="A149" s="92">
        <v>149</v>
      </c>
      <c r="B149" s="75"/>
      <c r="C149" s="204"/>
      <c r="D149" s="204"/>
      <c r="E149" s="150"/>
      <c r="F149" s="150"/>
      <c r="G149" s="155"/>
      <c r="H149" s="179"/>
      <c r="I149" s="179"/>
      <c r="J149" s="179"/>
      <c r="K149" s="179"/>
      <c r="L149" s="179"/>
      <c r="M149" s="179"/>
      <c r="N149" s="200"/>
      <c r="O149" s="200"/>
      <c r="P149" s="200"/>
      <c r="Q149" s="200"/>
      <c r="R149" s="200"/>
      <c r="S149" s="49"/>
      <c r="T149" s="250"/>
    </row>
    <row r="150" spans="1:20" s="117" customFormat="1" ht="18.75" customHeight="1" x14ac:dyDescent="0.25">
      <c r="A150" s="92">
        <v>150</v>
      </c>
      <c r="B150" s="138"/>
      <c r="C150" s="155"/>
      <c r="D150" s="155"/>
      <c r="E150" s="155"/>
      <c r="F150" s="155"/>
      <c r="G150" s="155"/>
      <c r="H150" s="212" t="s">
        <v>239</v>
      </c>
      <c r="I150" s="212" t="s">
        <v>474</v>
      </c>
      <c r="J150" s="212" t="s">
        <v>475</v>
      </c>
      <c r="K150" s="212" t="s">
        <v>476</v>
      </c>
      <c r="L150" s="212" t="s">
        <v>477</v>
      </c>
      <c r="M150" s="212" t="s">
        <v>478</v>
      </c>
      <c r="N150" s="56"/>
      <c r="O150" s="200"/>
      <c r="P150" s="200"/>
      <c r="Q150" s="200"/>
      <c r="R150" s="200"/>
      <c r="S150" s="49"/>
      <c r="T150" s="250"/>
    </row>
    <row r="151" spans="1:20" s="45" customFormat="1" ht="30" customHeight="1" x14ac:dyDescent="0.3">
      <c r="A151" s="92">
        <v>151</v>
      </c>
      <c r="B151" s="75"/>
      <c r="C151" s="140" t="s">
        <v>444</v>
      </c>
      <c r="D151" s="155"/>
      <c r="E151" s="150"/>
      <c r="F151" s="155"/>
      <c r="G151" s="260" t="str">
        <f>IF(ISNUMBER(CoverSheet!$C$12),"for year ended","")</f>
        <v/>
      </c>
      <c r="H151" s="209" t="str">
        <f>IF(ISNUMBER(CoverSheet!$C$12),DATE(YEAR(CoverSheet!$C$12),MONTH(CoverSheet!$C$12),DAY(CoverSheet!$C$12))-1,"")</f>
        <v/>
      </c>
      <c r="I151" s="209" t="str">
        <f>IF(ISNUMBER(CoverSheet!$C$12),DATE(YEAR(CoverSheet!$C$12)+1,MONTH(CoverSheet!$C$12),DAY(CoverSheet!$C$12))-1,"")</f>
        <v/>
      </c>
      <c r="J151" s="209" t="str">
        <f>IF(ISNUMBER(CoverSheet!$C$12),DATE(YEAR(CoverSheet!$C$12)+2,MONTH(CoverSheet!$C$12),DAY(CoverSheet!$C$12))-1,"")</f>
        <v/>
      </c>
      <c r="K151" s="209" t="str">
        <f>IF(ISNUMBER(CoverSheet!$C$12),DATE(YEAR(CoverSheet!$C$12)+3,MONTH(CoverSheet!$C$12),DAY(CoverSheet!$C$12))-1,"")</f>
        <v/>
      </c>
      <c r="L151" s="209" t="str">
        <f>IF(ISNUMBER(CoverSheet!$C$12),DATE(YEAR(CoverSheet!$C$12)+4,MONTH(CoverSheet!$C$12),DAY(CoverSheet!$C$12))-1,"")</f>
        <v/>
      </c>
      <c r="M151" s="209" t="str">
        <f>IF(ISNUMBER(CoverSheet!$C$12),DATE(YEAR(CoverSheet!$C$12)+5,MONTH(CoverSheet!$C$12),DAY(CoverSheet!$C$12))-1,"")</f>
        <v/>
      </c>
      <c r="N151" s="56"/>
      <c r="O151" s="56"/>
      <c r="P151" s="56"/>
      <c r="Q151" s="56"/>
      <c r="R151" s="56"/>
      <c r="S151" s="49"/>
      <c r="T151" s="250"/>
    </row>
    <row r="152" spans="1:20" s="45" customFormat="1" ht="15" customHeight="1" x14ac:dyDescent="0.2">
      <c r="A152" s="92">
        <v>152</v>
      </c>
      <c r="B152" s="75"/>
      <c r="C152" s="204"/>
      <c r="D152" s="204"/>
      <c r="E152" s="155"/>
      <c r="F152" s="163" t="s">
        <v>530</v>
      </c>
      <c r="G152" s="155"/>
      <c r="H152" s="185" t="s">
        <v>494</v>
      </c>
      <c r="I152" s="155"/>
      <c r="J152" s="155"/>
      <c r="K152" s="155"/>
      <c r="L152" s="155"/>
      <c r="M152" s="155"/>
      <c r="N152" s="200"/>
      <c r="O152" s="200"/>
      <c r="P152" s="200"/>
      <c r="Q152" s="200"/>
      <c r="R152" s="200"/>
      <c r="S152" s="49"/>
      <c r="T152" s="250"/>
    </row>
    <row r="153" spans="1:20" s="45" customFormat="1" ht="15" customHeight="1" x14ac:dyDescent="0.2">
      <c r="A153" s="92">
        <v>153</v>
      </c>
      <c r="B153" s="75"/>
      <c r="C153" s="204"/>
      <c r="D153" s="204"/>
      <c r="E153" s="155"/>
      <c r="F153" s="244" t="s">
        <v>250</v>
      </c>
      <c r="G153" s="155"/>
      <c r="H153" s="229"/>
      <c r="I153" s="229"/>
      <c r="J153" s="229"/>
      <c r="K153" s="229"/>
      <c r="L153" s="229"/>
      <c r="M153" s="229"/>
      <c r="N153" s="200"/>
      <c r="O153" s="200"/>
      <c r="P153" s="200"/>
      <c r="Q153" s="200"/>
      <c r="R153" s="200"/>
      <c r="S153" s="49"/>
      <c r="T153" s="250"/>
    </row>
    <row r="154" spans="1:20" s="45" customFormat="1" ht="15" customHeight="1" x14ac:dyDescent="0.2">
      <c r="A154" s="92">
        <v>154</v>
      </c>
      <c r="B154" s="75"/>
      <c r="C154" s="204"/>
      <c r="D154" s="204"/>
      <c r="E154" s="155"/>
      <c r="F154" s="244" t="s">
        <v>250</v>
      </c>
      <c r="G154" s="155"/>
      <c r="H154" s="229"/>
      <c r="I154" s="229"/>
      <c r="J154" s="229"/>
      <c r="K154" s="229"/>
      <c r="L154" s="229"/>
      <c r="M154" s="229"/>
      <c r="N154" s="200"/>
      <c r="O154" s="200"/>
      <c r="P154" s="200"/>
      <c r="Q154" s="200"/>
      <c r="R154" s="200"/>
      <c r="S154" s="49"/>
      <c r="T154" s="250"/>
    </row>
    <row r="155" spans="1:20" s="45" customFormat="1" ht="15" customHeight="1" x14ac:dyDescent="0.2">
      <c r="A155" s="92">
        <v>155</v>
      </c>
      <c r="B155" s="75"/>
      <c r="C155" s="204"/>
      <c r="D155" s="204"/>
      <c r="E155" s="155"/>
      <c r="F155" s="244" t="s">
        <v>250</v>
      </c>
      <c r="G155" s="155"/>
      <c r="H155" s="229"/>
      <c r="I155" s="229"/>
      <c r="J155" s="229"/>
      <c r="K155" s="229"/>
      <c r="L155" s="229"/>
      <c r="M155" s="229"/>
      <c r="N155" s="200"/>
      <c r="O155" s="200"/>
      <c r="P155" s="200"/>
      <c r="Q155" s="200"/>
      <c r="R155" s="200"/>
      <c r="S155" s="49"/>
      <c r="T155" s="250"/>
    </row>
    <row r="156" spans="1:20" s="45" customFormat="1" ht="15" customHeight="1" x14ac:dyDescent="0.2">
      <c r="A156" s="92">
        <v>156</v>
      </c>
      <c r="B156" s="75"/>
      <c r="C156" s="204"/>
      <c r="D156" s="204"/>
      <c r="E156" s="155"/>
      <c r="F156" s="244" t="s">
        <v>250</v>
      </c>
      <c r="G156" s="155"/>
      <c r="H156" s="229"/>
      <c r="I156" s="229"/>
      <c r="J156" s="229"/>
      <c r="K156" s="229"/>
      <c r="L156" s="229"/>
      <c r="M156" s="229"/>
      <c r="N156" s="200"/>
      <c r="O156" s="200"/>
      <c r="P156" s="200"/>
      <c r="Q156" s="200"/>
      <c r="R156" s="200"/>
      <c r="S156" s="49"/>
      <c r="T156" s="250"/>
    </row>
    <row r="157" spans="1:20" s="45" customFormat="1" ht="15" customHeight="1" x14ac:dyDescent="0.2">
      <c r="A157" s="92">
        <v>157</v>
      </c>
      <c r="B157" s="75"/>
      <c r="C157" s="204"/>
      <c r="D157" s="204"/>
      <c r="E157" s="155"/>
      <c r="F157" s="244" t="s">
        <v>250</v>
      </c>
      <c r="G157" s="155"/>
      <c r="H157" s="229"/>
      <c r="I157" s="229"/>
      <c r="J157" s="229"/>
      <c r="K157" s="229"/>
      <c r="L157" s="229"/>
      <c r="M157" s="229"/>
      <c r="N157" s="200"/>
      <c r="O157" s="200"/>
      <c r="P157" s="200"/>
      <c r="Q157" s="200"/>
      <c r="R157" s="200"/>
      <c r="S157" s="49"/>
      <c r="T157" s="250"/>
    </row>
    <row r="158" spans="1:20" s="42" customFormat="1" ht="15" customHeight="1" x14ac:dyDescent="0.2">
      <c r="A158" s="92">
        <v>158</v>
      </c>
      <c r="B158" s="75"/>
      <c r="C158" s="204"/>
      <c r="D158" s="204"/>
      <c r="E158" s="158"/>
      <c r="F158" s="137" t="s">
        <v>249</v>
      </c>
      <c r="G158" s="158"/>
      <c r="H158" s="170"/>
      <c r="I158" s="170"/>
      <c r="J158" s="168"/>
      <c r="K158" s="168"/>
      <c r="L158" s="168"/>
      <c r="M158" s="170"/>
      <c r="N158" s="200"/>
      <c r="O158" s="203"/>
      <c r="P158" s="203"/>
      <c r="Q158" s="200"/>
      <c r="R158" s="200"/>
      <c r="S158" s="49"/>
      <c r="T158" s="250"/>
    </row>
    <row r="159" spans="1:20" s="45" customFormat="1" ht="15" customHeight="1" thickBot="1" x14ac:dyDescent="0.25">
      <c r="A159" s="92">
        <v>159</v>
      </c>
      <c r="B159" s="75"/>
      <c r="C159" s="204"/>
      <c r="D159" s="204"/>
      <c r="E159" s="155"/>
      <c r="F159" s="271" t="s">
        <v>603</v>
      </c>
      <c r="G159" s="158"/>
      <c r="H159" s="229"/>
      <c r="I159" s="229"/>
      <c r="J159" s="229"/>
      <c r="K159" s="229"/>
      <c r="L159" s="229"/>
      <c r="M159" s="229"/>
      <c r="N159" s="200"/>
      <c r="O159" s="200"/>
      <c r="P159" s="200"/>
      <c r="Q159" s="200"/>
      <c r="R159" s="200"/>
      <c r="S159" s="49"/>
      <c r="T159" s="250"/>
    </row>
    <row r="160" spans="1:20" s="45" customFormat="1" ht="15" customHeight="1" thickBot="1" x14ac:dyDescent="0.25">
      <c r="A160" s="92">
        <v>160</v>
      </c>
      <c r="B160" s="75"/>
      <c r="C160" s="204"/>
      <c r="D160" s="154"/>
      <c r="E160" s="150" t="s">
        <v>543</v>
      </c>
      <c r="F160" s="204"/>
      <c r="G160" s="155"/>
      <c r="H160" s="230">
        <f t="shared" ref="H160:M160" si="38">SUM(H153:H157,H159)</f>
        <v>0</v>
      </c>
      <c r="I160" s="230">
        <f t="shared" si="38"/>
        <v>0</v>
      </c>
      <c r="J160" s="230">
        <f t="shared" si="38"/>
        <v>0</v>
      </c>
      <c r="K160" s="230">
        <f t="shared" si="38"/>
        <v>0</v>
      </c>
      <c r="L160" s="230">
        <f t="shared" si="38"/>
        <v>0</v>
      </c>
      <c r="M160" s="230">
        <f t="shared" si="38"/>
        <v>0</v>
      </c>
      <c r="N160" s="200"/>
      <c r="O160" s="200"/>
      <c r="P160" s="200"/>
      <c r="Q160" s="200"/>
      <c r="R160" s="200"/>
      <c r="S160" s="49"/>
      <c r="T160" s="250" t="s">
        <v>570</v>
      </c>
    </row>
    <row r="161" spans="1:20" s="95" customFormat="1" ht="15" customHeight="1" thickBot="1" x14ac:dyDescent="0.25">
      <c r="A161" s="92">
        <v>161</v>
      </c>
      <c r="B161" s="75"/>
      <c r="C161" s="204"/>
      <c r="D161" s="154" t="s">
        <v>4</v>
      </c>
      <c r="E161" s="155"/>
      <c r="F161" s="204" t="s">
        <v>501</v>
      </c>
      <c r="G161" s="155"/>
      <c r="H161" s="229"/>
      <c r="I161" s="229"/>
      <c r="J161" s="229"/>
      <c r="K161" s="229"/>
      <c r="L161" s="229"/>
      <c r="M161" s="229"/>
      <c r="N161" s="200"/>
      <c r="O161" s="200"/>
      <c r="P161" s="200"/>
      <c r="Q161" s="200"/>
      <c r="R161" s="200"/>
      <c r="S161" s="49"/>
      <c r="T161" s="250"/>
    </row>
    <row r="162" spans="1:20" s="95" customFormat="1" ht="15" customHeight="1" thickBot="1" x14ac:dyDescent="0.25">
      <c r="A162" s="92">
        <v>162</v>
      </c>
      <c r="B162" s="75"/>
      <c r="C162" s="204"/>
      <c r="D162" s="204"/>
      <c r="E162" s="150" t="s">
        <v>504</v>
      </c>
      <c r="F162" s="150"/>
      <c r="G162" s="155"/>
      <c r="H162" s="230">
        <f t="shared" ref="H162:M162" si="39">H160-H161</f>
        <v>0</v>
      </c>
      <c r="I162" s="230">
        <f t="shared" si="39"/>
        <v>0</v>
      </c>
      <c r="J162" s="230">
        <f t="shared" si="39"/>
        <v>0</v>
      </c>
      <c r="K162" s="230">
        <f t="shared" si="39"/>
        <v>0</v>
      </c>
      <c r="L162" s="230">
        <f t="shared" si="39"/>
        <v>0</v>
      </c>
      <c r="M162" s="230">
        <f t="shared" si="39"/>
        <v>0</v>
      </c>
      <c r="N162" s="200"/>
      <c r="O162" s="200"/>
      <c r="P162" s="200"/>
      <c r="Q162" s="200"/>
      <c r="R162" s="200"/>
      <c r="S162" s="49"/>
      <c r="T162" s="250"/>
    </row>
    <row r="163" spans="1:20" s="36" customFormat="1" x14ac:dyDescent="0.2">
      <c r="A163" s="92">
        <v>163</v>
      </c>
      <c r="B163" s="75"/>
      <c r="C163" s="204"/>
      <c r="D163" s="204"/>
      <c r="E163" s="155"/>
      <c r="F163" s="155"/>
      <c r="G163" s="155"/>
      <c r="H163" s="155"/>
      <c r="I163" s="155"/>
      <c r="J163" s="155"/>
      <c r="K163" s="155"/>
      <c r="L163" s="155"/>
      <c r="M163" s="155"/>
      <c r="N163" s="200"/>
      <c r="O163" s="200"/>
      <c r="P163" s="200"/>
      <c r="Q163" s="200"/>
      <c r="R163" s="200"/>
      <c r="S163" s="49"/>
      <c r="T163" s="250"/>
    </row>
    <row r="164" spans="1:20" s="288" customFormat="1" ht="30" customHeight="1" x14ac:dyDescent="0.25">
      <c r="A164" s="92">
        <v>164</v>
      </c>
      <c r="B164" s="138"/>
      <c r="C164" s="155"/>
      <c r="D164" s="155"/>
      <c r="E164" s="155"/>
      <c r="F164" s="155"/>
      <c r="G164" s="318"/>
      <c r="H164" s="319" t="s">
        <v>239</v>
      </c>
      <c r="I164" s="319" t="s">
        <v>474</v>
      </c>
      <c r="J164" s="319" t="s">
        <v>475</v>
      </c>
      <c r="K164" s="319" t="s">
        <v>476</v>
      </c>
      <c r="L164" s="319" t="s">
        <v>477</v>
      </c>
      <c r="M164" s="319" t="s">
        <v>478</v>
      </c>
      <c r="N164" s="56"/>
      <c r="O164" s="200"/>
      <c r="P164" s="200"/>
      <c r="Q164" s="200"/>
      <c r="R164" s="200"/>
      <c r="S164" s="49"/>
      <c r="T164" s="250"/>
    </row>
    <row r="165" spans="1:20" s="288" customFormat="1" ht="15" customHeight="1" x14ac:dyDescent="0.25">
      <c r="A165" s="92">
        <v>165</v>
      </c>
      <c r="B165" s="138"/>
      <c r="C165" s="155"/>
      <c r="D165" s="155"/>
      <c r="E165" s="155"/>
      <c r="F165" s="155"/>
      <c r="G165" s="320" t="str">
        <f>IF(ISNUMBER(CoverSheet!$C$12),"for year ended","")</f>
        <v/>
      </c>
      <c r="H165" s="184" t="str">
        <f>IF(ISNUMBER(CoverSheet!$C$12),DATE(YEAR(CoverSheet!$C$12),MONTH(CoverSheet!$C$12),DAY(CoverSheet!$C$12))-1,"")</f>
        <v/>
      </c>
      <c r="I165" s="184" t="str">
        <f>IF(ISNUMBER(CoverSheet!$C$12),DATE(YEAR(CoverSheet!$C$12)+1,MONTH(CoverSheet!$C$12),DAY(CoverSheet!$C$12))-1,"")</f>
        <v/>
      </c>
      <c r="J165" s="184" t="str">
        <f>IF(ISNUMBER(CoverSheet!$C$12),DATE(YEAR(CoverSheet!$C$12)+2,MONTH(CoverSheet!$C$12),DAY(CoverSheet!$C$12))-1,"")</f>
        <v/>
      </c>
      <c r="K165" s="184" t="str">
        <f>IF(ISNUMBER(CoverSheet!$C$12),DATE(YEAR(CoverSheet!$C$12)+3,MONTH(CoverSheet!$C$12),DAY(CoverSheet!$C$12))-1,"")</f>
        <v/>
      </c>
      <c r="L165" s="184" t="str">
        <f>IF(ISNUMBER(CoverSheet!$C$12),DATE(YEAR(CoverSheet!$C$12)+4,MONTH(CoverSheet!$C$12),DAY(CoverSheet!$C$12))-1,"")</f>
        <v/>
      </c>
      <c r="M165" s="184" t="str">
        <f>IF(ISNUMBER(CoverSheet!$C$12),DATE(YEAR(CoverSheet!$C$12)+5,MONTH(CoverSheet!$C$12),DAY(CoverSheet!$C$12))-1,"")</f>
        <v/>
      </c>
      <c r="N165" s="56"/>
      <c r="O165" s="200"/>
      <c r="P165" s="200"/>
      <c r="Q165" s="200"/>
      <c r="R165" s="200"/>
      <c r="S165" s="49"/>
      <c r="T165" s="250"/>
    </row>
    <row r="166" spans="1:20" s="45" customFormat="1" ht="24" customHeight="1" x14ac:dyDescent="0.3">
      <c r="A166" s="92">
        <v>166</v>
      </c>
      <c r="B166" s="75"/>
      <c r="C166" s="140" t="s">
        <v>473</v>
      </c>
      <c r="D166" s="155"/>
      <c r="E166" s="155"/>
      <c r="F166" s="155"/>
      <c r="G166" s="155"/>
      <c r="H166" s="214"/>
      <c r="I166" s="175"/>
      <c r="J166" s="175"/>
      <c r="K166" s="175"/>
      <c r="L166" s="175"/>
      <c r="M166" s="175"/>
      <c r="N166" s="56"/>
      <c r="O166" s="56"/>
      <c r="P166" s="56"/>
      <c r="Q166" s="56"/>
      <c r="R166" s="56"/>
      <c r="S166" s="49"/>
      <c r="T166" s="250"/>
    </row>
    <row r="167" spans="1:20" ht="15" customHeight="1" x14ac:dyDescent="0.2">
      <c r="A167" s="92">
        <v>167</v>
      </c>
      <c r="B167" s="75"/>
      <c r="C167" s="204"/>
      <c r="D167" s="206" t="s">
        <v>58</v>
      </c>
      <c r="E167" s="204"/>
      <c r="F167" s="155"/>
      <c r="G167" s="259"/>
      <c r="H167" s="184"/>
      <c r="I167" s="184"/>
      <c r="J167" s="184"/>
      <c r="K167" s="184"/>
      <c r="L167" s="184"/>
      <c r="M167" s="184"/>
      <c r="N167" s="200"/>
      <c r="O167" s="200"/>
      <c r="P167" s="200"/>
      <c r="Q167" s="200"/>
      <c r="R167" s="200"/>
      <c r="S167" s="49"/>
      <c r="T167" s="250"/>
    </row>
    <row r="168" spans="1:20" s="45" customFormat="1" ht="15" customHeight="1" x14ac:dyDescent="0.2">
      <c r="A168" s="92">
        <v>168</v>
      </c>
      <c r="B168" s="75"/>
      <c r="C168" s="204"/>
      <c r="D168" s="204"/>
      <c r="E168" s="155"/>
      <c r="F168" s="163" t="s">
        <v>530</v>
      </c>
      <c r="G168" s="259"/>
      <c r="H168" s="321" t="s">
        <v>494</v>
      </c>
      <c r="I168" s="155"/>
      <c r="J168" s="155"/>
      <c r="K168" s="155"/>
      <c r="L168" s="155"/>
      <c r="M168" s="207"/>
      <c r="N168" s="200"/>
      <c r="O168" s="200"/>
      <c r="P168" s="200"/>
      <c r="Q168" s="200"/>
      <c r="R168" s="200"/>
      <c r="S168" s="49"/>
      <c r="T168" s="250"/>
    </row>
    <row r="169" spans="1:20" s="45" customFormat="1" ht="15" customHeight="1" x14ac:dyDescent="0.2">
      <c r="A169" s="92">
        <v>169</v>
      </c>
      <c r="B169" s="75"/>
      <c r="C169" s="204"/>
      <c r="D169" s="204"/>
      <c r="E169" s="155"/>
      <c r="F169" s="244" t="s">
        <v>250</v>
      </c>
      <c r="G169" s="155"/>
      <c r="H169" s="229"/>
      <c r="I169" s="229"/>
      <c r="J169" s="229"/>
      <c r="K169" s="229"/>
      <c r="L169" s="229"/>
      <c r="M169" s="229"/>
      <c r="N169" s="200"/>
      <c r="O169" s="200"/>
      <c r="P169" s="200"/>
      <c r="Q169" s="200"/>
      <c r="R169" s="200"/>
      <c r="S169" s="49"/>
      <c r="T169" s="250"/>
    </row>
    <row r="170" spans="1:20" s="45" customFormat="1" ht="15" customHeight="1" x14ac:dyDescent="0.2">
      <c r="A170" s="92">
        <v>170</v>
      </c>
      <c r="B170" s="75"/>
      <c r="C170" s="204"/>
      <c r="D170" s="204"/>
      <c r="E170" s="155"/>
      <c r="F170" s="244" t="s">
        <v>250</v>
      </c>
      <c r="G170" s="155"/>
      <c r="H170" s="229"/>
      <c r="I170" s="229"/>
      <c r="J170" s="229"/>
      <c r="K170" s="229"/>
      <c r="L170" s="229"/>
      <c r="M170" s="229"/>
      <c r="N170" s="200"/>
      <c r="O170" s="200"/>
      <c r="P170" s="200"/>
      <c r="Q170" s="200"/>
      <c r="R170" s="200"/>
      <c r="S170" s="49"/>
      <c r="T170" s="250"/>
    </row>
    <row r="171" spans="1:20" s="45" customFormat="1" ht="15" customHeight="1" x14ac:dyDescent="0.2">
      <c r="A171" s="92">
        <v>171</v>
      </c>
      <c r="B171" s="75"/>
      <c r="C171" s="204"/>
      <c r="D171" s="204"/>
      <c r="E171" s="155"/>
      <c r="F171" s="244" t="s">
        <v>250</v>
      </c>
      <c r="G171" s="155"/>
      <c r="H171" s="229"/>
      <c r="I171" s="229"/>
      <c r="J171" s="229"/>
      <c r="K171" s="229"/>
      <c r="L171" s="229"/>
      <c r="M171" s="229"/>
      <c r="N171" s="200"/>
      <c r="O171" s="200"/>
      <c r="P171" s="200"/>
      <c r="Q171" s="200"/>
      <c r="R171" s="200"/>
      <c r="S171" s="49"/>
      <c r="T171" s="250"/>
    </row>
    <row r="172" spans="1:20" s="45" customFormat="1" ht="15" customHeight="1" x14ac:dyDescent="0.2">
      <c r="A172" s="92">
        <v>172</v>
      </c>
      <c r="B172" s="75"/>
      <c r="C172" s="204"/>
      <c r="D172" s="204"/>
      <c r="E172" s="155"/>
      <c r="F172" s="244" t="s">
        <v>250</v>
      </c>
      <c r="G172" s="155"/>
      <c r="H172" s="229"/>
      <c r="I172" s="229"/>
      <c r="J172" s="229"/>
      <c r="K172" s="229"/>
      <c r="L172" s="229"/>
      <c r="M172" s="229"/>
      <c r="N172" s="200"/>
      <c r="O172" s="200"/>
      <c r="P172" s="200"/>
      <c r="Q172" s="200"/>
      <c r="R172" s="200"/>
      <c r="S172" s="49"/>
      <c r="T172" s="250"/>
    </row>
    <row r="173" spans="1:20" s="45" customFormat="1" ht="15" customHeight="1" x14ac:dyDescent="0.2">
      <c r="A173" s="92">
        <v>173</v>
      </c>
      <c r="B173" s="75"/>
      <c r="C173" s="204"/>
      <c r="D173" s="204"/>
      <c r="E173" s="155"/>
      <c r="F173" s="244" t="s">
        <v>250</v>
      </c>
      <c r="G173" s="155"/>
      <c r="H173" s="229"/>
      <c r="I173" s="229"/>
      <c r="J173" s="229"/>
      <c r="K173" s="229"/>
      <c r="L173" s="229"/>
      <c r="M173" s="229"/>
      <c r="N173" s="200"/>
      <c r="O173" s="200"/>
      <c r="P173" s="200"/>
      <c r="Q173" s="200"/>
      <c r="R173" s="200"/>
      <c r="S173" s="49"/>
      <c r="T173" s="250"/>
    </row>
    <row r="174" spans="1:20" s="42" customFormat="1" ht="15" customHeight="1" x14ac:dyDescent="0.2">
      <c r="A174" s="92">
        <v>174</v>
      </c>
      <c r="B174" s="75"/>
      <c r="C174" s="204"/>
      <c r="D174" s="204"/>
      <c r="E174" s="158"/>
      <c r="F174" s="137" t="s">
        <v>249</v>
      </c>
      <c r="G174" s="158"/>
      <c r="H174" s="170"/>
      <c r="I174" s="170"/>
      <c r="J174" s="168"/>
      <c r="K174" s="168"/>
      <c r="L174" s="168"/>
      <c r="M174" s="170"/>
      <c r="N174" s="200"/>
      <c r="O174" s="203"/>
      <c r="P174" s="203"/>
      <c r="Q174" s="200"/>
      <c r="R174" s="200"/>
      <c r="S174" s="49"/>
      <c r="T174" s="250"/>
    </row>
    <row r="175" spans="1:20" s="45" customFormat="1" ht="15" customHeight="1" thickBot="1" x14ac:dyDescent="0.25">
      <c r="A175" s="92">
        <v>175</v>
      </c>
      <c r="B175" s="75"/>
      <c r="C175" s="204"/>
      <c r="D175" s="204"/>
      <c r="E175" s="155"/>
      <c r="F175" s="271" t="s">
        <v>604</v>
      </c>
      <c r="G175" s="155"/>
      <c r="H175" s="229"/>
      <c r="I175" s="229"/>
      <c r="J175" s="229"/>
      <c r="K175" s="229"/>
      <c r="L175" s="229"/>
      <c r="M175" s="229"/>
      <c r="N175" s="200"/>
      <c r="O175" s="200"/>
      <c r="P175" s="200"/>
      <c r="Q175" s="200"/>
      <c r="R175" s="200"/>
      <c r="S175" s="49"/>
      <c r="T175" s="250"/>
    </row>
    <row r="176" spans="1:20" s="45" customFormat="1" ht="15" customHeight="1" thickBot="1" x14ac:dyDescent="0.25">
      <c r="A176" s="92">
        <v>176</v>
      </c>
      <c r="B176" s="75"/>
      <c r="C176" s="204"/>
      <c r="D176" s="154"/>
      <c r="E176" s="150" t="s">
        <v>58</v>
      </c>
      <c r="F176" s="204"/>
      <c r="G176" s="155"/>
      <c r="H176" s="230">
        <f t="shared" ref="H176:M176" si="40">SUM(H169:H173,H175)</f>
        <v>0</v>
      </c>
      <c r="I176" s="230">
        <f t="shared" si="40"/>
        <v>0</v>
      </c>
      <c r="J176" s="230">
        <f t="shared" si="40"/>
        <v>0</v>
      </c>
      <c r="K176" s="230">
        <f t="shared" si="40"/>
        <v>0</v>
      </c>
      <c r="L176" s="230">
        <f t="shared" si="40"/>
        <v>0</v>
      </c>
      <c r="M176" s="230">
        <f t="shared" si="40"/>
        <v>0</v>
      </c>
      <c r="N176" s="200"/>
      <c r="O176" s="200"/>
      <c r="P176" s="200"/>
      <c r="Q176" s="200"/>
      <c r="R176" s="200"/>
      <c r="S176" s="49"/>
      <c r="T176" s="250"/>
    </row>
    <row r="177" spans="1:20" s="45" customFormat="1" ht="15" customHeight="1" x14ac:dyDescent="0.2">
      <c r="A177" s="92">
        <v>177</v>
      </c>
      <c r="B177" s="75"/>
      <c r="C177" s="204"/>
      <c r="D177" s="206" t="s">
        <v>59</v>
      </c>
      <c r="E177" s="204"/>
      <c r="F177" s="155"/>
      <c r="G177" s="155"/>
      <c r="H177" s="155"/>
      <c r="I177" s="155"/>
      <c r="J177" s="155"/>
      <c r="K177" s="155"/>
      <c r="L177" s="155"/>
      <c r="M177" s="155"/>
      <c r="N177" s="200"/>
      <c r="O177" s="200"/>
      <c r="P177" s="200"/>
      <c r="Q177" s="200"/>
      <c r="R177" s="200"/>
      <c r="S177" s="49"/>
      <c r="T177" s="250"/>
    </row>
    <row r="178" spans="1:20" s="45" customFormat="1" ht="15" customHeight="1" x14ac:dyDescent="0.2">
      <c r="A178" s="92">
        <v>178</v>
      </c>
      <c r="B178" s="75"/>
      <c r="C178" s="204"/>
      <c r="D178" s="204"/>
      <c r="E178" s="155"/>
      <c r="F178" s="163" t="s">
        <v>530</v>
      </c>
      <c r="G178" s="155"/>
      <c r="H178" s="155"/>
      <c r="I178" s="155"/>
      <c r="J178" s="155"/>
      <c r="K178" s="155"/>
      <c r="L178" s="155"/>
      <c r="M178" s="155"/>
      <c r="N178" s="200"/>
      <c r="O178" s="200"/>
      <c r="P178" s="200"/>
      <c r="Q178" s="200"/>
      <c r="R178" s="200"/>
      <c r="S178" s="49"/>
      <c r="T178" s="250"/>
    </row>
    <row r="179" spans="1:20" s="45" customFormat="1" ht="15" customHeight="1" x14ac:dyDescent="0.2">
      <c r="A179" s="92">
        <v>179</v>
      </c>
      <c r="B179" s="75"/>
      <c r="C179" s="204"/>
      <c r="D179" s="204"/>
      <c r="E179" s="155"/>
      <c r="F179" s="244" t="s">
        <v>250</v>
      </c>
      <c r="G179" s="155"/>
      <c r="H179" s="229"/>
      <c r="I179" s="229"/>
      <c r="J179" s="229"/>
      <c r="K179" s="229"/>
      <c r="L179" s="229"/>
      <c r="M179" s="229"/>
      <c r="N179" s="200"/>
      <c r="O179" s="200"/>
      <c r="P179" s="200"/>
      <c r="Q179" s="200"/>
      <c r="R179" s="200"/>
      <c r="S179" s="49"/>
      <c r="T179" s="250"/>
    </row>
    <row r="180" spans="1:20" s="45" customFormat="1" ht="15" customHeight="1" x14ac:dyDescent="0.2">
      <c r="A180" s="92">
        <v>180</v>
      </c>
      <c r="B180" s="75"/>
      <c r="C180" s="204"/>
      <c r="D180" s="204"/>
      <c r="E180" s="155"/>
      <c r="F180" s="244" t="s">
        <v>250</v>
      </c>
      <c r="G180" s="155"/>
      <c r="H180" s="229"/>
      <c r="I180" s="229"/>
      <c r="J180" s="229"/>
      <c r="K180" s="229"/>
      <c r="L180" s="229"/>
      <c r="M180" s="229"/>
      <c r="N180" s="200"/>
      <c r="O180" s="200"/>
      <c r="P180" s="200"/>
      <c r="Q180" s="200"/>
      <c r="R180" s="200"/>
      <c r="S180" s="49"/>
      <c r="T180" s="250"/>
    </row>
    <row r="181" spans="1:20" s="45" customFormat="1" ht="15" customHeight="1" x14ac:dyDescent="0.2">
      <c r="A181" s="92">
        <v>181</v>
      </c>
      <c r="B181" s="75"/>
      <c r="C181" s="204"/>
      <c r="D181" s="204"/>
      <c r="E181" s="155"/>
      <c r="F181" s="244" t="s">
        <v>250</v>
      </c>
      <c r="G181" s="155"/>
      <c r="H181" s="229"/>
      <c r="I181" s="229"/>
      <c r="J181" s="229"/>
      <c r="K181" s="229"/>
      <c r="L181" s="229"/>
      <c r="M181" s="229"/>
      <c r="N181" s="200"/>
      <c r="O181" s="200"/>
      <c r="P181" s="200"/>
      <c r="Q181" s="200"/>
      <c r="R181" s="200"/>
      <c r="S181" s="49"/>
      <c r="T181" s="250"/>
    </row>
    <row r="182" spans="1:20" s="45" customFormat="1" ht="15" customHeight="1" x14ac:dyDescent="0.2">
      <c r="A182" s="92">
        <v>182</v>
      </c>
      <c r="B182" s="75"/>
      <c r="C182" s="204"/>
      <c r="D182" s="204"/>
      <c r="E182" s="155"/>
      <c r="F182" s="244" t="s">
        <v>250</v>
      </c>
      <c r="G182" s="155"/>
      <c r="H182" s="229"/>
      <c r="I182" s="229"/>
      <c r="J182" s="229"/>
      <c r="K182" s="229"/>
      <c r="L182" s="229"/>
      <c r="M182" s="229"/>
      <c r="N182" s="200"/>
      <c r="O182" s="200"/>
      <c r="P182" s="200"/>
      <c r="Q182" s="200"/>
      <c r="R182" s="200"/>
      <c r="S182" s="49"/>
      <c r="T182" s="250"/>
    </row>
    <row r="183" spans="1:20" s="45" customFormat="1" ht="15" customHeight="1" x14ac:dyDescent="0.2">
      <c r="A183" s="92">
        <v>183</v>
      </c>
      <c r="B183" s="75"/>
      <c r="C183" s="204"/>
      <c r="D183" s="204"/>
      <c r="E183" s="155"/>
      <c r="F183" s="244" t="s">
        <v>250</v>
      </c>
      <c r="G183" s="155"/>
      <c r="H183" s="229"/>
      <c r="I183" s="229"/>
      <c r="J183" s="229"/>
      <c r="K183" s="229"/>
      <c r="L183" s="229"/>
      <c r="M183" s="229"/>
      <c r="N183" s="200"/>
      <c r="O183" s="200"/>
      <c r="P183" s="200"/>
      <c r="Q183" s="200"/>
      <c r="R183" s="200"/>
      <c r="S183" s="49"/>
      <c r="T183" s="250"/>
    </row>
    <row r="184" spans="1:20" s="42" customFormat="1" ht="15" customHeight="1" x14ac:dyDescent="0.2">
      <c r="A184" s="92">
        <v>184</v>
      </c>
      <c r="B184" s="75"/>
      <c r="C184" s="204"/>
      <c r="D184" s="204"/>
      <c r="E184" s="158"/>
      <c r="F184" s="137" t="s">
        <v>249</v>
      </c>
      <c r="G184" s="158"/>
      <c r="H184" s="170"/>
      <c r="I184" s="170"/>
      <c r="J184" s="168"/>
      <c r="K184" s="168"/>
      <c r="L184" s="168"/>
      <c r="M184" s="170"/>
      <c r="N184" s="200"/>
      <c r="O184" s="203"/>
      <c r="P184" s="203"/>
      <c r="Q184" s="200"/>
      <c r="R184" s="200"/>
      <c r="S184" s="49"/>
      <c r="T184" s="250"/>
    </row>
    <row r="185" spans="1:20" s="45" customFormat="1" ht="15" customHeight="1" thickBot="1" x14ac:dyDescent="0.25">
      <c r="A185" s="92">
        <v>185</v>
      </c>
      <c r="B185" s="75"/>
      <c r="C185" s="204"/>
      <c r="D185" s="204"/>
      <c r="E185" s="155"/>
      <c r="F185" s="271" t="s">
        <v>605</v>
      </c>
      <c r="G185" s="155"/>
      <c r="H185" s="229"/>
      <c r="I185" s="229"/>
      <c r="J185" s="229"/>
      <c r="K185" s="229"/>
      <c r="L185" s="229"/>
      <c r="M185" s="229"/>
      <c r="N185" s="200"/>
      <c r="O185" s="200"/>
      <c r="P185" s="200"/>
      <c r="Q185" s="200"/>
      <c r="R185" s="200"/>
      <c r="S185" s="49"/>
      <c r="T185" s="250"/>
    </row>
    <row r="186" spans="1:20" s="45" customFormat="1" ht="15" customHeight="1" thickBot="1" x14ac:dyDescent="0.25">
      <c r="A186" s="92">
        <v>186</v>
      </c>
      <c r="B186" s="75"/>
      <c r="C186" s="204"/>
      <c r="D186" s="154"/>
      <c r="E186" s="150" t="s">
        <v>59</v>
      </c>
      <c r="F186" s="204"/>
      <c r="G186" s="155"/>
      <c r="H186" s="230">
        <f t="shared" ref="H186:M186" si="41">SUM(H179:H183,H185)</f>
        <v>0</v>
      </c>
      <c r="I186" s="230">
        <f t="shared" si="41"/>
        <v>0</v>
      </c>
      <c r="J186" s="230">
        <f t="shared" si="41"/>
        <v>0</v>
      </c>
      <c r="K186" s="230">
        <f t="shared" si="41"/>
        <v>0</v>
      </c>
      <c r="L186" s="230">
        <f t="shared" si="41"/>
        <v>0</v>
      </c>
      <c r="M186" s="230">
        <f t="shared" si="41"/>
        <v>0</v>
      </c>
      <c r="N186" s="200"/>
      <c r="O186" s="200"/>
      <c r="P186" s="200"/>
      <c r="Q186" s="200"/>
      <c r="R186" s="200"/>
      <c r="S186" s="49"/>
      <c r="T186" s="250"/>
    </row>
    <row r="187" spans="1:20" s="45" customFormat="1" ht="15" customHeight="1" thickBot="1" x14ac:dyDescent="0.25">
      <c r="A187" s="92">
        <v>187</v>
      </c>
      <c r="B187" s="75"/>
      <c r="C187" s="204"/>
      <c r="D187" s="206"/>
      <c r="E187" s="204"/>
      <c r="F187" s="155"/>
      <c r="G187" s="155"/>
      <c r="H187" s="168"/>
      <c r="I187" s="168"/>
      <c r="J187" s="168"/>
      <c r="K187" s="168"/>
      <c r="L187" s="168"/>
      <c r="M187" s="168"/>
      <c r="N187" s="200"/>
      <c r="O187" s="200"/>
      <c r="P187" s="200"/>
      <c r="Q187" s="200"/>
      <c r="R187" s="200"/>
      <c r="S187" s="49"/>
      <c r="T187" s="250"/>
    </row>
    <row r="188" spans="1:20" s="45" customFormat="1" ht="15" customHeight="1" thickBot="1" x14ac:dyDescent="0.25">
      <c r="A188" s="92">
        <v>188</v>
      </c>
      <c r="B188" s="75"/>
      <c r="C188" s="204"/>
      <c r="D188" s="154"/>
      <c r="E188" s="150" t="s">
        <v>608</v>
      </c>
      <c r="F188" s="155"/>
      <c r="G188" s="155"/>
      <c r="H188" s="230">
        <f t="shared" ref="H188:M188" si="42">H186+H176</f>
        <v>0</v>
      </c>
      <c r="I188" s="230">
        <f t="shared" si="42"/>
        <v>0</v>
      </c>
      <c r="J188" s="230">
        <f t="shared" si="42"/>
        <v>0</v>
      </c>
      <c r="K188" s="230">
        <f t="shared" si="42"/>
        <v>0</v>
      </c>
      <c r="L188" s="230">
        <f t="shared" si="42"/>
        <v>0</v>
      </c>
      <c r="M188" s="230">
        <f t="shared" si="42"/>
        <v>0</v>
      </c>
      <c r="N188" s="200"/>
      <c r="O188" s="200"/>
      <c r="P188" s="200"/>
      <c r="Q188" s="200"/>
      <c r="R188" s="200"/>
      <c r="S188" s="49"/>
      <c r="T188" s="250" t="s">
        <v>571</v>
      </c>
    </row>
    <row r="189" spans="1:20" s="38" customFormat="1" x14ac:dyDescent="0.2">
      <c r="A189" s="51"/>
      <c r="B189" s="86"/>
      <c r="C189" s="52"/>
      <c r="D189" s="52"/>
      <c r="E189" s="52"/>
      <c r="F189" s="52"/>
      <c r="G189" s="52"/>
      <c r="H189" s="52"/>
      <c r="I189" s="52"/>
      <c r="J189" s="52"/>
      <c r="K189" s="52"/>
      <c r="L189" s="52"/>
      <c r="M189" s="52"/>
      <c r="N189" s="52"/>
      <c r="O189" s="52"/>
      <c r="P189" s="52"/>
      <c r="Q189" s="52"/>
      <c r="R189" s="52"/>
      <c r="S189" s="53"/>
      <c r="T189" s="250"/>
    </row>
  </sheetData>
  <sheetProtection formatColumns="0" formatRows="0"/>
  <mergeCells count="9">
    <mergeCell ref="P2:R2"/>
    <mergeCell ref="P3:R3"/>
    <mergeCell ref="C73:D73"/>
    <mergeCell ref="C74:D74"/>
    <mergeCell ref="H66:H67"/>
    <mergeCell ref="A5:R5"/>
    <mergeCell ref="C72:D72"/>
    <mergeCell ref="C70:D70"/>
    <mergeCell ref="C71:D71"/>
  </mergeCells>
  <dataValidations xWindow="887" yWindow="681" count="3">
    <dataValidation type="custom" allowBlank="1" showInputMessage="1" showErrorMessage="1" error="Decimal values larger than or equal to 0 and the text &quot;N/A&quot; are accepted" prompt="Please enter a number larger than or equal to 0. _x000a_Enter &quot;N/A&quot; if this does not apply." sqref="T47:T49">
      <formula1>OR(AND(ISNUMBER(T47),T47&gt;=0),AND(ISTEXT(T47),T47="N/A"))</formula1>
    </dataValidation>
    <dataValidation type="custom" allowBlank="1" showInputMessage="1" showErrorMessage="1" error="Decimal values larger than or equal to 0 and the text &quot;N/A&quot; are accepted" prompt="Please enter a number larger than or equal to 0. _x000a_Enter &quot;N/A&quot; if this does not apply" sqref="H47:R49">
      <formula1>OR(AND(ISNUMBER(H47),H47&gt;=0),AND(ISTEXT(H47),H47="N/A"))</formula1>
    </dataValidation>
    <dataValidation allowBlank="1" showInputMessage="1" showErrorMessage="1" prompt="Please enter text" sqref="F109:F113 F179:F183 F124:F128 F139:F143 F153:F157 F169:F173 F70:F74"/>
  </dataValidations>
  <printOptions headings="1" gridLines="1"/>
  <pageMargins left="0.70866141732283472" right="0.70866141732283472" top="0.74803149606299213" bottom="0.74803149606299213" header="0.31496062992125984" footer="0.31496062992125984"/>
  <pageSetup paperSize="8" scale="74" fitToHeight="0" orientation="landscape" cellComments="asDisplayed" r:id="rId1"/>
  <headerFooter>
    <oddHeader>&amp;C&amp;"Arial"&amp;10 Commerce Commission Information Disclosure Template</oddHeader>
    <oddFooter>&amp;L&amp;"Arial,Regular" &amp;P&amp;C&amp;"Arial,Regular" &amp;F&amp;R&amp;"Arial,Regular" &amp;A</oddFooter>
  </headerFooter>
  <rowBreaks count="2" manualBreakCount="2">
    <brk id="50" max="18" man="1"/>
    <brk id="90"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92D050"/>
    <pageSetUpPr fitToPage="1"/>
  </sheetPr>
  <dimension ref="A1:T51"/>
  <sheetViews>
    <sheetView showGridLines="0" view="pageBreakPreview" zoomScaleNormal="100" zoomScaleSheetLayoutView="100" workbookViewId="0"/>
  </sheetViews>
  <sheetFormatPr defaultRowHeight="12.75" x14ac:dyDescent="0.2"/>
  <cols>
    <col min="1" max="1" width="4.140625" style="45" customWidth="1"/>
    <col min="2" max="2" width="3.5703125" style="83" customWidth="1"/>
    <col min="3" max="3" width="6.140625" style="45" customWidth="1"/>
    <col min="4" max="4" width="2.28515625" style="45" customWidth="1"/>
    <col min="5" max="5" width="52.42578125" style="45" customWidth="1"/>
    <col min="6" max="6" width="3" style="43" customWidth="1"/>
    <col min="7" max="7" width="3.28515625" style="83" customWidth="1"/>
    <col min="8" max="8" width="3.28515625" style="43" customWidth="1"/>
    <col min="9" max="19" width="16.140625" style="45" customWidth="1"/>
    <col min="20" max="20" width="2.28515625" style="45" customWidth="1"/>
    <col min="21" max="16384" width="9.140625" style="45"/>
  </cols>
  <sheetData>
    <row r="1" spans="1:20" customFormat="1" ht="15" customHeight="1" x14ac:dyDescent="0.2">
      <c r="A1" s="59"/>
      <c r="B1" s="60"/>
      <c r="C1" s="60"/>
      <c r="D1" s="60"/>
      <c r="E1" s="60"/>
      <c r="F1" s="60"/>
      <c r="G1" s="60"/>
      <c r="H1" s="60"/>
      <c r="I1" s="60"/>
      <c r="J1" s="60"/>
      <c r="K1" s="60"/>
      <c r="L1" s="60"/>
      <c r="M1" s="60"/>
      <c r="N1" s="60"/>
      <c r="O1" s="60"/>
      <c r="P1" s="60"/>
      <c r="Q1" s="60"/>
      <c r="R1" s="60"/>
      <c r="S1" s="60"/>
      <c r="T1" s="61"/>
    </row>
    <row r="2" spans="1:20" customFormat="1" ht="18" customHeight="1" x14ac:dyDescent="0.3">
      <c r="A2" s="62"/>
      <c r="B2" s="84"/>
      <c r="C2" s="80"/>
      <c r="D2" s="80"/>
      <c r="E2" s="80"/>
      <c r="F2" s="80"/>
      <c r="G2" s="84"/>
      <c r="H2" s="80"/>
      <c r="I2" s="80"/>
      <c r="J2" s="80"/>
      <c r="K2" s="80"/>
      <c r="L2" s="80"/>
      <c r="M2" s="80"/>
      <c r="N2" s="80"/>
      <c r="O2" s="57"/>
      <c r="P2" s="73" t="s">
        <v>7</v>
      </c>
      <c r="Q2" s="301" t="str">
        <f>IF(NOT(ISBLANK(CoverSheet!$C$8)),CoverSheet!$C$8,"")</f>
        <v/>
      </c>
      <c r="R2" s="301"/>
      <c r="S2" s="301"/>
      <c r="T2" s="54"/>
    </row>
    <row r="3" spans="1:20" customFormat="1" ht="18" customHeight="1" x14ac:dyDescent="0.3">
      <c r="A3" s="62"/>
      <c r="B3" s="84"/>
      <c r="C3" s="80"/>
      <c r="D3" s="80"/>
      <c r="E3" s="80"/>
      <c r="F3" s="80"/>
      <c r="G3" s="84"/>
      <c r="H3" s="80"/>
      <c r="I3" s="80"/>
      <c r="J3" s="80"/>
      <c r="K3" s="80"/>
      <c r="L3" s="80"/>
      <c r="M3" s="80"/>
      <c r="N3" s="80"/>
      <c r="O3" s="57"/>
      <c r="P3" s="73" t="s">
        <v>238</v>
      </c>
      <c r="Q3" s="302" t="str">
        <f>IF(ISNUMBER(CoverSheet!$C$12),TEXT(CoverSheet!$C$12,"_([$-1409]d mmmm yyyy;_(@")&amp;" –"&amp;TEXT(DATE(YEAR(CoverSheet!$C$12)+10,MONTH(CoverSheet!$C$12),DAY(CoverSheet!$C$12)-1),"_([$-1409]d mmmm yyyy;_(@"),"")</f>
        <v/>
      </c>
      <c r="R3" s="302"/>
      <c r="S3" s="302"/>
      <c r="T3" s="54"/>
    </row>
    <row r="4" spans="1:20" customFormat="1" ht="21" x14ac:dyDescent="0.35">
      <c r="A4" s="120" t="s">
        <v>447</v>
      </c>
      <c r="B4" s="85"/>
      <c r="C4" s="80"/>
      <c r="D4" s="80"/>
      <c r="E4" s="80"/>
      <c r="F4" s="80"/>
      <c r="G4" s="84"/>
      <c r="H4" s="80"/>
      <c r="I4" s="80"/>
      <c r="J4" s="80"/>
      <c r="K4" s="80"/>
      <c r="L4" s="80"/>
      <c r="M4" s="80"/>
      <c r="N4" s="80"/>
      <c r="O4" s="80"/>
      <c r="P4" s="81"/>
      <c r="Q4" s="80"/>
      <c r="R4" s="80"/>
      <c r="S4" s="80"/>
      <c r="T4" s="54"/>
    </row>
    <row r="5" spans="1:20" s="161" customFormat="1" ht="46.5" customHeight="1" x14ac:dyDescent="0.2">
      <c r="A5" s="298" t="s">
        <v>505</v>
      </c>
      <c r="B5" s="299"/>
      <c r="C5" s="299"/>
      <c r="D5" s="299"/>
      <c r="E5" s="299"/>
      <c r="F5" s="299"/>
      <c r="G5" s="299"/>
      <c r="H5" s="299"/>
      <c r="I5" s="299"/>
      <c r="J5" s="299"/>
      <c r="K5" s="299"/>
      <c r="L5" s="299"/>
      <c r="M5" s="299"/>
      <c r="N5" s="299"/>
      <c r="O5" s="299"/>
      <c r="P5" s="299"/>
      <c r="Q5" s="299"/>
      <c r="R5" s="299"/>
      <c r="S5" s="299"/>
      <c r="T5" s="160"/>
    </row>
    <row r="6" spans="1:20" customFormat="1" ht="15" customHeight="1" x14ac:dyDescent="0.2">
      <c r="A6" s="67" t="s">
        <v>556</v>
      </c>
      <c r="B6" s="88"/>
      <c r="C6" s="81"/>
      <c r="D6" s="80"/>
      <c r="E6" s="80"/>
      <c r="F6" s="80"/>
      <c r="G6" s="84"/>
      <c r="H6" s="80"/>
      <c r="I6" s="80"/>
      <c r="J6" s="80"/>
      <c r="K6" s="80"/>
      <c r="L6" s="80"/>
      <c r="M6" s="80"/>
      <c r="N6" s="80"/>
      <c r="O6" s="80"/>
      <c r="P6" s="80"/>
      <c r="Q6" s="80"/>
      <c r="R6" s="80"/>
      <c r="S6" s="80"/>
      <c r="T6" s="54"/>
    </row>
    <row r="7" spans="1:20" customFormat="1" ht="15" customHeight="1" x14ac:dyDescent="0.2">
      <c r="A7" s="72">
        <v>7</v>
      </c>
      <c r="B7" s="171"/>
      <c r="C7" s="151"/>
      <c r="D7" s="155"/>
      <c r="E7" s="155"/>
      <c r="F7" s="155"/>
      <c r="G7" s="155"/>
      <c r="H7" s="175"/>
      <c r="I7" s="175" t="s">
        <v>239</v>
      </c>
      <c r="J7" s="175" t="s">
        <v>474</v>
      </c>
      <c r="K7" s="175" t="s">
        <v>475</v>
      </c>
      <c r="L7" s="175" t="s">
        <v>476</v>
      </c>
      <c r="M7" s="175" t="s">
        <v>477</v>
      </c>
      <c r="N7" s="175" t="s">
        <v>478</v>
      </c>
      <c r="O7" s="175" t="s">
        <v>480</v>
      </c>
      <c r="P7" s="175" t="s">
        <v>481</v>
      </c>
      <c r="Q7" s="175" t="s">
        <v>482</v>
      </c>
      <c r="R7" s="175" t="s">
        <v>483</v>
      </c>
      <c r="S7" s="175" t="s">
        <v>484</v>
      </c>
      <c r="T7" s="187"/>
    </row>
    <row r="8" spans="1:20" customFormat="1" ht="15" customHeight="1" x14ac:dyDescent="0.2">
      <c r="A8" s="72">
        <v>8</v>
      </c>
      <c r="B8" s="171"/>
      <c r="C8" s="173"/>
      <c r="D8" s="155"/>
      <c r="E8" s="155"/>
      <c r="F8" s="155"/>
      <c r="G8" s="155"/>
      <c r="H8" s="261" t="str">
        <f>IF(ISNUMBER(CoverSheet!$C$12),"for year ended","")</f>
        <v/>
      </c>
      <c r="I8" s="176" t="str">
        <f>IF(ISNUMBER(CoverSheet!$C$12),DATE(YEAR(CoverSheet!$C$12),MONTH(CoverSheet!$C$12),DAY(CoverSheet!$C$12))-1,"")</f>
        <v/>
      </c>
      <c r="J8" s="176" t="str">
        <f>IF(ISNUMBER(CoverSheet!$C$12),DATE(YEAR(CoverSheet!$C$12)+1,MONTH(CoverSheet!$C$12),DAY(CoverSheet!$C$12))-1,"")</f>
        <v/>
      </c>
      <c r="K8" s="176" t="str">
        <f>IF(ISNUMBER(CoverSheet!$C$12),DATE(YEAR(CoverSheet!$C$12)+2,MONTH(CoverSheet!$C$12),DAY(CoverSheet!$C$12))-1,"")</f>
        <v/>
      </c>
      <c r="L8" s="176" t="str">
        <f>IF(ISNUMBER(CoverSheet!$C$12),DATE(YEAR(CoverSheet!$C$12)+3,MONTH(CoverSheet!$C$12),DAY(CoverSheet!$C$12))-1,"")</f>
        <v/>
      </c>
      <c r="M8" s="176" t="str">
        <f>IF(ISNUMBER(CoverSheet!$C$12),DATE(YEAR(CoverSheet!$C$12)+4,MONTH(CoverSheet!$C$12),DAY(CoverSheet!$C$12))-1,"")</f>
        <v/>
      </c>
      <c r="N8" s="176" t="str">
        <f>IF(ISNUMBER(CoverSheet!$C$12),DATE(YEAR(CoverSheet!$C$12)+5,MONTH(CoverSheet!$C$12),DAY(CoverSheet!$C$12))-1,"")</f>
        <v/>
      </c>
      <c r="O8" s="176" t="str">
        <f>IF(ISNUMBER(CoverSheet!$C$12),DATE(YEAR(CoverSheet!$C$12)+6,MONTH(CoverSheet!$C$12),DAY(CoverSheet!$C$12))-1,"")</f>
        <v/>
      </c>
      <c r="P8" s="176" t="str">
        <f>IF(ISNUMBER(CoverSheet!$C$12),DATE(YEAR(CoverSheet!$C$12)+7,MONTH(CoverSheet!$C$12),DAY(CoverSheet!$C$12))-1,"")</f>
        <v/>
      </c>
      <c r="Q8" s="176" t="str">
        <f>IF(ISNUMBER(CoverSheet!$C$12),DATE(YEAR(CoverSheet!$C$12)+8,MONTH(CoverSheet!$C$12),DAY(CoverSheet!$C$12))-1,"")</f>
        <v/>
      </c>
      <c r="R8" s="176" t="str">
        <f>IF(ISNUMBER(CoverSheet!$C$12),DATE(YEAR(CoverSheet!$C$12)+9,MONTH(CoverSheet!$C$12),DAY(CoverSheet!$C$12))-1,"")</f>
        <v/>
      </c>
      <c r="S8" s="176" t="str">
        <f>IF(ISNUMBER(CoverSheet!$C$12),DATE(YEAR(CoverSheet!$C$12)+10,MONTH(CoverSheet!$C$12),DAY(CoverSheet!$C$12))-1,"")</f>
        <v/>
      </c>
      <c r="T8" s="187"/>
    </row>
    <row r="9" spans="1:20" s="95" customFormat="1" ht="30" customHeight="1" x14ac:dyDescent="0.25">
      <c r="A9" s="92">
        <v>9</v>
      </c>
      <c r="B9" s="171"/>
      <c r="C9" s="145" t="s">
        <v>528</v>
      </c>
      <c r="D9" s="173"/>
      <c r="E9" s="155"/>
      <c r="F9" s="155"/>
      <c r="G9" s="155"/>
      <c r="H9" s="96"/>
      <c r="I9" s="93" t="s">
        <v>527</v>
      </c>
      <c r="J9" s="176"/>
      <c r="K9" s="176"/>
      <c r="L9" s="176"/>
      <c r="M9" s="176"/>
      <c r="N9" s="176"/>
      <c r="O9" s="176"/>
      <c r="P9" s="176"/>
      <c r="Q9" s="176"/>
      <c r="R9" s="176"/>
      <c r="S9" s="96"/>
      <c r="T9" s="187"/>
    </row>
    <row r="10" spans="1:20" customFormat="1" ht="15" customHeight="1" x14ac:dyDescent="0.2">
      <c r="A10" s="92">
        <v>10</v>
      </c>
      <c r="B10" s="171"/>
      <c r="C10" s="149"/>
      <c r="D10" s="149"/>
      <c r="E10" s="152" t="s">
        <v>62</v>
      </c>
      <c r="F10" s="152"/>
      <c r="G10" s="152"/>
      <c r="H10" s="155"/>
      <c r="I10" s="229"/>
      <c r="J10" s="229"/>
      <c r="K10" s="229"/>
      <c r="L10" s="229"/>
      <c r="M10" s="229"/>
      <c r="N10" s="229"/>
      <c r="O10" s="229"/>
      <c r="P10" s="229"/>
      <c r="Q10" s="229"/>
      <c r="R10" s="229"/>
      <c r="S10" s="229"/>
      <c r="T10" s="187"/>
    </row>
    <row r="11" spans="1:20" customFormat="1" ht="15" customHeight="1" x14ac:dyDescent="0.2">
      <c r="A11" s="92">
        <v>11</v>
      </c>
      <c r="B11" s="171"/>
      <c r="C11" s="149"/>
      <c r="D11" s="149"/>
      <c r="E11" s="152" t="s">
        <v>61</v>
      </c>
      <c r="F11" s="152"/>
      <c r="G11" s="152"/>
      <c r="H11" s="155"/>
      <c r="I11" s="229"/>
      <c r="J11" s="229"/>
      <c r="K11" s="229"/>
      <c r="L11" s="229"/>
      <c r="M11" s="229"/>
      <c r="N11" s="229"/>
      <c r="O11" s="229"/>
      <c r="P11" s="229"/>
      <c r="Q11" s="229"/>
      <c r="R11" s="229"/>
      <c r="S11" s="229"/>
      <c r="T11" s="187"/>
    </row>
    <row r="12" spans="1:20" customFormat="1" ht="15" customHeight="1" x14ac:dyDescent="0.2">
      <c r="A12" s="92">
        <v>12</v>
      </c>
      <c r="B12" s="171"/>
      <c r="C12" s="149"/>
      <c r="D12" s="149"/>
      <c r="E12" s="152" t="s">
        <v>84</v>
      </c>
      <c r="F12" s="152"/>
      <c r="G12" s="152"/>
      <c r="H12" s="155"/>
      <c r="I12" s="229"/>
      <c r="J12" s="229"/>
      <c r="K12" s="229"/>
      <c r="L12" s="229"/>
      <c r="M12" s="229"/>
      <c r="N12" s="229"/>
      <c r="O12" s="229"/>
      <c r="P12" s="229"/>
      <c r="Q12" s="229"/>
      <c r="R12" s="229"/>
      <c r="S12" s="229"/>
      <c r="T12" s="187"/>
    </row>
    <row r="13" spans="1:20" customFormat="1" ht="15" customHeight="1" thickBot="1" x14ac:dyDescent="0.25">
      <c r="A13" s="92">
        <v>13</v>
      </c>
      <c r="B13" s="171"/>
      <c r="C13" s="149"/>
      <c r="D13" s="149"/>
      <c r="E13" s="152" t="s">
        <v>80</v>
      </c>
      <c r="F13" s="152"/>
      <c r="G13" s="152"/>
      <c r="H13" s="155"/>
      <c r="I13" s="229"/>
      <c r="J13" s="229"/>
      <c r="K13" s="229"/>
      <c r="L13" s="229"/>
      <c r="M13" s="229"/>
      <c r="N13" s="229"/>
      <c r="O13" s="229"/>
      <c r="P13" s="229"/>
      <c r="Q13" s="229"/>
      <c r="R13" s="229"/>
      <c r="S13" s="229"/>
      <c r="T13" s="187"/>
    </row>
    <row r="14" spans="1:20" s="108" customFormat="1" ht="15" customHeight="1" thickBot="1" x14ac:dyDescent="0.25">
      <c r="A14" s="92">
        <v>14</v>
      </c>
      <c r="B14" s="171"/>
      <c r="C14" s="149"/>
      <c r="D14" s="94" t="s">
        <v>531</v>
      </c>
      <c r="E14" s="94"/>
      <c r="F14" s="152"/>
      <c r="G14" s="152"/>
      <c r="H14" s="155"/>
      <c r="I14" s="236">
        <f>SUM(I10:I13)</f>
        <v>0</v>
      </c>
      <c r="J14" s="236">
        <f t="shared" ref="J14:S14" si="0">SUM(J10:J13)</f>
        <v>0</v>
      </c>
      <c r="K14" s="236">
        <f t="shared" si="0"/>
        <v>0</v>
      </c>
      <c r="L14" s="236">
        <f t="shared" si="0"/>
        <v>0</v>
      </c>
      <c r="M14" s="236">
        <f t="shared" si="0"/>
        <v>0</v>
      </c>
      <c r="N14" s="236">
        <f t="shared" si="0"/>
        <v>0</v>
      </c>
      <c r="O14" s="236">
        <f t="shared" si="0"/>
        <v>0</v>
      </c>
      <c r="P14" s="236">
        <f t="shared" si="0"/>
        <v>0</v>
      </c>
      <c r="Q14" s="236">
        <f t="shared" si="0"/>
        <v>0</v>
      </c>
      <c r="R14" s="236">
        <f t="shared" si="0"/>
        <v>0</v>
      </c>
      <c r="S14" s="236">
        <f t="shared" si="0"/>
        <v>0</v>
      </c>
      <c r="T14" s="187"/>
    </row>
    <row r="15" spans="1:20" customFormat="1" ht="15" customHeight="1" x14ac:dyDescent="0.2">
      <c r="A15" s="92">
        <v>15</v>
      </c>
      <c r="B15" s="171"/>
      <c r="C15" s="149"/>
      <c r="D15" s="149"/>
      <c r="E15" s="152" t="s">
        <v>251</v>
      </c>
      <c r="F15" s="152"/>
      <c r="G15" s="152"/>
      <c r="H15" s="155"/>
      <c r="I15" s="229"/>
      <c r="J15" s="229"/>
      <c r="K15" s="229"/>
      <c r="L15" s="229"/>
      <c r="M15" s="229"/>
      <c r="N15" s="229"/>
      <c r="O15" s="229"/>
      <c r="P15" s="229"/>
      <c r="Q15" s="229"/>
      <c r="R15" s="229"/>
      <c r="S15" s="229"/>
      <c r="T15" s="187"/>
    </row>
    <row r="16" spans="1:20" customFormat="1" ht="15" customHeight="1" thickBot="1" x14ac:dyDescent="0.25">
      <c r="A16" s="92">
        <v>16</v>
      </c>
      <c r="B16" s="171"/>
      <c r="C16" s="149"/>
      <c r="D16" s="149"/>
      <c r="E16" s="152" t="s">
        <v>60</v>
      </c>
      <c r="F16" s="152"/>
      <c r="G16" s="152"/>
      <c r="H16" s="155"/>
      <c r="I16" s="229"/>
      <c r="J16" s="229"/>
      <c r="K16" s="229"/>
      <c r="L16" s="229"/>
      <c r="M16" s="229"/>
      <c r="N16" s="229"/>
      <c r="O16" s="229"/>
      <c r="P16" s="229"/>
      <c r="Q16" s="229"/>
      <c r="R16" s="229"/>
      <c r="S16" s="229"/>
      <c r="T16" s="187"/>
    </row>
    <row r="17" spans="1:20" s="108" customFormat="1" ht="15" customHeight="1" thickBot="1" x14ac:dyDescent="0.25">
      <c r="A17" s="92">
        <v>17</v>
      </c>
      <c r="B17" s="171"/>
      <c r="C17" s="149"/>
      <c r="D17" s="94" t="s">
        <v>524</v>
      </c>
      <c r="E17" s="94"/>
      <c r="F17" s="152"/>
      <c r="G17" s="152"/>
      <c r="H17" s="155"/>
      <c r="I17" s="236">
        <f>SUM(I15:I16)</f>
        <v>0</v>
      </c>
      <c r="J17" s="236">
        <f t="shared" ref="J17:S17" si="1">SUM(J15:J16)</f>
        <v>0</v>
      </c>
      <c r="K17" s="236">
        <f t="shared" si="1"/>
        <v>0</v>
      </c>
      <c r="L17" s="236">
        <f t="shared" si="1"/>
        <v>0</v>
      </c>
      <c r="M17" s="236">
        <f t="shared" si="1"/>
        <v>0</v>
      </c>
      <c r="N17" s="236">
        <f t="shared" si="1"/>
        <v>0</v>
      </c>
      <c r="O17" s="236">
        <f t="shared" si="1"/>
        <v>0</v>
      </c>
      <c r="P17" s="236">
        <f t="shared" si="1"/>
        <v>0</v>
      </c>
      <c r="Q17" s="236">
        <f t="shared" si="1"/>
        <v>0</v>
      </c>
      <c r="R17" s="236">
        <f t="shared" si="1"/>
        <v>0</v>
      </c>
      <c r="S17" s="236">
        <f t="shared" si="1"/>
        <v>0</v>
      </c>
      <c r="T17" s="187"/>
    </row>
    <row r="18" spans="1:20" customFormat="1" ht="15" customHeight="1" thickBot="1" x14ac:dyDescent="0.25">
      <c r="A18" s="92">
        <v>18</v>
      </c>
      <c r="B18" s="171"/>
      <c r="C18" s="149"/>
      <c r="D18" s="150" t="s">
        <v>83</v>
      </c>
      <c r="E18" s="150"/>
      <c r="F18" s="152"/>
      <c r="G18" s="152"/>
      <c r="H18" s="155"/>
      <c r="I18" s="236">
        <f>I14+I17</f>
        <v>0</v>
      </c>
      <c r="J18" s="236">
        <f t="shared" ref="J18:S18" si="2">J14+J17</f>
        <v>0</v>
      </c>
      <c r="K18" s="236">
        <f t="shared" si="2"/>
        <v>0</v>
      </c>
      <c r="L18" s="236">
        <f t="shared" si="2"/>
        <v>0</v>
      </c>
      <c r="M18" s="236">
        <f t="shared" si="2"/>
        <v>0</v>
      </c>
      <c r="N18" s="236">
        <f t="shared" si="2"/>
        <v>0</v>
      </c>
      <c r="O18" s="236">
        <f t="shared" si="2"/>
        <v>0</v>
      </c>
      <c r="P18" s="236">
        <f t="shared" si="2"/>
        <v>0</v>
      </c>
      <c r="Q18" s="236">
        <f t="shared" si="2"/>
        <v>0</v>
      </c>
      <c r="R18" s="236">
        <f t="shared" si="2"/>
        <v>0</v>
      </c>
      <c r="S18" s="236">
        <f t="shared" si="2"/>
        <v>0</v>
      </c>
      <c r="T18" s="187"/>
    </row>
    <row r="19" spans="1:20" s="105" customFormat="1" ht="43.5" customHeight="1" x14ac:dyDescent="0.2">
      <c r="A19" s="92">
        <v>19</v>
      </c>
      <c r="B19" s="171"/>
      <c r="C19" s="151"/>
      <c r="D19" s="155"/>
      <c r="E19" s="155"/>
      <c r="F19" s="155"/>
      <c r="G19" s="155"/>
      <c r="H19" s="175"/>
      <c r="I19" s="175" t="s">
        <v>239</v>
      </c>
      <c r="J19" s="175" t="s">
        <v>474</v>
      </c>
      <c r="K19" s="175" t="s">
        <v>475</v>
      </c>
      <c r="L19" s="175" t="s">
        <v>476</v>
      </c>
      <c r="M19" s="175" t="s">
        <v>477</v>
      </c>
      <c r="N19" s="175" t="s">
        <v>478</v>
      </c>
      <c r="O19" s="175" t="s">
        <v>480</v>
      </c>
      <c r="P19" s="175" t="s">
        <v>481</v>
      </c>
      <c r="Q19" s="175" t="s">
        <v>482</v>
      </c>
      <c r="R19" s="175" t="s">
        <v>483</v>
      </c>
      <c r="S19" s="175" t="s">
        <v>484</v>
      </c>
      <c r="T19" s="187"/>
    </row>
    <row r="20" spans="1:20" s="105" customFormat="1" ht="15" customHeight="1" x14ac:dyDescent="0.2">
      <c r="A20" s="92">
        <v>20</v>
      </c>
      <c r="B20" s="171"/>
      <c r="C20" s="173"/>
      <c r="D20" s="155"/>
      <c r="E20" s="155"/>
      <c r="F20" s="155"/>
      <c r="G20" s="155"/>
      <c r="H20" s="259" t="str">
        <f>IF(ISNUMBER(CoverSheet!$C$12),"for year ended","")</f>
        <v/>
      </c>
      <c r="I20" s="176" t="str">
        <f>IF(ISNUMBER(CoverSheet!$C$12),DATE(YEAR(CoverSheet!$C$12),MONTH(CoverSheet!$C$12),DAY(CoverSheet!$C$12))-1,"")</f>
        <v/>
      </c>
      <c r="J20" s="176" t="str">
        <f>IF(ISNUMBER(CoverSheet!$C$12),DATE(YEAR(CoverSheet!$C$12)+1,MONTH(CoverSheet!$C$12),DAY(CoverSheet!$C$12))-1,"")</f>
        <v/>
      </c>
      <c r="K20" s="176" t="str">
        <f>IF(ISNUMBER(CoverSheet!$C$12),DATE(YEAR(CoverSheet!$C$12)+2,MONTH(CoverSheet!$C$12),DAY(CoverSheet!$C$12))-1,"")</f>
        <v/>
      </c>
      <c r="L20" s="176" t="str">
        <f>IF(ISNUMBER(CoverSheet!$C$12),DATE(YEAR(CoverSheet!$C$12)+3,MONTH(CoverSheet!$C$12),DAY(CoverSheet!$C$12))-1,"")</f>
        <v/>
      </c>
      <c r="M20" s="176" t="str">
        <f>IF(ISNUMBER(CoverSheet!$C$12),DATE(YEAR(CoverSheet!$C$12)+4,MONTH(CoverSheet!$C$12),DAY(CoverSheet!$C$12))-1,"")</f>
        <v/>
      </c>
      <c r="N20" s="176" t="str">
        <f>IF(ISNUMBER(CoverSheet!$C$12),DATE(YEAR(CoverSheet!$C$12)+5,MONTH(CoverSheet!$C$12),DAY(CoverSheet!$C$12))-1,"")</f>
        <v/>
      </c>
      <c r="O20" s="176" t="str">
        <f>IF(ISNUMBER(CoverSheet!$C$12),DATE(YEAR(CoverSheet!$C$12)+6,MONTH(CoverSheet!$C$12),DAY(CoverSheet!$C$12))-1,"")</f>
        <v/>
      </c>
      <c r="P20" s="176" t="str">
        <f>IF(ISNUMBER(CoverSheet!$C$12),DATE(YEAR(CoverSheet!$C$12)+7,MONTH(CoverSheet!$C$12),DAY(CoverSheet!$C$12))-1,"")</f>
        <v/>
      </c>
      <c r="Q20" s="176" t="str">
        <f>IF(ISNUMBER(CoverSheet!$C$12),DATE(YEAR(CoverSheet!$C$12)+8,MONTH(CoverSheet!$C$12),DAY(CoverSheet!$C$12))-1,"")</f>
        <v/>
      </c>
      <c r="R20" s="176" t="str">
        <f>IF(ISNUMBER(CoverSheet!$C$12),DATE(YEAR(CoverSheet!$C$12)+9,MONTH(CoverSheet!$C$12),DAY(CoverSheet!$C$12))-1,"")</f>
        <v/>
      </c>
      <c r="S20" s="176" t="str">
        <f>IF(ISNUMBER(CoverSheet!$C$12),DATE(YEAR(CoverSheet!$C$12)+10,MONTH(CoverSheet!$C$12),DAY(CoverSheet!$C$12))-1,"")</f>
        <v/>
      </c>
      <c r="T20" s="187"/>
    </row>
    <row r="21" spans="1:20" customFormat="1" ht="30" customHeight="1" x14ac:dyDescent="0.2">
      <c r="A21" s="72">
        <v>21</v>
      </c>
      <c r="B21" s="171"/>
      <c r="C21" s="149"/>
      <c r="D21" s="149"/>
      <c r="E21" s="150"/>
      <c r="F21" s="155"/>
      <c r="G21" s="155"/>
      <c r="H21" s="155"/>
      <c r="I21" s="93" t="s">
        <v>494</v>
      </c>
      <c r="J21" s="155"/>
      <c r="K21" s="155"/>
      <c r="L21" s="155"/>
      <c r="M21" s="155"/>
      <c r="N21" s="155"/>
      <c r="O21" s="155"/>
      <c r="P21" s="155"/>
      <c r="Q21" s="155"/>
      <c r="R21" s="96"/>
      <c r="S21" s="96"/>
      <c r="T21" s="187"/>
    </row>
    <row r="22" spans="1:20" customFormat="1" ht="15" customHeight="1" x14ac:dyDescent="0.2">
      <c r="A22" s="72">
        <v>22</v>
      </c>
      <c r="B22" s="171"/>
      <c r="C22" s="149"/>
      <c r="D22" s="149"/>
      <c r="E22" s="151" t="s">
        <v>62</v>
      </c>
      <c r="F22" s="158"/>
      <c r="G22" s="158"/>
      <c r="H22" s="155"/>
      <c r="I22" s="229"/>
      <c r="J22" s="229"/>
      <c r="K22" s="229"/>
      <c r="L22" s="229"/>
      <c r="M22" s="229"/>
      <c r="N22" s="229"/>
      <c r="O22" s="229"/>
      <c r="P22" s="229"/>
      <c r="Q22" s="229"/>
      <c r="R22" s="229"/>
      <c r="S22" s="229"/>
      <c r="T22" s="187"/>
    </row>
    <row r="23" spans="1:20" customFormat="1" ht="15" customHeight="1" x14ac:dyDescent="0.2">
      <c r="A23" s="72">
        <v>23</v>
      </c>
      <c r="B23" s="171"/>
      <c r="C23" s="149"/>
      <c r="D23" s="149"/>
      <c r="E23" s="151" t="s">
        <v>61</v>
      </c>
      <c r="F23" s="158"/>
      <c r="G23" s="158"/>
      <c r="H23" s="155"/>
      <c r="I23" s="229"/>
      <c r="J23" s="229"/>
      <c r="K23" s="229"/>
      <c r="L23" s="229"/>
      <c r="M23" s="229"/>
      <c r="N23" s="229"/>
      <c r="O23" s="229"/>
      <c r="P23" s="229"/>
      <c r="Q23" s="229"/>
      <c r="R23" s="229"/>
      <c r="S23" s="229"/>
      <c r="T23" s="187"/>
    </row>
    <row r="24" spans="1:20" customFormat="1" ht="15" customHeight="1" x14ac:dyDescent="0.2">
      <c r="A24" s="72">
        <v>24</v>
      </c>
      <c r="B24" s="171"/>
      <c r="C24" s="149"/>
      <c r="D24" s="149"/>
      <c r="E24" s="151" t="s">
        <v>84</v>
      </c>
      <c r="F24" s="158"/>
      <c r="G24" s="158"/>
      <c r="H24" s="155"/>
      <c r="I24" s="229"/>
      <c r="J24" s="229"/>
      <c r="K24" s="229"/>
      <c r="L24" s="229"/>
      <c r="M24" s="229"/>
      <c r="N24" s="229"/>
      <c r="O24" s="229"/>
      <c r="P24" s="229"/>
      <c r="Q24" s="229"/>
      <c r="R24" s="229"/>
      <c r="S24" s="229"/>
      <c r="T24" s="187"/>
    </row>
    <row r="25" spans="1:20" customFormat="1" ht="15" customHeight="1" thickBot="1" x14ac:dyDescent="0.25">
      <c r="A25" s="72">
        <v>25</v>
      </c>
      <c r="B25" s="171"/>
      <c r="C25" s="149"/>
      <c r="D25" s="149"/>
      <c r="E25" s="151" t="s">
        <v>80</v>
      </c>
      <c r="F25" s="158"/>
      <c r="G25" s="158"/>
      <c r="H25" s="155"/>
      <c r="I25" s="229"/>
      <c r="J25" s="229"/>
      <c r="K25" s="229"/>
      <c r="L25" s="229"/>
      <c r="M25" s="229"/>
      <c r="N25" s="229"/>
      <c r="O25" s="229"/>
      <c r="P25" s="229"/>
      <c r="Q25" s="229"/>
      <c r="R25" s="229"/>
      <c r="S25" s="229"/>
      <c r="T25" s="187"/>
    </row>
    <row r="26" spans="1:20" s="108" customFormat="1" ht="15" customHeight="1" thickBot="1" x14ac:dyDescent="0.25">
      <c r="A26" s="92">
        <v>26</v>
      </c>
      <c r="B26" s="171"/>
      <c r="C26" s="149"/>
      <c r="D26" s="94" t="s">
        <v>531</v>
      </c>
      <c r="E26" s="94"/>
      <c r="F26" s="152"/>
      <c r="G26" s="152"/>
      <c r="H26" s="155"/>
      <c r="I26" s="236">
        <f t="shared" ref="I26:S26" si="3">SUM(I22:I25)</f>
        <v>0</v>
      </c>
      <c r="J26" s="236">
        <f t="shared" si="3"/>
        <v>0</v>
      </c>
      <c r="K26" s="236">
        <f t="shared" si="3"/>
        <v>0</v>
      </c>
      <c r="L26" s="236">
        <f t="shared" si="3"/>
        <v>0</v>
      </c>
      <c r="M26" s="236">
        <f t="shared" si="3"/>
        <v>0</v>
      </c>
      <c r="N26" s="236">
        <f t="shared" si="3"/>
        <v>0</v>
      </c>
      <c r="O26" s="236">
        <f t="shared" si="3"/>
        <v>0</v>
      </c>
      <c r="P26" s="236">
        <f t="shared" si="3"/>
        <v>0</v>
      </c>
      <c r="Q26" s="236">
        <f t="shared" si="3"/>
        <v>0</v>
      </c>
      <c r="R26" s="236">
        <f t="shared" si="3"/>
        <v>0</v>
      </c>
      <c r="S26" s="236">
        <f t="shared" si="3"/>
        <v>0</v>
      </c>
      <c r="T26" s="187"/>
    </row>
    <row r="27" spans="1:20" customFormat="1" ht="15" customHeight="1" x14ac:dyDescent="0.2">
      <c r="A27" s="72">
        <v>27</v>
      </c>
      <c r="B27" s="171"/>
      <c r="C27" s="149"/>
      <c r="D27" s="149"/>
      <c r="E27" s="151" t="s">
        <v>251</v>
      </c>
      <c r="F27" s="158"/>
      <c r="G27" s="158"/>
      <c r="H27" s="155"/>
      <c r="I27" s="229"/>
      <c r="J27" s="229"/>
      <c r="K27" s="229"/>
      <c r="L27" s="229"/>
      <c r="M27" s="229"/>
      <c r="N27" s="229"/>
      <c r="O27" s="229"/>
      <c r="P27" s="229"/>
      <c r="Q27" s="229"/>
      <c r="R27" s="229"/>
      <c r="S27" s="229"/>
      <c r="T27" s="187"/>
    </row>
    <row r="28" spans="1:20" customFormat="1" ht="15" customHeight="1" thickBot="1" x14ac:dyDescent="0.25">
      <c r="A28" s="72">
        <v>28</v>
      </c>
      <c r="B28" s="171"/>
      <c r="C28" s="149"/>
      <c r="D28" s="149"/>
      <c r="E28" s="151" t="s">
        <v>60</v>
      </c>
      <c r="F28" s="158"/>
      <c r="G28" s="158"/>
      <c r="H28" s="155"/>
      <c r="I28" s="229"/>
      <c r="J28" s="229"/>
      <c r="K28" s="229"/>
      <c r="L28" s="229"/>
      <c r="M28" s="229"/>
      <c r="N28" s="229"/>
      <c r="O28" s="229"/>
      <c r="P28" s="229"/>
      <c r="Q28" s="229"/>
      <c r="R28" s="229"/>
      <c r="S28" s="229"/>
      <c r="T28" s="187"/>
    </row>
    <row r="29" spans="1:20" s="108" customFormat="1" ht="15" customHeight="1" thickBot="1" x14ac:dyDescent="0.25">
      <c r="A29" s="92">
        <v>29</v>
      </c>
      <c r="B29" s="171"/>
      <c r="C29" s="149"/>
      <c r="D29" s="94" t="s">
        <v>524</v>
      </c>
      <c r="E29" s="94"/>
      <c r="F29" s="152"/>
      <c r="G29" s="152"/>
      <c r="H29" s="155"/>
      <c r="I29" s="236">
        <f t="shared" ref="I29:S29" si="4">SUM(I27:I28)</f>
        <v>0</v>
      </c>
      <c r="J29" s="236">
        <f t="shared" si="4"/>
        <v>0</v>
      </c>
      <c r="K29" s="236">
        <f t="shared" si="4"/>
        <v>0</v>
      </c>
      <c r="L29" s="236">
        <f t="shared" si="4"/>
        <v>0</v>
      </c>
      <c r="M29" s="236">
        <f t="shared" si="4"/>
        <v>0</v>
      </c>
      <c r="N29" s="236">
        <f t="shared" si="4"/>
        <v>0</v>
      </c>
      <c r="O29" s="236">
        <f t="shared" si="4"/>
        <v>0</v>
      </c>
      <c r="P29" s="236">
        <f t="shared" si="4"/>
        <v>0</v>
      </c>
      <c r="Q29" s="236">
        <f t="shared" si="4"/>
        <v>0</v>
      </c>
      <c r="R29" s="236">
        <f t="shared" si="4"/>
        <v>0</v>
      </c>
      <c r="S29" s="236">
        <f t="shared" si="4"/>
        <v>0</v>
      </c>
      <c r="T29" s="187"/>
    </row>
    <row r="30" spans="1:20" customFormat="1" ht="15" customHeight="1" thickBot="1" x14ac:dyDescent="0.25">
      <c r="A30" s="72">
        <v>30</v>
      </c>
      <c r="B30" s="171"/>
      <c r="C30" s="149"/>
      <c r="D30" s="150" t="s">
        <v>83</v>
      </c>
      <c r="E30" s="150"/>
      <c r="F30" s="158"/>
      <c r="G30" s="158"/>
      <c r="H30" s="155"/>
      <c r="I30" s="236">
        <f>I26+I29</f>
        <v>0</v>
      </c>
      <c r="J30" s="236">
        <f t="shared" ref="J30:S30" si="5">J26+J29</f>
        <v>0</v>
      </c>
      <c r="K30" s="236">
        <f t="shared" si="5"/>
        <v>0</v>
      </c>
      <c r="L30" s="236">
        <f t="shared" si="5"/>
        <v>0</v>
      </c>
      <c r="M30" s="236">
        <f t="shared" si="5"/>
        <v>0</v>
      </c>
      <c r="N30" s="236">
        <f t="shared" si="5"/>
        <v>0</v>
      </c>
      <c r="O30" s="236">
        <f t="shared" si="5"/>
        <v>0</v>
      </c>
      <c r="P30" s="236">
        <f t="shared" si="5"/>
        <v>0</v>
      </c>
      <c r="Q30" s="236">
        <f t="shared" si="5"/>
        <v>0</v>
      </c>
      <c r="R30" s="236">
        <f t="shared" si="5"/>
        <v>0</v>
      </c>
      <c r="S30" s="236">
        <f t="shared" si="5"/>
        <v>0</v>
      </c>
      <c r="T30" s="187"/>
    </row>
    <row r="31" spans="1:20" customFormat="1" ht="30" customHeight="1" x14ac:dyDescent="0.25">
      <c r="A31" s="72">
        <v>31</v>
      </c>
      <c r="B31" s="171"/>
      <c r="C31" s="148" t="s">
        <v>256</v>
      </c>
      <c r="D31" s="149"/>
      <c r="E31" s="149"/>
      <c r="F31" s="158"/>
      <c r="G31" s="158"/>
      <c r="H31" s="158"/>
      <c r="I31" s="151"/>
      <c r="J31" s="151"/>
      <c r="K31" s="155"/>
      <c r="L31" s="155"/>
      <c r="M31" s="155"/>
      <c r="N31" s="151"/>
      <c r="O31" s="155"/>
      <c r="P31" s="151"/>
      <c r="Q31" s="151"/>
      <c r="R31" s="155"/>
      <c r="S31" s="155"/>
      <c r="T31" s="187"/>
    </row>
    <row r="32" spans="1:20" customFormat="1" ht="15" customHeight="1" x14ac:dyDescent="0.2">
      <c r="A32" s="72">
        <v>32</v>
      </c>
      <c r="B32" s="171"/>
      <c r="C32" s="300"/>
      <c r="D32" s="300"/>
      <c r="E32" s="303" t="s">
        <v>532</v>
      </c>
      <c r="F32" s="157"/>
      <c r="G32" s="188"/>
      <c r="H32" s="158"/>
      <c r="I32" s="151"/>
      <c r="J32" s="151"/>
      <c r="K32" s="155"/>
      <c r="L32" s="155"/>
      <c r="M32" s="155"/>
      <c r="N32" s="151"/>
      <c r="O32" s="155"/>
      <c r="P32" s="151"/>
      <c r="Q32" s="151"/>
      <c r="R32" s="155"/>
      <c r="S32" s="155"/>
      <c r="T32" s="187"/>
    </row>
    <row r="33" spans="1:20" customFormat="1" ht="15" customHeight="1" x14ac:dyDescent="0.2">
      <c r="A33" s="72">
        <v>33</v>
      </c>
      <c r="B33" s="171"/>
      <c r="C33" s="300"/>
      <c r="D33" s="300"/>
      <c r="E33" s="303"/>
      <c r="F33" s="157"/>
      <c r="G33" s="188"/>
      <c r="H33" s="155"/>
      <c r="I33" s="229"/>
      <c r="J33" s="229"/>
      <c r="K33" s="229"/>
      <c r="L33" s="229"/>
      <c r="M33" s="229"/>
      <c r="N33" s="229"/>
      <c r="O33" s="229"/>
      <c r="P33" s="229"/>
      <c r="Q33" s="229"/>
      <c r="R33" s="229"/>
      <c r="S33" s="229"/>
      <c r="T33" s="187"/>
    </row>
    <row r="34" spans="1:20" customFormat="1" ht="15" customHeight="1" x14ac:dyDescent="0.2">
      <c r="A34" s="72">
        <v>34</v>
      </c>
      <c r="B34" s="171"/>
      <c r="C34" s="149"/>
      <c r="D34" s="149"/>
      <c r="E34" s="156" t="s">
        <v>506</v>
      </c>
      <c r="F34" s="158"/>
      <c r="G34" s="158"/>
      <c r="H34" s="155"/>
      <c r="I34" s="229"/>
      <c r="J34" s="229"/>
      <c r="K34" s="229"/>
      <c r="L34" s="229"/>
      <c r="M34" s="229"/>
      <c r="N34" s="229"/>
      <c r="O34" s="229"/>
      <c r="P34" s="229"/>
      <c r="Q34" s="229"/>
      <c r="R34" s="229"/>
      <c r="S34" s="229"/>
      <c r="T34" s="187"/>
    </row>
    <row r="35" spans="1:20" customFormat="1" ht="15" customHeight="1" x14ac:dyDescent="0.2">
      <c r="A35" s="72">
        <v>35</v>
      </c>
      <c r="B35" s="171"/>
      <c r="C35" s="149"/>
      <c r="D35" s="149"/>
      <c r="E35" s="151" t="s">
        <v>247</v>
      </c>
      <c r="F35" s="151"/>
      <c r="G35" s="158"/>
      <c r="H35" s="155"/>
      <c r="I35" s="229"/>
      <c r="J35" s="229"/>
      <c r="K35" s="229"/>
      <c r="L35" s="229"/>
      <c r="M35" s="229"/>
      <c r="N35" s="229"/>
      <c r="O35" s="229"/>
      <c r="P35" s="229"/>
      <c r="Q35" s="229"/>
      <c r="R35" s="229"/>
      <c r="S35" s="229"/>
      <c r="T35" s="187"/>
    </row>
    <row r="36" spans="1:20" s="117" customFormat="1" ht="15" customHeight="1" x14ac:dyDescent="0.2">
      <c r="A36" s="92">
        <v>36</v>
      </c>
      <c r="B36" s="171"/>
      <c r="C36" s="149"/>
      <c r="D36" s="149"/>
      <c r="E36" s="151" t="s">
        <v>436</v>
      </c>
      <c r="F36" s="151"/>
      <c r="G36" s="158"/>
      <c r="H36" s="155"/>
      <c r="I36" s="229"/>
      <c r="J36" s="229"/>
      <c r="K36" s="229"/>
      <c r="L36" s="229"/>
      <c r="M36" s="229"/>
      <c r="N36" s="229"/>
      <c r="O36" s="229"/>
      <c r="P36" s="229"/>
      <c r="Q36" s="229"/>
      <c r="R36" s="229"/>
      <c r="S36" s="229"/>
      <c r="T36" s="187"/>
    </row>
    <row r="37" spans="1:20" s="97" customFormat="1" ht="15" customHeight="1" x14ac:dyDescent="0.2">
      <c r="A37" s="92">
        <v>37</v>
      </c>
      <c r="B37" s="163" t="s">
        <v>507</v>
      </c>
      <c r="C37" s="149"/>
      <c r="D37" s="149"/>
      <c r="E37" s="150"/>
      <c r="F37" s="158"/>
      <c r="G37" s="158"/>
      <c r="H37" s="155"/>
      <c r="I37" s="158"/>
      <c r="J37" s="155"/>
      <c r="K37" s="158"/>
      <c r="L37" s="155"/>
      <c r="M37" s="158"/>
      <c r="N37" s="155"/>
      <c r="O37" s="158"/>
      <c r="P37" s="155"/>
      <c r="Q37" s="158"/>
      <c r="R37" s="155"/>
      <c r="S37" s="155"/>
      <c r="T37" s="187"/>
    </row>
    <row r="38" spans="1:20" customFormat="1" ht="15" customHeight="1" x14ac:dyDescent="0.2">
      <c r="A38" s="92">
        <v>38</v>
      </c>
      <c r="B38" s="171"/>
      <c r="C38" s="149"/>
      <c r="D38" s="149"/>
      <c r="E38" s="150"/>
      <c r="F38" s="155"/>
      <c r="G38" s="155"/>
      <c r="H38" s="155"/>
      <c r="I38" s="155"/>
      <c r="J38" s="155"/>
      <c r="K38" s="155"/>
      <c r="L38" s="155"/>
      <c r="M38" s="155"/>
      <c r="N38" s="155"/>
      <c r="O38" s="155"/>
      <c r="P38" s="155"/>
      <c r="Q38" s="155"/>
      <c r="R38" s="155"/>
      <c r="S38" s="155"/>
      <c r="T38" s="187"/>
    </row>
    <row r="39" spans="1:20" s="105" customFormat="1" ht="15" customHeight="1" x14ac:dyDescent="0.2">
      <c r="A39" s="92">
        <v>39</v>
      </c>
      <c r="B39" s="171"/>
      <c r="C39" s="151"/>
      <c r="D39" s="155"/>
      <c r="E39" s="155"/>
      <c r="F39" s="155"/>
      <c r="G39" s="155"/>
      <c r="H39" s="175"/>
      <c r="I39" s="175" t="s">
        <v>239</v>
      </c>
      <c r="J39" s="175" t="s">
        <v>474</v>
      </c>
      <c r="K39" s="175" t="s">
        <v>475</v>
      </c>
      <c r="L39" s="175" t="s">
        <v>476</v>
      </c>
      <c r="M39" s="175" t="s">
        <v>477</v>
      </c>
      <c r="N39" s="175" t="s">
        <v>478</v>
      </c>
      <c r="O39" s="175" t="s">
        <v>480</v>
      </c>
      <c r="P39" s="175" t="s">
        <v>481</v>
      </c>
      <c r="Q39" s="175" t="s">
        <v>482</v>
      </c>
      <c r="R39" s="175" t="s">
        <v>483</v>
      </c>
      <c r="S39" s="175" t="s">
        <v>484</v>
      </c>
      <c r="T39" s="187"/>
    </row>
    <row r="40" spans="1:20" s="105" customFormat="1" ht="15" customHeight="1" x14ac:dyDescent="0.2">
      <c r="A40" s="92">
        <v>40</v>
      </c>
      <c r="B40" s="171"/>
      <c r="C40" s="173"/>
      <c r="D40" s="155"/>
      <c r="E40" s="155"/>
      <c r="F40" s="155"/>
      <c r="G40" s="155"/>
      <c r="H40" s="259" t="str">
        <f>IF(ISNUMBER(CoverSheet!$C$12),"for year ended","")</f>
        <v/>
      </c>
      <c r="I40" s="176" t="str">
        <f>IF(ISNUMBER(CoverSheet!$C$12),DATE(YEAR(CoverSheet!$C$12),MONTH(CoverSheet!$C$12),DAY(CoverSheet!$C$12))-1,"")</f>
        <v/>
      </c>
      <c r="J40" s="176" t="str">
        <f>IF(ISNUMBER(CoverSheet!$C$12),DATE(YEAR(CoverSheet!$C$12)+1,MONTH(CoverSheet!$C$12),DAY(CoverSheet!$C$12))-1,"")</f>
        <v/>
      </c>
      <c r="K40" s="176" t="str">
        <f>IF(ISNUMBER(CoverSheet!$C$12),DATE(YEAR(CoverSheet!$C$12)+2,MONTH(CoverSheet!$C$12),DAY(CoverSheet!$C$12))-1,"")</f>
        <v/>
      </c>
      <c r="L40" s="176" t="str">
        <f>IF(ISNUMBER(CoverSheet!$C$12),DATE(YEAR(CoverSheet!$C$12)+3,MONTH(CoverSheet!$C$12),DAY(CoverSheet!$C$12))-1,"")</f>
        <v/>
      </c>
      <c r="M40" s="176" t="str">
        <f>IF(ISNUMBER(CoverSheet!$C$12),DATE(YEAR(CoverSheet!$C$12)+4,MONTH(CoverSheet!$C$12),DAY(CoverSheet!$C$12))-1,"")</f>
        <v/>
      </c>
      <c r="N40" s="176" t="str">
        <f>IF(ISNUMBER(CoverSheet!$C$12),DATE(YEAR(CoverSheet!$C$12)+5,MONTH(CoverSheet!$C$12),DAY(CoverSheet!$C$12))-1,"")</f>
        <v/>
      </c>
      <c r="O40" s="176" t="str">
        <f>IF(ISNUMBER(CoverSheet!$C$12),DATE(YEAR(CoverSheet!$C$12)+6,MONTH(CoverSheet!$C$12),DAY(CoverSheet!$C$12))-1,"")</f>
        <v/>
      </c>
      <c r="P40" s="176" t="str">
        <f>IF(ISNUMBER(CoverSheet!$C$12),DATE(YEAR(CoverSheet!$C$12)+7,MONTH(CoverSheet!$C$12),DAY(CoverSheet!$C$12))-1,"")</f>
        <v/>
      </c>
      <c r="Q40" s="176" t="str">
        <f>IF(ISNUMBER(CoverSheet!$C$12),DATE(YEAR(CoverSheet!$C$12)+8,MONTH(CoverSheet!$C$12),DAY(CoverSheet!$C$12))-1,"")</f>
        <v/>
      </c>
      <c r="R40" s="176" t="str">
        <f>IF(ISNUMBER(CoverSheet!$C$12),DATE(YEAR(CoverSheet!$C$12)+9,MONTH(CoverSheet!$C$12),DAY(CoverSheet!$C$12))-1,"")</f>
        <v/>
      </c>
      <c r="S40" s="176" t="str">
        <f>IF(ISNUMBER(CoverSheet!$C$12),DATE(YEAR(CoverSheet!$C$12)+10,MONTH(CoverSheet!$C$12),DAY(CoverSheet!$C$12))-1,"")</f>
        <v/>
      </c>
      <c r="T40" s="187"/>
    </row>
    <row r="41" spans="1:20" customFormat="1" ht="30" customHeight="1" x14ac:dyDescent="0.25">
      <c r="A41" s="92">
        <v>41</v>
      </c>
      <c r="B41" s="171"/>
      <c r="C41" s="148" t="s">
        <v>253</v>
      </c>
      <c r="D41" s="149"/>
      <c r="E41" s="150"/>
      <c r="F41" s="158"/>
      <c r="G41" s="158"/>
      <c r="H41" s="155"/>
      <c r="I41" s="189" t="s">
        <v>496</v>
      </c>
      <c r="J41" s="155"/>
      <c r="K41" s="155"/>
      <c r="L41" s="155"/>
      <c r="M41" s="155"/>
      <c r="N41" s="155"/>
      <c r="O41" s="155"/>
      <c r="P41" s="155"/>
      <c r="Q41" s="155"/>
      <c r="R41" s="155"/>
      <c r="S41" s="155"/>
      <c r="T41" s="187"/>
    </row>
    <row r="42" spans="1:20" customFormat="1" ht="15" customHeight="1" x14ac:dyDescent="0.2">
      <c r="A42" s="92">
        <v>42</v>
      </c>
      <c r="B42" s="171"/>
      <c r="C42" s="149"/>
      <c r="D42" s="149"/>
      <c r="E42" s="151" t="s">
        <v>62</v>
      </c>
      <c r="F42" s="158"/>
      <c r="G42" s="158"/>
      <c r="H42" s="155"/>
      <c r="I42" s="232">
        <f t="shared" ref="I42:S42" si="6">I10-I22</f>
        <v>0</v>
      </c>
      <c r="J42" s="232">
        <f t="shared" si="6"/>
        <v>0</v>
      </c>
      <c r="K42" s="232">
        <f t="shared" si="6"/>
        <v>0</v>
      </c>
      <c r="L42" s="232">
        <f t="shared" si="6"/>
        <v>0</v>
      </c>
      <c r="M42" s="232">
        <f t="shared" si="6"/>
        <v>0</v>
      </c>
      <c r="N42" s="232">
        <f t="shared" si="6"/>
        <v>0</v>
      </c>
      <c r="O42" s="232">
        <f t="shared" si="6"/>
        <v>0</v>
      </c>
      <c r="P42" s="232">
        <f t="shared" si="6"/>
        <v>0</v>
      </c>
      <c r="Q42" s="232">
        <f t="shared" si="6"/>
        <v>0</v>
      </c>
      <c r="R42" s="232">
        <f t="shared" si="6"/>
        <v>0</v>
      </c>
      <c r="S42" s="232">
        <f t="shared" si="6"/>
        <v>0</v>
      </c>
      <c r="T42" s="187"/>
    </row>
    <row r="43" spans="1:20" customFormat="1" ht="15" customHeight="1" x14ac:dyDescent="0.2">
      <c r="A43" s="92">
        <v>43</v>
      </c>
      <c r="B43" s="171"/>
      <c r="C43" s="149"/>
      <c r="D43" s="149"/>
      <c r="E43" s="151" t="s">
        <v>61</v>
      </c>
      <c r="F43" s="158"/>
      <c r="G43" s="158"/>
      <c r="H43" s="155"/>
      <c r="I43" s="232">
        <f t="shared" ref="I43:S43" si="7">I11-I23</f>
        <v>0</v>
      </c>
      <c r="J43" s="232">
        <f t="shared" si="7"/>
        <v>0</v>
      </c>
      <c r="K43" s="232">
        <f t="shared" si="7"/>
        <v>0</v>
      </c>
      <c r="L43" s="232">
        <f t="shared" si="7"/>
        <v>0</v>
      </c>
      <c r="M43" s="232">
        <f t="shared" si="7"/>
        <v>0</v>
      </c>
      <c r="N43" s="232">
        <f t="shared" si="7"/>
        <v>0</v>
      </c>
      <c r="O43" s="232">
        <f t="shared" si="7"/>
        <v>0</v>
      </c>
      <c r="P43" s="232">
        <f t="shared" si="7"/>
        <v>0</v>
      </c>
      <c r="Q43" s="232">
        <f t="shared" si="7"/>
        <v>0</v>
      </c>
      <c r="R43" s="232">
        <f t="shared" si="7"/>
        <v>0</v>
      </c>
      <c r="S43" s="232">
        <f t="shared" si="7"/>
        <v>0</v>
      </c>
      <c r="T43" s="187"/>
    </row>
    <row r="44" spans="1:20" customFormat="1" ht="15" customHeight="1" x14ac:dyDescent="0.2">
      <c r="A44" s="92">
        <v>44</v>
      </c>
      <c r="B44" s="171"/>
      <c r="C44" s="149"/>
      <c r="D44" s="149"/>
      <c r="E44" s="151" t="s">
        <v>84</v>
      </c>
      <c r="F44" s="158"/>
      <c r="G44" s="158"/>
      <c r="H44" s="155"/>
      <c r="I44" s="232">
        <f t="shared" ref="I44:S44" si="8">I12-I24</f>
        <v>0</v>
      </c>
      <c r="J44" s="232">
        <f t="shared" si="8"/>
        <v>0</v>
      </c>
      <c r="K44" s="232">
        <f t="shared" si="8"/>
        <v>0</v>
      </c>
      <c r="L44" s="232">
        <f t="shared" si="8"/>
        <v>0</v>
      </c>
      <c r="M44" s="232">
        <f t="shared" si="8"/>
        <v>0</v>
      </c>
      <c r="N44" s="232">
        <f t="shared" si="8"/>
        <v>0</v>
      </c>
      <c r="O44" s="232">
        <f t="shared" si="8"/>
        <v>0</v>
      </c>
      <c r="P44" s="232">
        <f t="shared" si="8"/>
        <v>0</v>
      </c>
      <c r="Q44" s="232">
        <f t="shared" si="8"/>
        <v>0</v>
      </c>
      <c r="R44" s="232">
        <f t="shared" si="8"/>
        <v>0</v>
      </c>
      <c r="S44" s="232">
        <f t="shared" si="8"/>
        <v>0</v>
      </c>
      <c r="T44" s="187"/>
    </row>
    <row r="45" spans="1:20" customFormat="1" ht="15" customHeight="1" thickBot="1" x14ac:dyDescent="0.25">
      <c r="A45" s="92">
        <v>45</v>
      </c>
      <c r="B45" s="171"/>
      <c r="C45" s="149"/>
      <c r="D45" s="149"/>
      <c r="E45" s="151" t="s">
        <v>80</v>
      </c>
      <c r="F45" s="158"/>
      <c r="G45" s="158"/>
      <c r="H45" s="155"/>
      <c r="I45" s="232">
        <f t="shared" ref="I45:S45" si="9">I13-I25</f>
        <v>0</v>
      </c>
      <c r="J45" s="232">
        <f t="shared" si="9"/>
        <v>0</v>
      </c>
      <c r="K45" s="232">
        <f t="shared" si="9"/>
        <v>0</v>
      </c>
      <c r="L45" s="232">
        <f t="shared" si="9"/>
        <v>0</v>
      </c>
      <c r="M45" s="232">
        <f t="shared" si="9"/>
        <v>0</v>
      </c>
      <c r="N45" s="232">
        <f t="shared" si="9"/>
        <v>0</v>
      </c>
      <c r="O45" s="232">
        <f t="shared" si="9"/>
        <v>0</v>
      </c>
      <c r="P45" s="232">
        <f t="shared" si="9"/>
        <v>0</v>
      </c>
      <c r="Q45" s="232">
        <f t="shared" si="9"/>
        <v>0</v>
      </c>
      <c r="R45" s="232">
        <f t="shared" si="9"/>
        <v>0</v>
      </c>
      <c r="S45" s="232">
        <f t="shared" si="9"/>
        <v>0</v>
      </c>
      <c r="T45" s="187"/>
    </row>
    <row r="46" spans="1:20" s="108" customFormat="1" ht="15" customHeight="1" thickBot="1" x14ac:dyDescent="0.25">
      <c r="A46" s="92">
        <v>46</v>
      </c>
      <c r="B46" s="171"/>
      <c r="C46" s="149"/>
      <c r="D46" s="94" t="s">
        <v>531</v>
      </c>
      <c r="E46" s="94"/>
      <c r="F46" s="152"/>
      <c r="G46" s="152"/>
      <c r="H46" s="155"/>
      <c r="I46" s="236">
        <f>I14-I26</f>
        <v>0</v>
      </c>
      <c r="J46" s="236">
        <f t="shared" ref="J46:S46" si="10">J14-J26</f>
        <v>0</v>
      </c>
      <c r="K46" s="236">
        <f t="shared" si="10"/>
        <v>0</v>
      </c>
      <c r="L46" s="236">
        <f t="shared" si="10"/>
        <v>0</v>
      </c>
      <c r="M46" s="236">
        <f t="shared" si="10"/>
        <v>0</v>
      </c>
      <c r="N46" s="236">
        <f t="shared" si="10"/>
        <v>0</v>
      </c>
      <c r="O46" s="236">
        <f t="shared" si="10"/>
        <v>0</v>
      </c>
      <c r="P46" s="236">
        <f t="shared" si="10"/>
        <v>0</v>
      </c>
      <c r="Q46" s="236">
        <f t="shared" si="10"/>
        <v>0</v>
      </c>
      <c r="R46" s="236">
        <f t="shared" si="10"/>
        <v>0</v>
      </c>
      <c r="S46" s="236">
        <f t="shared" si="10"/>
        <v>0</v>
      </c>
      <c r="T46" s="187"/>
    </row>
    <row r="47" spans="1:20" customFormat="1" ht="15" customHeight="1" x14ac:dyDescent="0.2">
      <c r="A47" s="92">
        <v>47</v>
      </c>
      <c r="B47" s="171"/>
      <c r="C47" s="149"/>
      <c r="D47" s="149"/>
      <c r="E47" s="151" t="s">
        <v>251</v>
      </c>
      <c r="F47" s="158"/>
      <c r="G47" s="158"/>
      <c r="H47" s="155"/>
      <c r="I47" s="232">
        <f t="shared" ref="I47:S47" si="11">I15-I27</f>
        <v>0</v>
      </c>
      <c r="J47" s="232">
        <f t="shared" si="11"/>
        <v>0</v>
      </c>
      <c r="K47" s="232">
        <f t="shared" si="11"/>
        <v>0</v>
      </c>
      <c r="L47" s="232">
        <f t="shared" si="11"/>
        <v>0</v>
      </c>
      <c r="M47" s="232">
        <f t="shared" si="11"/>
        <v>0</v>
      </c>
      <c r="N47" s="232">
        <f t="shared" si="11"/>
        <v>0</v>
      </c>
      <c r="O47" s="232">
        <f t="shared" si="11"/>
        <v>0</v>
      </c>
      <c r="P47" s="232">
        <f t="shared" si="11"/>
        <v>0</v>
      </c>
      <c r="Q47" s="232">
        <f t="shared" si="11"/>
        <v>0</v>
      </c>
      <c r="R47" s="232">
        <f t="shared" si="11"/>
        <v>0</v>
      </c>
      <c r="S47" s="232">
        <f t="shared" si="11"/>
        <v>0</v>
      </c>
      <c r="T47" s="187"/>
    </row>
    <row r="48" spans="1:20" customFormat="1" ht="15" customHeight="1" thickBot="1" x14ac:dyDescent="0.25">
      <c r="A48" s="92">
        <v>48</v>
      </c>
      <c r="B48" s="171"/>
      <c r="C48" s="149"/>
      <c r="D48" s="149"/>
      <c r="E48" s="151" t="s">
        <v>60</v>
      </c>
      <c r="F48" s="158"/>
      <c r="G48" s="158"/>
      <c r="H48" s="155"/>
      <c r="I48" s="232">
        <f t="shared" ref="I48:S48" si="12">I16-I28</f>
        <v>0</v>
      </c>
      <c r="J48" s="232">
        <f t="shared" si="12"/>
        <v>0</v>
      </c>
      <c r="K48" s="232">
        <f t="shared" si="12"/>
        <v>0</v>
      </c>
      <c r="L48" s="232">
        <f t="shared" si="12"/>
        <v>0</v>
      </c>
      <c r="M48" s="232">
        <f t="shared" si="12"/>
        <v>0</v>
      </c>
      <c r="N48" s="232">
        <f t="shared" si="12"/>
        <v>0</v>
      </c>
      <c r="O48" s="232">
        <f t="shared" si="12"/>
        <v>0</v>
      </c>
      <c r="P48" s="232">
        <f t="shared" si="12"/>
        <v>0</v>
      </c>
      <c r="Q48" s="232">
        <f t="shared" si="12"/>
        <v>0</v>
      </c>
      <c r="R48" s="232">
        <f t="shared" si="12"/>
        <v>0</v>
      </c>
      <c r="S48" s="232">
        <f t="shared" si="12"/>
        <v>0</v>
      </c>
      <c r="T48" s="187"/>
    </row>
    <row r="49" spans="1:20" s="108" customFormat="1" ht="15" customHeight="1" thickBot="1" x14ac:dyDescent="0.25">
      <c r="A49" s="92">
        <v>49</v>
      </c>
      <c r="B49" s="171"/>
      <c r="C49" s="149"/>
      <c r="D49" s="94" t="s">
        <v>524</v>
      </c>
      <c r="E49" s="94"/>
      <c r="F49" s="152"/>
      <c r="G49" s="152"/>
      <c r="H49" s="155"/>
      <c r="I49" s="236">
        <f>I17-I29</f>
        <v>0</v>
      </c>
      <c r="J49" s="236">
        <f t="shared" ref="J49:S49" si="13">J17-J29</f>
        <v>0</v>
      </c>
      <c r="K49" s="236">
        <f t="shared" si="13"/>
        <v>0</v>
      </c>
      <c r="L49" s="236">
        <f t="shared" si="13"/>
        <v>0</v>
      </c>
      <c r="M49" s="236">
        <f t="shared" si="13"/>
        <v>0</v>
      </c>
      <c r="N49" s="236">
        <f t="shared" si="13"/>
        <v>0</v>
      </c>
      <c r="O49" s="236">
        <f t="shared" si="13"/>
        <v>0</v>
      </c>
      <c r="P49" s="236">
        <f t="shared" si="13"/>
        <v>0</v>
      </c>
      <c r="Q49" s="236">
        <f t="shared" si="13"/>
        <v>0</v>
      </c>
      <c r="R49" s="236">
        <f t="shared" si="13"/>
        <v>0</v>
      </c>
      <c r="S49" s="236">
        <f t="shared" si="13"/>
        <v>0</v>
      </c>
      <c r="T49" s="187"/>
    </row>
    <row r="50" spans="1:20" customFormat="1" ht="15" customHeight="1" thickBot="1" x14ac:dyDescent="0.25">
      <c r="A50" s="92">
        <v>50</v>
      </c>
      <c r="B50" s="171"/>
      <c r="C50" s="149"/>
      <c r="D50" s="169" t="s">
        <v>83</v>
      </c>
      <c r="E50" s="150"/>
      <c r="F50" s="158"/>
      <c r="G50" s="158"/>
      <c r="H50" s="155"/>
      <c r="I50" s="236">
        <f>I46+I49</f>
        <v>0</v>
      </c>
      <c r="J50" s="236">
        <f t="shared" ref="J50:S50" si="14">J46+J49</f>
        <v>0</v>
      </c>
      <c r="K50" s="236">
        <f t="shared" si="14"/>
        <v>0</v>
      </c>
      <c r="L50" s="236">
        <f t="shared" si="14"/>
        <v>0</v>
      </c>
      <c r="M50" s="236">
        <f t="shared" si="14"/>
        <v>0</v>
      </c>
      <c r="N50" s="236">
        <f t="shared" si="14"/>
        <v>0</v>
      </c>
      <c r="O50" s="236">
        <f t="shared" si="14"/>
        <v>0</v>
      </c>
      <c r="P50" s="236">
        <f t="shared" si="14"/>
        <v>0</v>
      </c>
      <c r="Q50" s="236">
        <f t="shared" si="14"/>
        <v>0</v>
      </c>
      <c r="R50" s="236">
        <f t="shared" si="14"/>
        <v>0</v>
      </c>
      <c r="S50" s="236">
        <f t="shared" si="14"/>
        <v>0</v>
      </c>
      <c r="T50" s="187"/>
    </row>
    <row r="51" spans="1:20" customFormat="1" x14ac:dyDescent="0.2">
      <c r="A51" s="51"/>
      <c r="B51" s="174"/>
      <c r="C51" s="159"/>
      <c r="D51" s="159"/>
      <c r="E51" s="159"/>
      <c r="F51" s="159"/>
      <c r="G51" s="159"/>
      <c r="H51" s="159"/>
      <c r="I51" s="159"/>
      <c r="J51" s="159"/>
      <c r="K51" s="159"/>
      <c r="L51" s="159"/>
      <c r="M51" s="159"/>
      <c r="N51" s="159"/>
      <c r="O51" s="159"/>
      <c r="P51" s="159"/>
      <c r="Q51" s="159"/>
      <c r="R51" s="159"/>
      <c r="S51" s="159"/>
      <c r="T51" s="190"/>
    </row>
  </sheetData>
  <sheetProtection formatColumns="0" formatRows="0"/>
  <mergeCells count="5">
    <mergeCell ref="C32:D33"/>
    <mergeCell ref="Q2:S2"/>
    <mergeCell ref="Q3:S3"/>
    <mergeCell ref="A5:S5"/>
    <mergeCell ref="E32:E33"/>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I33:S36">
      <formula1>OR(AND(ISNUMBER(I33),I33&gt;=0),AND(ISTEXT(I33),I33="N/A"))</formula1>
    </dataValidation>
  </dataValidations>
  <printOptions headings="1" gridLines="1"/>
  <pageMargins left="0.70866141732283472" right="0.70866141732283472" top="0.74803149606299213" bottom="0.74803149606299213" header="0.31496062992125984" footer="0.31496062992125984"/>
  <pageSetup paperSize="8" scale="78" fitToWidth="0" orientation="landscape" cellComments="asDisplayed" r:id="rId1"/>
  <headerFooter>
    <oddHeader>&amp;C&amp;"Arial"&amp;10 Commerce Commission Information Disclosure Template</oddHeader>
    <oddFooter>&amp;L&amp;"Arial,Regular" &amp;P&amp;C&amp;"Arial,Regular" &amp;F&amp;R&amp;"Arial,Regular"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92D050"/>
    <pageSetUpPr fitToPage="1"/>
  </sheetPr>
  <dimension ref="A1:N65"/>
  <sheetViews>
    <sheetView showGridLines="0" view="pageBreakPreview" zoomScaleNormal="100" zoomScaleSheetLayoutView="100" workbookViewId="0"/>
  </sheetViews>
  <sheetFormatPr defaultRowHeight="12.75" x14ac:dyDescent="0.2"/>
  <cols>
    <col min="1" max="1" width="4.5703125" style="48" customWidth="1"/>
    <col min="2" max="2" width="3.140625" style="83" customWidth="1"/>
    <col min="3" max="3" width="8.140625" style="37" customWidth="1"/>
    <col min="4" max="4" width="27.5703125" style="38" customWidth="1"/>
    <col min="5" max="5" width="59.42578125" style="43" customWidth="1"/>
    <col min="6" max="6" width="7" style="43" customWidth="1"/>
    <col min="7" max="7" width="15.28515625" style="37" customWidth="1"/>
    <col min="8" max="8" width="15.28515625" style="44" customWidth="1"/>
    <col min="9" max="11" width="15.28515625" style="37" customWidth="1"/>
    <col min="12" max="12" width="15.28515625" style="100" customWidth="1"/>
    <col min="13" max="13" width="15.28515625" style="45" customWidth="1"/>
    <col min="14" max="14" width="2.5703125" style="37" customWidth="1"/>
    <col min="15" max="16384" width="9.140625" style="37"/>
  </cols>
  <sheetData>
    <row r="1" spans="1:14" ht="15" customHeight="1" x14ac:dyDescent="0.2">
      <c r="A1" s="215"/>
      <c r="B1" s="60"/>
      <c r="C1" s="60"/>
      <c r="D1" s="60"/>
      <c r="E1" s="60"/>
      <c r="F1" s="60"/>
      <c r="G1" s="60"/>
      <c r="H1" s="60"/>
      <c r="I1" s="60"/>
      <c r="J1" s="69"/>
      <c r="K1" s="60"/>
      <c r="L1" s="60"/>
      <c r="M1" s="60"/>
      <c r="N1" s="61"/>
    </row>
    <row r="2" spans="1:14" ht="18" customHeight="1" x14ac:dyDescent="0.3">
      <c r="A2" s="216"/>
      <c r="B2" s="123"/>
      <c r="C2" s="123"/>
      <c r="D2" s="123"/>
      <c r="E2" s="123"/>
      <c r="F2" s="123"/>
      <c r="G2" s="123"/>
      <c r="H2" s="123"/>
      <c r="I2" s="123"/>
      <c r="J2" s="73" t="s">
        <v>7</v>
      </c>
      <c r="K2" s="301" t="str">
        <f>IF(NOT(ISBLANK(CoverSheet!$C$8)),CoverSheet!$C$8,"")</f>
        <v/>
      </c>
      <c r="L2" s="301"/>
      <c r="M2" s="301"/>
      <c r="N2" s="54"/>
    </row>
    <row r="3" spans="1:14" ht="18" customHeight="1" x14ac:dyDescent="0.25">
      <c r="A3" s="216"/>
      <c r="B3" s="123"/>
      <c r="C3" s="123"/>
      <c r="D3" s="123"/>
      <c r="E3" s="123"/>
      <c r="F3" s="123"/>
      <c r="G3" s="123"/>
      <c r="H3" s="123"/>
      <c r="I3" s="123"/>
      <c r="J3" s="73" t="s">
        <v>238</v>
      </c>
      <c r="K3" s="302" t="str">
        <f>IF(ISNUMBER(CoverSheet!$C$12),TEXT(CoverSheet!$C$12,"_([$-1409]d mmmm yyyy;_(@")&amp;" –"&amp;TEXT(DATE(YEAR(CoverSheet!$C$12)+10,MONTH(CoverSheet!$C$12),DAY(CoverSheet!$C$12)-1),"_([$-1409]d mmmm yyyy;_(@"),"")</f>
        <v/>
      </c>
      <c r="L3" s="302"/>
      <c r="M3" s="302"/>
      <c r="N3" s="54"/>
    </row>
    <row r="4" spans="1:14" ht="21" x14ac:dyDescent="0.35">
      <c r="A4" s="202" t="s">
        <v>468</v>
      </c>
      <c r="B4" s="119"/>
      <c r="C4" s="123"/>
      <c r="D4" s="123"/>
      <c r="E4" s="123"/>
      <c r="F4" s="123"/>
      <c r="G4" s="123"/>
      <c r="H4" s="123"/>
      <c r="I4" s="123"/>
      <c r="J4" s="123"/>
      <c r="K4" s="123"/>
      <c r="L4" s="123"/>
      <c r="M4" s="123"/>
      <c r="N4" s="54"/>
    </row>
    <row r="5" spans="1:14" s="166" customFormat="1" ht="49.5" customHeight="1" x14ac:dyDescent="0.2">
      <c r="A5" s="298" t="s">
        <v>552</v>
      </c>
      <c r="B5" s="299"/>
      <c r="C5" s="299"/>
      <c r="D5" s="299"/>
      <c r="E5" s="299"/>
      <c r="F5" s="299"/>
      <c r="G5" s="299"/>
      <c r="H5" s="299"/>
      <c r="I5" s="299"/>
      <c r="J5" s="299"/>
      <c r="K5" s="299"/>
      <c r="L5" s="299"/>
      <c r="M5" s="299"/>
      <c r="N5" s="160"/>
    </row>
    <row r="6" spans="1:14" ht="15" customHeight="1" x14ac:dyDescent="0.2">
      <c r="A6" s="217" t="s">
        <v>556</v>
      </c>
      <c r="B6" s="88"/>
      <c r="C6" s="88"/>
      <c r="D6" s="123"/>
      <c r="E6" s="123"/>
      <c r="F6" s="123"/>
      <c r="G6" s="123"/>
      <c r="H6" s="123"/>
      <c r="I6" s="123"/>
      <c r="J6" s="123"/>
      <c r="K6" s="123"/>
      <c r="L6" s="123"/>
      <c r="M6" s="123"/>
      <c r="N6" s="54"/>
    </row>
    <row r="7" spans="1:14" ht="15.75" x14ac:dyDescent="0.25">
      <c r="A7" s="218">
        <v>7</v>
      </c>
      <c r="B7" s="146"/>
      <c r="C7" s="155"/>
      <c r="D7" s="155"/>
      <c r="E7" s="155"/>
      <c r="F7" s="155"/>
      <c r="G7" s="304" t="s">
        <v>525</v>
      </c>
      <c r="H7" s="304"/>
      <c r="I7" s="304"/>
      <c r="J7" s="304"/>
      <c r="K7" s="304"/>
      <c r="L7" s="304"/>
      <c r="M7" s="304"/>
      <c r="N7" s="49"/>
    </row>
    <row r="8" spans="1:14" s="100" customFormat="1" ht="15.75" x14ac:dyDescent="0.25">
      <c r="A8" s="218">
        <v>8</v>
      </c>
      <c r="B8" s="146"/>
      <c r="C8" s="155"/>
      <c r="D8" s="155"/>
      <c r="E8" s="155"/>
      <c r="F8" s="155"/>
      <c r="G8" s="164"/>
      <c r="H8" s="164"/>
      <c r="I8" s="164"/>
      <c r="J8" s="164"/>
      <c r="K8" s="164"/>
      <c r="L8" s="155"/>
      <c r="M8" s="305" t="s">
        <v>526</v>
      </c>
      <c r="N8" s="49"/>
    </row>
    <row r="9" spans="1:14" s="40" customFormat="1" ht="49.5" customHeight="1" x14ac:dyDescent="0.2">
      <c r="A9" s="218">
        <v>9</v>
      </c>
      <c r="B9" s="147"/>
      <c r="C9" s="192" t="s">
        <v>14</v>
      </c>
      <c r="D9" s="192" t="s">
        <v>2</v>
      </c>
      <c r="E9" s="192" t="s">
        <v>15</v>
      </c>
      <c r="F9" s="186" t="s">
        <v>72</v>
      </c>
      <c r="G9" s="186" t="s">
        <v>64</v>
      </c>
      <c r="H9" s="186" t="s">
        <v>65</v>
      </c>
      <c r="I9" s="186" t="s">
        <v>66</v>
      </c>
      <c r="J9" s="186" t="s">
        <v>322</v>
      </c>
      <c r="K9" s="186" t="s">
        <v>67</v>
      </c>
      <c r="L9" s="186" t="s">
        <v>69</v>
      </c>
      <c r="M9" s="306"/>
      <c r="N9" s="58"/>
    </row>
    <row r="10" spans="1:14" ht="15" customHeight="1" x14ac:dyDescent="0.25">
      <c r="A10" s="218">
        <v>10</v>
      </c>
      <c r="B10" s="146"/>
      <c r="C10" s="151" t="s">
        <v>16</v>
      </c>
      <c r="D10" s="151" t="s">
        <v>257</v>
      </c>
      <c r="E10" s="151" t="s">
        <v>17</v>
      </c>
      <c r="F10" s="153" t="s">
        <v>18</v>
      </c>
      <c r="G10" s="242"/>
      <c r="H10" s="242"/>
      <c r="I10" s="242"/>
      <c r="J10" s="242"/>
      <c r="K10" s="242"/>
      <c r="L10" s="211" t="s">
        <v>471</v>
      </c>
      <c r="M10" s="242"/>
      <c r="N10" s="49"/>
    </row>
    <row r="11" spans="1:14" ht="15" customHeight="1" x14ac:dyDescent="0.25">
      <c r="A11" s="218">
        <v>11</v>
      </c>
      <c r="B11" s="146"/>
      <c r="C11" s="151" t="s">
        <v>16</v>
      </c>
      <c r="D11" s="151" t="s">
        <v>257</v>
      </c>
      <c r="E11" s="151" t="s">
        <v>19</v>
      </c>
      <c r="F11" s="153" t="s">
        <v>18</v>
      </c>
      <c r="G11" s="242"/>
      <c r="H11" s="242"/>
      <c r="I11" s="242"/>
      <c r="J11" s="242"/>
      <c r="K11" s="242"/>
      <c r="L11" s="211" t="s">
        <v>471</v>
      </c>
      <c r="M11" s="242"/>
      <c r="N11" s="49"/>
    </row>
    <row r="12" spans="1:14" ht="15" customHeight="1" x14ac:dyDescent="0.25">
      <c r="A12" s="218">
        <v>12</v>
      </c>
      <c r="B12" s="146"/>
      <c r="C12" s="151" t="s">
        <v>16</v>
      </c>
      <c r="D12" s="151" t="s">
        <v>257</v>
      </c>
      <c r="E12" s="151" t="s">
        <v>20</v>
      </c>
      <c r="F12" s="153" t="s">
        <v>18</v>
      </c>
      <c r="G12" s="242"/>
      <c r="H12" s="242"/>
      <c r="I12" s="242"/>
      <c r="J12" s="242"/>
      <c r="K12" s="242"/>
      <c r="L12" s="211" t="s">
        <v>471</v>
      </c>
      <c r="M12" s="242"/>
      <c r="N12" s="49"/>
    </row>
    <row r="13" spans="1:14" ht="15" customHeight="1" x14ac:dyDescent="0.25">
      <c r="A13" s="218">
        <v>13</v>
      </c>
      <c r="B13" s="146"/>
      <c r="C13" s="151" t="s">
        <v>22</v>
      </c>
      <c r="D13" s="151" t="s">
        <v>258</v>
      </c>
      <c r="E13" s="151" t="s">
        <v>23</v>
      </c>
      <c r="F13" s="153" t="s">
        <v>24</v>
      </c>
      <c r="G13" s="242"/>
      <c r="H13" s="242"/>
      <c r="I13" s="242"/>
      <c r="J13" s="242"/>
      <c r="K13" s="242"/>
      <c r="L13" s="211" t="s">
        <v>471</v>
      </c>
      <c r="M13" s="242"/>
      <c r="N13" s="49"/>
    </row>
    <row r="14" spans="1:14" ht="15" customHeight="1" x14ac:dyDescent="0.25">
      <c r="A14" s="218">
        <v>14</v>
      </c>
      <c r="B14" s="146"/>
      <c r="C14" s="151" t="s">
        <v>22</v>
      </c>
      <c r="D14" s="151" t="s">
        <v>258</v>
      </c>
      <c r="E14" s="151" t="s">
        <v>25</v>
      </c>
      <c r="F14" s="153" t="s">
        <v>24</v>
      </c>
      <c r="G14" s="242"/>
      <c r="H14" s="242"/>
      <c r="I14" s="242"/>
      <c r="J14" s="242"/>
      <c r="K14" s="242"/>
      <c r="L14" s="211" t="s">
        <v>471</v>
      </c>
      <c r="M14" s="242"/>
      <c r="N14" s="49"/>
    </row>
    <row r="15" spans="1:14" ht="15" customHeight="1" x14ac:dyDescent="0.25">
      <c r="A15" s="218">
        <v>15</v>
      </c>
      <c r="B15" s="146"/>
      <c r="C15" s="151" t="s">
        <v>22</v>
      </c>
      <c r="D15" s="151" t="s">
        <v>259</v>
      </c>
      <c r="E15" s="151" t="s">
        <v>26</v>
      </c>
      <c r="F15" s="153" t="s">
        <v>24</v>
      </c>
      <c r="G15" s="242"/>
      <c r="H15" s="242"/>
      <c r="I15" s="242"/>
      <c r="J15" s="242"/>
      <c r="K15" s="242"/>
      <c r="L15" s="211" t="s">
        <v>471</v>
      </c>
      <c r="M15" s="242"/>
      <c r="N15" s="49"/>
    </row>
    <row r="16" spans="1:14" ht="15" customHeight="1" x14ac:dyDescent="0.25">
      <c r="A16" s="218">
        <v>16</v>
      </c>
      <c r="B16" s="146"/>
      <c r="C16" s="151" t="s">
        <v>22</v>
      </c>
      <c r="D16" s="151" t="s">
        <v>259</v>
      </c>
      <c r="E16" s="151" t="s">
        <v>27</v>
      </c>
      <c r="F16" s="153" t="s">
        <v>24</v>
      </c>
      <c r="G16" s="242"/>
      <c r="H16" s="242"/>
      <c r="I16" s="242"/>
      <c r="J16" s="242"/>
      <c r="K16" s="242"/>
      <c r="L16" s="211" t="s">
        <v>471</v>
      </c>
      <c r="M16" s="242"/>
      <c r="N16" s="49"/>
    </row>
    <row r="17" spans="1:14" ht="15" customHeight="1" x14ac:dyDescent="0.25">
      <c r="A17" s="218">
        <v>17</v>
      </c>
      <c r="B17" s="146"/>
      <c r="C17" s="151" t="s">
        <v>22</v>
      </c>
      <c r="D17" s="151" t="s">
        <v>259</v>
      </c>
      <c r="E17" s="151" t="s">
        <v>28</v>
      </c>
      <c r="F17" s="153" t="s">
        <v>24</v>
      </c>
      <c r="G17" s="242"/>
      <c r="H17" s="242"/>
      <c r="I17" s="242"/>
      <c r="J17" s="242"/>
      <c r="K17" s="242"/>
      <c r="L17" s="211" t="s">
        <v>471</v>
      </c>
      <c r="M17" s="242"/>
      <c r="N17" s="49"/>
    </row>
    <row r="18" spans="1:14" ht="15" customHeight="1" x14ac:dyDescent="0.25">
      <c r="A18" s="218">
        <v>18</v>
      </c>
      <c r="B18" s="146"/>
      <c r="C18" s="151" t="s">
        <v>22</v>
      </c>
      <c r="D18" s="151" t="s">
        <v>259</v>
      </c>
      <c r="E18" s="151" t="s">
        <v>29</v>
      </c>
      <c r="F18" s="153" t="s">
        <v>24</v>
      </c>
      <c r="G18" s="242"/>
      <c r="H18" s="242"/>
      <c r="I18" s="242"/>
      <c r="J18" s="242"/>
      <c r="K18" s="242"/>
      <c r="L18" s="211" t="s">
        <v>471</v>
      </c>
      <c r="M18" s="242"/>
      <c r="N18" s="49"/>
    </row>
    <row r="19" spans="1:14" ht="15" customHeight="1" x14ac:dyDescent="0.25">
      <c r="A19" s="218">
        <v>19</v>
      </c>
      <c r="B19" s="146"/>
      <c r="C19" s="151" t="s">
        <v>22</v>
      </c>
      <c r="D19" s="151" t="s">
        <v>259</v>
      </c>
      <c r="E19" s="151" t="s">
        <v>30</v>
      </c>
      <c r="F19" s="153" t="s">
        <v>24</v>
      </c>
      <c r="G19" s="242"/>
      <c r="H19" s="242"/>
      <c r="I19" s="242"/>
      <c r="J19" s="242"/>
      <c r="K19" s="242"/>
      <c r="L19" s="211" t="s">
        <v>471</v>
      </c>
      <c r="M19" s="242"/>
      <c r="N19" s="49"/>
    </row>
    <row r="20" spans="1:14" ht="15" customHeight="1" x14ac:dyDescent="0.25">
      <c r="A20" s="218">
        <v>20</v>
      </c>
      <c r="B20" s="146"/>
      <c r="C20" s="151" t="s">
        <v>22</v>
      </c>
      <c r="D20" s="151" t="s">
        <v>259</v>
      </c>
      <c r="E20" s="151" t="s">
        <v>31</v>
      </c>
      <c r="F20" s="153" t="s">
        <v>24</v>
      </c>
      <c r="G20" s="242"/>
      <c r="H20" s="242"/>
      <c r="I20" s="242"/>
      <c r="J20" s="242"/>
      <c r="K20" s="242"/>
      <c r="L20" s="211" t="s">
        <v>471</v>
      </c>
      <c r="M20" s="242"/>
      <c r="N20" s="49"/>
    </row>
    <row r="21" spans="1:14" ht="15" customHeight="1" x14ac:dyDescent="0.25">
      <c r="A21" s="218">
        <v>21</v>
      </c>
      <c r="B21" s="146"/>
      <c r="C21" s="151" t="s">
        <v>22</v>
      </c>
      <c r="D21" s="151" t="s">
        <v>259</v>
      </c>
      <c r="E21" s="151" t="s">
        <v>32</v>
      </c>
      <c r="F21" s="153" t="s">
        <v>24</v>
      </c>
      <c r="G21" s="242"/>
      <c r="H21" s="242"/>
      <c r="I21" s="242"/>
      <c r="J21" s="242"/>
      <c r="K21" s="242"/>
      <c r="L21" s="211" t="s">
        <v>471</v>
      </c>
      <c r="M21" s="242"/>
      <c r="N21" s="49"/>
    </row>
    <row r="22" spans="1:14" ht="15" customHeight="1" x14ac:dyDescent="0.25">
      <c r="A22" s="218">
        <v>22</v>
      </c>
      <c r="B22" s="146"/>
      <c r="C22" s="151" t="s">
        <v>22</v>
      </c>
      <c r="D22" s="151" t="s">
        <v>259</v>
      </c>
      <c r="E22" s="151" t="s">
        <v>33</v>
      </c>
      <c r="F22" s="153" t="s">
        <v>24</v>
      </c>
      <c r="G22" s="242"/>
      <c r="H22" s="242"/>
      <c r="I22" s="242"/>
      <c r="J22" s="242"/>
      <c r="K22" s="242"/>
      <c r="L22" s="211" t="s">
        <v>471</v>
      </c>
      <c r="M22" s="242"/>
      <c r="N22" s="49"/>
    </row>
    <row r="23" spans="1:14" ht="15" customHeight="1" x14ac:dyDescent="0.25">
      <c r="A23" s="218">
        <v>23</v>
      </c>
      <c r="B23" s="146"/>
      <c r="C23" s="151" t="s">
        <v>22</v>
      </c>
      <c r="D23" s="151" t="s">
        <v>259</v>
      </c>
      <c r="E23" s="151" t="s">
        <v>34</v>
      </c>
      <c r="F23" s="153" t="s">
        <v>24</v>
      </c>
      <c r="G23" s="242"/>
      <c r="H23" s="242"/>
      <c r="I23" s="242"/>
      <c r="J23" s="242"/>
      <c r="K23" s="242"/>
      <c r="L23" s="211" t="s">
        <v>471</v>
      </c>
      <c r="M23" s="242"/>
      <c r="N23" s="49"/>
    </row>
    <row r="24" spans="1:14" ht="15" customHeight="1" x14ac:dyDescent="0.25">
      <c r="A24" s="218">
        <v>24</v>
      </c>
      <c r="B24" s="146"/>
      <c r="C24" s="151" t="s">
        <v>22</v>
      </c>
      <c r="D24" s="151" t="s">
        <v>260</v>
      </c>
      <c r="E24" s="151" t="s">
        <v>35</v>
      </c>
      <c r="F24" s="153" t="s">
        <v>18</v>
      </c>
      <c r="G24" s="242"/>
      <c r="H24" s="242"/>
      <c r="I24" s="242"/>
      <c r="J24" s="242"/>
      <c r="K24" s="242"/>
      <c r="L24" s="211" t="s">
        <v>471</v>
      </c>
      <c r="M24" s="242"/>
      <c r="N24" s="49"/>
    </row>
    <row r="25" spans="1:14" ht="15" customHeight="1" x14ac:dyDescent="0.25">
      <c r="A25" s="218">
        <v>25</v>
      </c>
      <c r="B25" s="146"/>
      <c r="C25" s="151" t="s">
        <v>22</v>
      </c>
      <c r="D25" s="151" t="s">
        <v>260</v>
      </c>
      <c r="E25" s="151" t="s">
        <v>36</v>
      </c>
      <c r="F25" s="153" t="s">
        <v>18</v>
      </c>
      <c r="G25" s="242"/>
      <c r="H25" s="242"/>
      <c r="I25" s="242"/>
      <c r="J25" s="242"/>
      <c r="K25" s="242"/>
      <c r="L25" s="211" t="s">
        <v>471</v>
      </c>
      <c r="M25" s="242"/>
      <c r="N25" s="49"/>
    </row>
    <row r="26" spans="1:14" ht="15" customHeight="1" x14ac:dyDescent="0.25">
      <c r="A26" s="218">
        <v>26</v>
      </c>
      <c r="B26" s="146"/>
      <c r="C26" s="151" t="s">
        <v>22</v>
      </c>
      <c r="D26" s="151" t="s">
        <v>261</v>
      </c>
      <c r="E26" s="151" t="s">
        <v>262</v>
      </c>
      <c r="F26" s="153" t="s">
        <v>18</v>
      </c>
      <c r="G26" s="242"/>
      <c r="H26" s="242"/>
      <c r="I26" s="242"/>
      <c r="J26" s="242"/>
      <c r="K26" s="242"/>
      <c r="L26" s="211" t="s">
        <v>471</v>
      </c>
      <c r="M26" s="242"/>
      <c r="N26" s="49"/>
    </row>
    <row r="27" spans="1:14" ht="15" customHeight="1" x14ac:dyDescent="0.25">
      <c r="A27" s="218">
        <v>27</v>
      </c>
      <c r="B27" s="146"/>
      <c r="C27" s="151" t="s">
        <v>22</v>
      </c>
      <c r="D27" s="151" t="s">
        <v>261</v>
      </c>
      <c r="E27" s="151" t="s">
        <v>263</v>
      </c>
      <c r="F27" s="153" t="s">
        <v>18</v>
      </c>
      <c r="G27" s="242"/>
      <c r="H27" s="242"/>
      <c r="I27" s="242"/>
      <c r="J27" s="242"/>
      <c r="K27" s="242"/>
      <c r="L27" s="211" t="s">
        <v>471</v>
      </c>
      <c r="M27" s="242"/>
      <c r="N27" s="49"/>
    </row>
    <row r="28" spans="1:14" ht="15" customHeight="1" x14ac:dyDescent="0.25">
      <c r="A28" s="218">
        <v>28</v>
      </c>
      <c r="B28" s="146"/>
      <c r="C28" s="151" t="s">
        <v>22</v>
      </c>
      <c r="D28" s="151" t="s">
        <v>261</v>
      </c>
      <c r="E28" s="151" t="s">
        <v>264</v>
      </c>
      <c r="F28" s="153" t="s">
        <v>18</v>
      </c>
      <c r="G28" s="242"/>
      <c r="H28" s="242"/>
      <c r="I28" s="242"/>
      <c r="J28" s="242"/>
      <c r="K28" s="242"/>
      <c r="L28" s="211" t="s">
        <v>471</v>
      </c>
      <c r="M28" s="242"/>
      <c r="N28" s="49"/>
    </row>
    <row r="29" spans="1:14" ht="15" customHeight="1" x14ac:dyDescent="0.25">
      <c r="A29" s="218">
        <v>29</v>
      </c>
      <c r="B29" s="146"/>
      <c r="C29" s="151" t="s">
        <v>22</v>
      </c>
      <c r="D29" s="151" t="s">
        <v>261</v>
      </c>
      <c r="E29" s="151" t="s">
        <v>265</v>
      </c>
      <c r="F29" s="153" t="s">
        <v>18</v>
      </c>
      <c r="G29" s="242"/>
      <c r="H29" s="242"/>
      <c r="I29" s="242"/>
      <c r="J29" s="242"/>
      <c r="K29" s="242"/>
      <c r="L29" s="211" t="s">
        <v>471</v>
      </c>
      <c r="M29" s="242"/>
      <c r="N29" s="49"/>
    </row>
    <row r="30" spans="1:14" ht="15" customHeight="1" x14ac:dyDescent="0.25">
      <c r="A30" s="218">
        <v>30</v>
      </c>
      <c r="B30" s="146"/>
      <c r="C30" s="151" t="s">
        <v>22</v>
      </c>
      <c r="D30" s="151" t="s">
        <v>261</v>
      </c>
      <c r="E30" s="151" t="s">
        <v>37</v>
      </c>
      <c r="F30" s="153" t="s">
        <v>18</v>
      </c>
      <c r="G30" s="242"/>
      <c r="H30" s="242"/>
      <c r="I30" s="242"/>
      <c r="J30" s="242"/>
      <c r="K30" s="242"/>
      <c r="L30" s="211" t="s">
        <v>471</v>
      </c>
      <c r="M30" s="242"/>
      <c r="N30" s="49"/>
    </row>
    <row r="31" spans="1:14" ht="15" customHeight="1" x14ac:dyDescent="0.25">
      <c r="A31" s="218">
        <v>31</v>
      </c>
      <c r="B31" s="146"/>
      <c r="C31" s="151" t="s">
        <v>22</v>
      </c>
      <c r="D31" s="151" t="s">
        <v>261</v>
      </c>
      <c r="E31" s="151" t="s">
        <v>266</v>
      </c>
      <c r="F31" s="153" t="s">
        <v>18</v>
      </c>
      <c r="G31" s="242"/>
      <c r="H31" s="242"/>
      <c r="I31" s="242"/>
      <c r="J31" s="242"/>
      <c r="K31" s="242"/>
      <c r="L31" s="211" t="s">
        <v>471</v>
      </c>
      <c r="M31" s="242"/>
      <c r="N31" s="49"/>
    </row>
    <row r="32" spans="1:14" ht="15" customHeight="1" x14ac:dyDescent="0.25">
      <c r="A32" s="218">
        <v>32</v>
      </c>
      <c r="B32" s="146"/>
      <c r="C32" s="151" t="s">
        <v>22</v>
      </c>
      <c r="D32" s="151" t="s">
        <v>261</v>
      </c>
      <c r="E32" s="151" t="s">
        <v>267</v>
      </c>
      <c r="F32" s="153" t="s">
        <v>18</v>
      </c>
      <c r="G32" s="242"/>
      <c r="H32" s="242"/>
      <c r="I32" s="242"/>
      <c r="J32" s="242"/>
      <c r="K32" s="242"/>
      <c r="L32" s="211" t="s">
        <v>471</v>
      </c>
      <c r="M32" s="242"/>
      <c r="N32" s="49"/>
    </row>
    <row r="33" spans="1:14" ht="15" customHeight="1" x14ac:dyDescent="0.25">
      <c r="A33" s="218">
        <v>33</v>
      </c>
      <c r="B33" s="146"/>
      <c r="C33" s="151" t="s">
        <v>22</v>
      </c>
      <c r="D33" s="151" t="s">
        <v>261</v>
      </c>
      <c r="E33" s="151" t="s">
        <v>268</v>
      </c>
      <c r="F33" s="153" t="s">
        <v>18</v>
      </c>
      <c r="G33" s="242"/>
      <c r="H33" s="242"/>
      <c r="I33" s="242"/>
      <c r="J33" s="242"/>
      <c r="K33" s="242"/>
      <c r="L33" s="211" t="s">
        <v>471</v>
      </c>
      <c r="M33" s="242"/>
      <c r="N33" s="49"/>
    </row>
    <row r="34" spans="1:14" ht="15" customHeight="1" x14ac:dyDescent="0.25">
      <c r="A34" s="218">
        <v>34</v>
      </c>
      <c r="B34" s="146"/>
      <c r="C34" s="151" t="s">
        <v>22</v>
      </c>
      <c r="D34" s="151" t="s">
        <v>261</v>
      </c>
      <c r="E34" s="151" t="s">
        <v>269</v>
      </c>
      <c r="F34" s="153" t="s">
        <v>18</v>
      </c>
      <c r="G34" s="242"/>
      <c r="H34" s="242"/>
      <c r="I34" s="242"/>
      <c r="J34" s="242"/>
      <c r="K34" s="242"/>
      <c r="L34" s="211" t="s">
        <v>471</v>
      </c>
      <c r="M34" s="242"/>
      <c r="N34" s="49"/>
    </row>
    <row r="35" spans="1:14" s="117" customFormat="1" ht="15" customHeight="1" x14ac:dyDescent="0.25">
      <c r="A35" s="218">
        <v>35</v>
      </c>
      <c r="B35" s="146"/>
      <c r="C35" s="151"/>
      <c r="D35" s="151"/>
      <c r="E35" s="151"/>
      <c r="F35" s="194"/>
      <c r="G35" s="151"/>
      <c r="H35" s="151"/>
      <c r="I35" s="194"/>
      <c r="J35" s="151"/>
      <c r="K35" s="151"/>
      <c r="L35" s="194"/>
      <c r="M35" s="194"/>
      <c r="N35" s="49"/>
    </row>
    <row r="36" spans="1:14" s="117" customFormat="1" ht="12.75" customHeight="1" x14ac:dyDescent="0.2">
      <c r="A36" s="218">
        <v>36</v>
      </c>
      <c r="B36" s="171"/>
      <c r="C36" s="155"/>
      <c r="D36" s="155"/>
      <c r="E36" s="155"/>
      <c r="F36" s="155"/>
      <c r="G36" s="304" t="s">
        <v>525</v>
      </c>
      <c r="H36" s="304"/>
      <c r="I36" s="304"/>
      <c r="J36" s="304"/>
      <c r="K36" s="304"/>
      <c r="L36" s="304"/>
      <c r="M36" s="304"/>
      <c r="N36" s="49"/>
    </row>
    <row r="37" spans="1:14" s="117" customFormat="1" ht="12.75" customHeight="1" x14ac:dyDescent="0.2">
      <c r="A37" s="218">
        <v>37</v>
      </c>
      <c r="B37" s="171"/>
      <c r="C37" s="155"/>
      <c r="D37" s="155"/>
      <c r="E37" s="155"/>
      <c r="F37" s="155"/>
      <c r="G37" s="164"/>
      <c r="H37" s="164"/>
      <c r="I37" s="164"/>
      <c r="J37" s="164"/>
      <c r="K37" s="164"/>
      <c r="L37" s="155"/>
      <c r="M37" s="305" t="s">
        <v>526</v>
      </c>
      <c r="N37" s="49"/>
    </row>
    <row r="38" spans="1:14" s="40" customFormat="1" ht="54" customHeight="1" x14ac:dyDescent="0.2">
      <c r="A38" s="218">
        <v>38</v>
      </c>
      <c r="B38" s="191"/>
      <c r="C38" s="192" t="s">
        <v>14</v>
      </c>
      <c r="D38" s="193" t="s">
        <v>2</v>
      </c>
      <c r="E38" s="193" t="s">
        <v>15</v>
      </c>
      <c r="F38" s="186" t="s">
        <v>72</v>
      </c>
      <c r="G38" s="186" t="s">
        <v>64</v>
      </c>
      <c r="H38" s="186" t="s">
        <v>65</v>
      </c>
      <c r="I38" s="186" t="s">
        <v>66</v>
      </c>
      <c r="J38" s="186" t="s">
        <v>322</v>
      </c>
      <c r="K38" s="186" t="s">
        <v>67</v>
      </c>
      <c r="L38" s="186" t="s">
        <v>69</v>
      </c>
      <c r="M38" s="306"/>
      <c r="N38" s="58"/>
    </row>
    <row r="39" spans="1:14" ht="15" customHeight="1" x14ac:dyDescent="0.2">
      <c r="A39" s="218">
        <v>39</v>
      </c>
      <c r="B39" s="171"/>
      <c r="C39" s="151" t="s">
        <v>22</v>
      </c>
      <c r="D39" s="151" t="s">
        <v>516</v>
      </c>
      <c r="E39" s="151" t="s">
        <v>270</v>
      </c>
      <c r="F39" s="153" t="s">
        <v>18</v>
      </c>
      <c r="G39" s="242"/>
      <c r="H39" s="242"/>
      <c r="I39" s="242"/>
      <c r="J39" s="242"/>
      <c r="K39" s="242"/>
      <c r="L39" s="211" t="s">
        <v>471</v>
      </c>
      <c r="M39" s="242"/>
      <c r="N39" s="49"/>
    </row>
    <row r="40" spans="1:14" ht="15" customHeight="1" x14ac:dyDescent="0.2">
      <c r="A40" s="218">
        <v>40</v>
      </c>
      <c r="B40" s="171"/>
      <c r="C40" s="151" t="s">
        <v>22</v>
      </c>
      <c r="D40" s="151" t="s">
        <v>271</v>
      </c>
      <c r="E40" s="151" t="s">
        <v>38</v>
      </c>
      <c r="F40" s="153" t="s">
        <v>24</v>
      </c>
      <c r="G40" s="242"/>
      <c r="H40" s="242"/>
      <c r="I40" s="242"/>
      <c r="J40" s="242"/>
      <c r="K40" s="242"/>
      <c r="L40" s="211" t="s">
        <v>471</v>
      </c>
      <c r="M40" s="242"/>
      <c r="N40" s="49"/>
    </row>
    <row r="41" spans="1:14" ht="15" customHeight="1" x14ac:dyDescent="0.2">
      <c r="A41" s="218">
        <v>41</v>
      </c>
      <c r="B41" s="171"/>
      <c r="C41" s="151" t="s">
        <v>22</v>
      </c>
      <c r="D41" s="151" t="s">
        <v>271</v>
      </c>
      <c r="E41" s="151" t="s">
        <v>39</v>
      </c>
      <c r="F41" s="153" t="s">
        <v>24</v>
      </c>
      <c r="G41" s="242"/>
      <c r="H41" s="242"/>
      <c r="I41" s="242"/>
      <c r="J41" s="242"/>
      <c r="K41" s="242"/>
      <c r="L41" s="211" t="s">
        <v>471</v>
      </c>
      <c r="M41" s="242"/>
      <c r="N41" s="49"/>
    </row>
    <row r="42" spans="1:14" ht="15" customHeight="1" x14ac:dyDescent="0.2">
      <c r="A42" s="218">
        <v>42</v>
      </c>
      <c r="B42" s="171"/>
      <c r="C42" s="151" t="s">
        <v>22</v>
      </c>
      <c r="D42" s="151" t="s">
        <v>271</v>
      </c>
      <c r="E42" s="151" t="s">
        <v>272</v>
      </c>
      <c r="F42" s="153" t="s">
        <v>24</v>
      </c>
      <c r="G42" s="242"/>
      <c r="H42" s="242"/>
      <c r="I42" s="242"/>
      <c r="J42" s="242"/>
      <c r="K42" s="242"/>
      <c r="L42" s="211" t="s">
        <v>471</v>
      </c>
      <c r="M42" s="242"/>
      <c r="N42" s="49"/>
    </row>
    <row r="43" spans="1:14" ht="15" customHeight="1" x14ac:dyDescent="0.2">
      <c r="A43" s="218">
        <v>43</v>
      </c>
      <c r="B43" s="171"/>
      <c r="C43" s="151" t="s">
        <v>22</v>
      </c>
      <c r="D43" s="151" t="s">
        <v>273</v>
      </c>
      <c r="E43" s="151" t="s">
        <v>40</v>
      </c>
      <c r="F43" s="153" t="s">
        <v>24</v>
      </c>
      <c r="G43" s="242"/>
      <c r="H43" s="242"/>
      <c r="I43" s="242"/>
      <c r="J43" s="242"/>
      <c r="K43" s="242"/>
      <c r="L43" s="211" t="s">
        <v>471</v>
      </c>
      <c r="M43" s="242"/>
      <c r="N43" s="49"/>
    </row>
    <row r="44" spans="1:14" ht="15" customHeight="1" x14ac:dyDescent="0.2">
      <c r="A44" s="218">
        <v>44</v>
      </c>
      <c r="B44" s="171"/>
      <c r="C44" s="151" t="s">
        <v>22</v>
      </c>
      <c r="D44" s="151" t="s">
        <v>273</v>
      </c>
      <c r="E44" s="151" t="s">
        <v>41</v>
      </c>
      <c r="F44" s="153" t="s">
        <v>24</v>
      </c>
      <c r="G44" s="242"/>
      <c r="H44" s="242"/>
      <c r="I44" s="242"/>
      <c r="J44" s="242"/>
      <c r="K44" s="242"/>
      <c r="L44" s="211" t="s">
        <v>471</v>
      </c>
      <c r="M44" s="242"/>
      <c r="N44" s="49"/>
    </row>
    <row r="45" spans="1:14" ht="15" customHeight="1" x14ac:dyDescent="0.2">
      <c r="A45" s="218">
        <v>45</v>
      </c>
      <c r="B45" s="171"/>
      <c r="C45" s="151" t="s">
        <v>22</v>
      </c>
      <c r="D45" s="151" t="s">
        <v>273</v>
      </c>
      <c r="E45" s="151" t="s">
        <v>42</v>
      </c>
      <c r="F45" s="153" t="s">
        <v>24</v>
      </c>
      <c r="G45" s="242"/>
      <c r="H45" s="242"/>
      <c r="I45" s="242"/>
      <c r="J45" s="242"/>
      <c r="K45" s="242"/>
      <c r="L45" s="211" t="s">
        <v>471</v>
      </c>
      <c r="M45" s="242"/>
      <c r="N45" s="49"/>
    </row>
    <row r="46" spans="1:14" ht="15" customHeight="1" x14ac:dyDescent="0.2">
      <c r="A46" s="218">
        <v>46</v>
      </c>
      <c r="B46" s="171"/>
      <c r="C46" s="172" t="s">
        <v>22</v>
      </c>
      <c r="D46" s="172" t="s">
        <v>274</v>
      </c>
      <c r="E46" s="151" t="s">
        <v>275</v>
      </c>
      <c r="F46" s="153" t="s">
        <v>18</v>
      </c>
      <c r="G46" s="242"/>
      <c r="H46" s="242"/>
      <c r="I46" s="242"/>
      <c r="J46" s="242"/>
      <c r="K46" s="242"/>
      <c r="L46" s="211" t="s">
        <v>471</v>
      </c>
      <c r="M46" s="242"/>
      <c r="N46" s="49"/>
    </row>
    <row r="47" spans="1:14" ht="15" customHeight="1" x14ac:dyDescent="0.2">
      <c r="A47" s="218">
        <v>47</v>
      </c>
      <c r="B47" s="171"/>
      <c r="C47" s="172" t="s">
        <v>22</v>
      </c>
      <c r="D47" s="172" t="s">
        <v>274</v>
      </c>
      <c r="E47" s="151" t="s">
        <v>276</v>
      </c>
      <c r="F47" s="153" t="s">
        <v>18</v>
      </c>
      <c r="G47" s="242"/>
      <c r="H47" s="242"/>
      <c r="I47" s="242"/>
      <c r="J47" s="242"/>
      <c r="K47" s="242"/>
      <c r="L47" s="211" t="s">
        <v>471</v>
      </c>
      <c r="M47" s="242"/>
      <c r="N47" s="49"/>
    </row>
    <row r="48" spans="1:14" ht="15" customHeight="1" x14ac:dyDescent="0.2">
      <c r="A48" s="218">
        <v>48</v>
      </c>
      <c r="B48" s="171"/>
      <c r="C48" s="172" t="s">
        <v>22</v>
      </c>
      <c r="D48" s="172" t="s">
        <v>274</v>
      </c>
      <c r="E48" s="165" t="s">
        <v>277</v>
      </c>
      <c r="F48" s="153" t="s">
        <v>18</v>
      </c>
      <c r="G48" s="242"/>
      <c r="H48" s="242"/>
      <c r="I48" s="242"/>
      <c r="J48" s="242"/>
      <c r="K48" s="242"/>
      <c r="L48" s="211" t="s">
        <v>471</v>
      </c>
      <c r="M48" s="242"/>
      <c r="N48" s="49"/>
    </row>
    <row r="49" spans="1:14" ht="15" customHeight="1" x14ac:dyDescent="0.2">
      <c r="A49" s="218">
        <v>49</v>
      </c>
      <c r="B49" s="171"/>
      <c r="C49" s="172" t="s">
        <v>22</v>
      </c>
      <c r="D49" s="172" t="s">
        <v>274</v>
      </c>
      <c r="E49" s="157" t="s">
        <v>278</v>
      </c>
      <c r="F49" s="153" t="s">
        <v>18</v>
      </c>
      <c r="G49" s="242"/>
      <c r="H49" s="242"/>
      <c r="I49" s="242"/>
      <c r="J49" s="242"/>
      <c r="K49" s="242"/>
      <c r="L49" s="211" t="s">
        <v>471</v>
      </c>
      <c r="M49" s="242"/>
      <c r="N49" s="49"/>
    </row>
    <row r="50" spans="1:14" ht="15" customHeight="1" x14ac:dyDescent="0.2">
      <c r="A50" s="218">
        <v>50</v>
      </c>
      <c r="B50" s="171"/>
      <c r="C50" s="151" t="s">
        <v>22</v>
      </c>
      <c r="D50" s="151" t="s">
        <v>274</v>
      </c>
      <c r="E50" s="151" t="s">
        <v>43</v>
      </c>
      <c r="F50" s="153" t="s">
        <v>18</v>
      </c>
      <c r="G50" s="242"/>
      <c r="H50" s="242"/>
      <c r="I50" s="242"/>
      <c r="J50" s="242"/>
      <c r="K50" s="242"/>
      <c r="L50" s="211" t="s">
        <v>471</v>
      </c>
      <c r="M50" s="242"/>
      <c r="N50" s="49"/>
    </row>
    <row r="51" spans="1:14" ht="15" customHeight="1" x14ac:dyDescent="0.2">
      <c r="A51" s="218">
        <v>51</v>
      </c>
      <c r="B51" s="171"/>
      <c r="C51" s="151" t="s">
        <v>22</v>
      </c>
      <c r="D51" s="151" t="s">
        <v>279</v>
      </c>
      <c r="E51" s="151" t="s">
        <v>44</v>
      </c>
      <c r="F51" s="153" t="s">
        <v>18</v>
      </c>
      <c r="G51" s="242"/>
      <c r="H51" s="242"/>
      <c r="I51" s="242"/>
      <c r="J51" s="242"/>
      <c r="K51" s="242"/>
      <c r="L51" s="211" t="s">
        <v>471</v>
      </c>
      <c r="M51" s="242"/>
      <c r="N51" s="49"/>
    </row>
    <row r="52" spans="1:14" ht="15" customHeight="1" x14ac:dyDescent="0.2">
      <c r="A52" s="218">
        <v>52</v>
      </c>
      <c r="B52" s="171"/>
      <c r="C52" s="151" t="s">
        <v>22</v>
      </c>
      <c r="D52" s="151" t="s">
        <v>279</v>
      </c>
      <c r="E52" s="151" t="s">
        <v>45</v>
      </c>
      <c r="F52" s="153" t="s">
        <v>18</v>
      </c>
      <c r="G52" s="242"/>
      <c r="H52" s="242"/>
      <c r="I52" s="242"/>
      <c r="J52" s="242"/>
      <c r="K52" s="242"/>
      <c r="L52" s="211" t="s">
        <v>471</v>
      </c>
      <c r="M52" s="242"/>
      <c r="N52" s="49"/>
    </row>
    <row r="53" spans="1:14" ht="15" customHeight="1" x14ac:dyDescent="0.2">
      <c r="A53" s="218">
        <v>53</v>
      </c>
      <c r="B53" s="171"/>
      <c r="C53" s="151" t="s">
        <v>22</v>
      </c>
      <c r="D53" s="151" t="s">
        <v>280</v>
      </c>
      <c r="E53" s="151" t="s">
        <v>13</v>
      </c>
      <c r="F53" s="153" t="s">
        <v>18</v>
      </c>
      <c r="G53" s="242"/>
      <c r="H53" s="242"/>
      <c r="I53" s="242"/>
      <c r="J53" s="242"/>
      <c r="K53" s="242"/>
      <c r="L53" s="211" t="s">
        <v>471</v>
      </c>
      <c r="M53" s="242"/>
      <c r="N53" s="49"/>
    </row>
    <row r="54" spans="1:14" ht="15" customHeight="1" x14ac:dyDescent="0.2">
      <c r="A54" s="218">
        <v>54</v>
      </c>
      <c r="B54" s="171"/>
      <c r="C54" s="151" t="s">
        <v>22</v>
      </c>
      <c r="D54" s="151" t="s">
        <v>281</v>
      </c>
      <c r="E54" s="151" t="s">
        <v>46</v>
      </c>
      <c r="F54" s="153" t="s">
        <v>18</v>
      </c>
      <c r="G54" s="242"/>
      <c r="H54" s="242"/>
      <c r="I54" s="242"/>
      <c r="J54" s="242"/>
      <c r="K54" s="242"/>
      <c r="L54" s="211" t="s">
        <v>471</v>
      </c>
      <c r="M54" s="242"/>
      <c r="N54" s="49"/>
    </row>
    <row r="55" spans="1:14" ht="15" customHeight="1" x14ac:dyDescent="0.2">
      <c r="A55" s="218">
        <v>55</v>
      </c>
      <c r="B55" s="171"/>
      <c r="C55" s="151" t="s">
        <v>47</v>
      </c>
      <c r="D55" s="151" t="s">
        <v>282</v>
      </c>
      <c r="E55" s="151" t="s">
        <v>283</v>
      </c>
      <c r="F55" s="153" t="s">
        <v>24</v>
      </c>
      <c r="G55" s="242"/>
      <c r="H55" s="242"/>
      <c r="I55" s="242"/>
      <c r="J55" s="242"/>
      <c r="K55" s="242"/>
      <c r="L55" s="211" t="s">
        <v>471</v>
      </c>
      <c r="M55" s="242"/>
      <c r="N55" s="49"/>
    </row>
    <row r="56" spans="1:14" ht="15" customHeight="1" x14ac:dyDescent="0.2">
      <c r="A56" s="218">
        <v>56</v>
      </c>
      <c r="B56" s="171"/>
      <c r="C56" s="151" t="s">
        <v>47</v>
      </c>
      <c r="D56" s="151" t="s">
        <v>284</v>
      </c>
      <c r="E56" s="151" t="s">
        <v>285</v>
      </c>
      <c r="F56" s="153" t="s">
        <v>24</v>
      </c>
      <c r="G56" s="242"/>
      <c r="H56" s="242"/>
      <c r="I56" s="242"/>
      <c r="J56" s="242"/>
      <c r="K56" s="242"/>
      <c r="L56" s="211" t="s">
        <v>471</v>
      </c>
      <c r="M56" s="242"/>
      <c r="N56" s="49"/>
    </row>
    <row r="57" spans="1:14" ht="15" customHeight="1" x14ac:dyDescent="0.2">
      <c r="A57" s="218">
        <v>57</v>
      </c>
      <c r="B57" s="171"/>
      <c r="C57" s="151" t="s">
        <v>47</v>
      </c>
      <c r="D57" s="151" t="s">
        <v>286</v>
      </c>
      <c r="E57" s="151" t="s">
        <v>287</v>
      </c>
      <c r="F57" s="153" t="s">
        <v>24</v>
      </c>
      <c r="G57" s="242"/>
      <c r="H57" s="242"/>
      <c r="I57" s="242"/>
      <c r="J57" s="242"/>
      <c r="K57" s="242"/>
      <c r="L57" s="211" t="s">
        <v>471</v>
      </c>
      <c r="M57" s="242"/>
      <c r="N57" s="49"/>
    </row>
    <row r="58" spans="1:14" ht="15" customHeight="1" x14ac:dyDescent="0.2">
      <c r="A58" s="218">
        <v>58</v>
      </c>
      <c r="B58" s="171"/>
      <c r="C58" s="151" t="s">
        <v>47</v>
      </c>
      <c r="D58" s="151" t="s">
        <v>48</v>
      </c>
      <c r="E58" s="151" t="s">
        <v>510</v>
      </c>
      <c r="F58" s="153" t="s">
        <v>18</v>
      </c>
      <c r="G58" s="242"/>
      <c r="H58" s="242"/>
      <c r="I58" s="242"/>
      <c r="J58" s="242"/>
      <c r="K58" s="242"/>
      <c r="L58" s="211" t="s">
        <v>471</v>
      </c>
      <c r="M58" s="242"/>
      <c r="N58" s="49"/>
    </row>
    <row r="59" spans="1:14" ht="15" customHeight="1" x14ac:dyDescent="0.2">
      <c r="A59" s="218">
        <v>59</v>
      </c>
      <c r="B59" s="171"/>
      <c r="C59" s="172" t="s">
        <v>16</v>
      </c>
      <c r="D59" s="172" t="s">
        <v>49</v>
      </c>
      <c r="E59" s="157" t="s">
        <v>50</v>
      </c>
      <c r="F59" s="153" t="s">
        <v>18</v>
      </c>
      <c r="G59" s="242"/>
      <c r="H59" s="242"/>
      <c r="I59" s="242"/>
      <c r="J59" s="242"/>
      <c r="K59" s="242"/>
      <c r="L59" s="211" t="s">
        <v>471</v>
      </c>
      <c r="M59" s="242"/>
      <c r="N59" s="49"/>
    </row>
    <row r="60" spans="1:14" ht="15" customHeight="1" x14ac:dyDescent="0.2">
      <c r="A60" s="218">
        <v>60</v>
      </c>
      <c r="B60" s="171"/>
      <c r="C60" s="172" t="s">
        <v>16</v>
      </c>
      <c r="D60" s="172" t="s">
        <v>51</v>
      </c>
      <c r="E60" s="151" t="s">
        <v>479</v>
      </c>
      <c r="F60" s="153" t="s">
        <v>290</v>
      </c>
      <c r="G60" s="242"/>
      <c r="H60" s="242"/>
      <c r="I60" s="242"/>
      <c r="J60" s="242"/>
      <c r="K60" s="242"/>
      <c r="L60" s="211" t="s">
        <v>471</v>
      </c>
      <c r="M60" s="242"/>
      <c r="N60" s="49"/>
    </row>
    <row r="61" spans="1:14" ht="15" customHeight="1" x14ac:dyDescent="0.2">
      <c r="A61" s="218">
        <v>61</v>
      </c>
      <c r="B61" s="171"/>
      <c r="C61" s="151" t="s">
        <v>16</v>
      </c>
      <c r="D61" s="151" t="s">
        <v>288</v>
      </c>
      <c r="E61" s="151" t="s">
        <v>21</v>
      </c>
      <c r="F61" s="194" t="s">
        <v>18</v>
      </c>
      <c r="G61" s="242"/>
      <c r="H61" s="242"/>
      <c r="I61" s="242"/>
      <c r="J61" s="242"/>
      <c r="K61" s="242"/>
      <c r="L61" s="211" t="s">
        <v>471</v>
      </c>
      <c r="M61" s="242"/>
      <c r="N61" s="49"/>
    </row>
    <row r="62" spans="1:14" ht="15" customHeight="1" x14ac:dyDescent="0.2">
      <c r="A62" s="218">
        <v>62</v>
      </c>
      <c r="B62" s="171"/>
      <c r="C62" s="151" t="s">
        <v>16</v>
      </c>
      <c r="D62" s="151" t="s">
        <v>289</v>
      </c>
      <c r="E62" s="151" t="s">
        <v>54</v>
      </c>
      <c r="F62" s="153" t="s">
        <v>290</v>
      </c>
      <c r="G62" s="242"/>
      <c r="H62" s="242"/>
      <c r="I62" s="242"/>
      <c r="J62" s="242"/>
      <c r="K62" s="242"/>
      <c r="L62" s="211" t="s">
        <v>471</v>
      </c>
      <c r="M62" s="242"/>
      <c r="N62" s="49"/>
    </row>
    <row r="63" spans="1:14" ht="15" customHeight="1" x14ac:dyDescent="0.2">
      <c r="A63" s="218">
        <v>63</v>
      </c>
      <c r="B63" s="171"/>
      <c r="C63" s="151" t="s">
        <v>16</v>
      </c>
      <c r="D63" s="151" t="s">
        <v>289</v>
      </c>
      <c r="E63" s="151" t="s">
        <v>55</v>
      </c>
      <c r="F63" s="194" t="s">
        <v>18</v>
      </c>
      <c r="G63" s="242"/>
      <c r="H63" s="242"/>
      <c r="I63" s="242"/>
      <c r="J63" s="242"/>
      <c r="K63" s="242"/>
      <c r="L63" s="211" t="s">
        <v>471</v>
      </c>
      <c r="M63" s="242"/>
      <c r="N63" s="49"/>
    </row>
    <row r="64" spans="1:14" ht="15" customHeight="1" x14ac:dyDescent="0.2">
      <c r="A64" s="218">
        <v>64</v>
      </c>
      <c r="B64" s="171"/>
      <c r="C64" s="151" t="s">
        <v>16</v>
      </c>
      <c r="D64" s="151" t="s">
        <v>52</v>
      </c>
      <c r="E64" s="151" t="s">
        <v>53</v>
      </c>
      <c r="F64" s="153" t="s">
        <v>24</v>
      </c>
      <c r="G64" s="242"/>
      <c r="H64" s="242"/>
      <c r="I64" s="242"/>
      <c r="J64" s="242"/>
      <c r="K64" s="242"/>
      <c r="L64" s="211" t="s">
        <v>471</v>
      </c>
      <c r="M64" s="242"/>
      <c r="N64" s="49"/>
    </row>
    <row r="65" spans="1:14" x14ac:dyDescent="0.2">
      <c r="A65" s="219"/>
      <c r="B65" s="86"/>
      <c r="C65" s="52"/>
      <c r="D65" s="52"/>
      <c r="E65" s="52"/>
      <c r="F65" s="52"/>
      <c r="G65" s="52"/>
      <c r="H65" s="52"/>
      <c r="I65" s="52"/>
      <c r="J65" s="52"/>
      <c r="K65" s="52"/>
      <c r="L65" s="52"/>
      <c r="M65" s="52"/>
      <c r="N65" s="53"/>
    </row>
  </sheetData>
  <sheetProtection formatColumns="0" formatRows="0"/>
  <mergeCells count="7">
    <mergeCell ref="G36:M36"/>
    <mergeCell ref="M37:M38"/>
    <mergeCell ref="K2:M2"/>
    <mergeCell ref="K3:M3"/>
    <mergeCell ref="M8:M9"/>
    <mergeCell ref="G7:M7"/>
    <mergeCell ref="A5:M5"/>
  </mergeCells>
  <conditionalFormatting sqref="G10:K10">
    <cfRule type="expression" priority="203" stopIfTrue="1">
      <formula>SUM($G$10:$K$10)=0%</formula>
    </cfRule>
    <cfRule type="expression" dxfId="50" priority="204" stopIfTrue="1">
      <formula>SUM($G$10:$K$10)&lt;&gt;100%</formula>
    </cfRule>
  </conditionalFormatting>
  <conditionalFormatting sqref="G11:K11">
    <cfRule type="expression" priority="201" stopIfTrue="1">
      <formula>SUM($G$11:$K$11)=0%</formula>
    </cfRule>
    <cfRule type="expression" dxfId="49" priority="202" stopIfTrue="1">
      <formula>SUM($G$11:$K$11)&lt;&gt;100%</formula>
    </cfRule>
  </conditionalFormatting>
  <conditionalFormatting sqref="G12:K12">
    <cfRule type="expression" priority="199" stopIfTrue="1">
      <formula>SUM($G$12:$K$12)=0%</formula>
    </cfRule>
    <cfRule type="expression" dxfId="48" priority="200" stopIfTrue="1">
      <formula>SUM($G$12:$K$12)&lt;&gt;100%</formula>
    </cfRule>
  </conditionalFormatting>
  <conditionalFormatting sqref="G13:K13">
    <cfRule type="expression" priority="197" stopIfTrue="1">
      <formula>SUM($G$13:$K$13)=0%</formula>
    </cfRule>
    <cfRule type="expression" dxfId="47" priority="198" stopIfTrue="1">
      <formula>SUM($G$13:$K$13)&lt;&gt;100%</formula>
    </cfRule>
  </conditionalFormatting>
  <conditionalFormatting sqref="G14:K14">
    <cfRule type="expression" priority="195" stopIfTrue="1">
      <formula>SUM($G$14:$K$14)=0%</formula>
    </cfRule>
    <cfRule type="expression" dxfId="46" priority="196" stopIfTrue="1">
      <formula>SUM($G$14:$K$14)&lt;&gt;100%</formula>
    </cfRule>
  </conditionalFormatting>
  <conditionalFormatting sqref="G15:K15">
    <cfRule type="expression" priority="193" stopIfTrue="1">
      <formula>SUM($G$15:$K$15)=0%</formula>
    </cfRule>
    <cfRule type="expression" dxfId="45" priority="194" stopIfTrue="1">
      <formula>SUM($G$15:$K$15)&lt;&gt;100%</formula>
    </cfRule>
  </conditionalFormatting>
  <conditionalFormatting sqref="G16:K16">
    <cfRule type="expression" priority="191" stopIfTrue="1">
      <formula>SUM($G$16:$K$16)=0%</formula>
    </cfRule>
    <cfRule type="expression" dxfId="44" priority="192" stopIfTrue="1">
      <formula>SUM($G$16:$K$16)&lt;&gt;100%</formula>
    </cfRule>
  </conditionalFormatting>
  <conditionalFormatting sqref="G17:K17">
    <cfRule type="expression" priority="189" stopIfTrue="1">
      <formula>SUM($G$17:$K$17)=0%</formula>
    </cfRule>
    <cfRule type="expression" dxfId="43" priority="190" stopIfTrue="1">
      <formula>SUM($G$17:$K$17)&lt;&gt;100%</formula>
    </cfRule>
  </conditionalFormatting>
  <conditionalFormatting sqref="G18:K18">
    <cfRule type="expression" priority="187" stopIfTrue="1">
      <formula>SUM($G$18:$K$18)=0%</formula>
    </cfRule>
    <cfRule type="expression" dxfId="42" priority="188" stopIfTrue="1">
      <formula>SUM($G$18:$K$18)&lt;&gt;100%</formula>
    </cfRule>
  </conditionalFormatting>
  <conditionalFormatting sqref="G19:K19">
    <cfRule type="expression" priority="185" stopIfTrue="1">
      <formula>SUM($G$19:$K$19)=0%</formula>
    </cfRule>
    <cfRule type="expression" dxfId="41" priority="186" stopIfTrue="1">
      <formula>SUM($G$19:$K$19)&lt;&gt;100%</formula>
    </cfRule>
  </conditionalFormatting>
  <conditionalFormatting sqref="G20:K20">
    <cfRule type="expression" priority="183" stopIfTrue="1">
      <formula>SUM($G$20:$K$20)=0%</formula>
    </cfRule>
    <cfRule type="expression" dxfId="40" priority="184" stopIfTrue="1">
      <formula>SUM($G$20:$K$20)&lt;&gt;100%</formula>
    </cfRule>
  </conditionalFormatting>
  <conditionalFormatting sqref="G21:K21">
    <cfRule type="expression" priority="181" stopIfTrue="1">
      <formula>SUM($G$21:$K$21)=0%</formula>
    </cfRule>
    <cfRule type="expression" dxfId="39" priority="182" stopIfTrue="1">
      <formula>SUM($G$21:$K$21)&lt;&gt;100%</formula>
    </cfRule>
  </conditionalFormatting>
  <conditionalFormatting sqref="G22:K22">
    <cfRule type="expression" priority="179" stopIfTrue="1">
      <formula>SUM($G$22:$K$22)=0%</formula>
    </cfRule>
    <cfRule type="expression" dxfId="38" priority="180" stopIfTrue="1">
      <formula>SUM($G$22:$K$22)&lt;&gt;100%</formula>
    </cfRule>
  </conditionalFormatting>
  <conditionalFormatting sqref="G23:K23">
    <cfRule type="expression" priority="177" stopIfTrue="1">
      <formula>SUM($G$23:$K$23)=0%</formula>
    </cfRule>
    <cfRule type="expression" dxfId="37" priority="178" stopIfTrue="1">
      <formula>SUM($G$23:$K$23)&lt;&gt;100%</formula>
    </cfRule>
  </conditionalFormatting>
  <conditionalFormatting sqref="G24:K24">
    <cfRule type="expression" priority="175" stopIfTrue="1">
      <formula>SUM($G$24:$K$24)=0%</formula>
    </cfRule>
    <cfRule type="expression" dxfId="36" priority="176" stopIfTrue="1">
      <formula>SUM($G$24:$K$24)&lt;&gt;100%</formula>
    </cfRule>
  </conditionalFormatting>
  <conditionalFormatting sqref="G25:K25">
    <cfRule type="expression" priority="173" stopIfTrue="1">
      <formula>SUM($G$25:$K$25)=0%</formula>
    </cfRule>
    <cfRule type="expression" dxfId="35" priority="174" stopIfTrue="1">
      <formula>SUM($G$25:$K$25)&lt;&gt;100%</formula>
    </cfRule>
  </conditionalFormatting>
  <conditionalFormatting sqref="G26:K26">
    <cfRule type="expression" priority="171" stopIfTrue="1">
      <formula>SUM($G$26:$K$26)=0%</formula>
    </cfRule>
    <cfRule type="expression" dxfId="34" priority="172" stopIfTrue="1">
      <formula>SUM($G$26:$K$26)&lt;&gt;100%</formula>
    </cfRule>
  </conditionalFormatting>
  <conditionalFormatting sqref="G27:K27">
    <cfRule type="expression" priority="169" stopIfTrue="1">
      <formula>SUM($G$27:$K$27)=0%</formula>
    </cfRule>
    <cfRule type="expression" dxfId="33" priority="170" stopIfTrue="1">
      <formula>SUM($G$27:$K$27)&lt;&gt;100%</formula>
    </cfRule>
  </conditionalFormatting>
  <conditionalFormatting sqref="G28:K28">
    <cfRule type="expression" priority="167" stopIfTrue="1">
      <formula>SUM($G$28:$K$28)=0%</formula>
    </cfRule>
    <cfRule type="expression" dxfId="32" priority="168" stopIfTrue="1">
      <formula>SUM($G$28:$K$28)&lt;&gt;100%</formula>
    </cfRule>
  </conditionalFormatting>
  <conditionalFormatting sqref="G29:K29">
    <cfRule type="expression" priority="165" stopIfTrue="1">
      <formula>SUM($G$29:$K$29)=0%</formula>
    </cfRule>
    <cfRule type="expression" dxfId="31" priority="166" stopIfTrue="1">
      <formula>SUM($G$29:$K$29)&lt;&gt;100%</formula>
    </cfRule>
  </conditionalFormatting>
  <conditionalFormatting sqref="G30:K30">
    <cfRule type="expression" priority="163" stopIfTrue="1">
      <formula>SUM($G$30:$K$30)=0%</formula>
    </cfRule>
    <cfRule type="expression" dxfId="30" priority="164" stopIfTrue="1">
      <formula>SUM($G$30:$K$30)&lt;&gt;100%</formula>
    </cfRule>
  </conditionalFormatting>
  <conditionalFormatting sqref="G31:K31">
    <cfRule type="expression" priority="161" stopIfTrue="1">
      <formula>SUM($G$31:$K$31)=0%</formula>
    </cfRule>
    <cfRule type="expression" dxfId="29" priority="162" stopIfTrue="1">
      <formula>SUM($G$31:$K$31)&lt;&gt;100%</formula>
    </cfRule>
  </conditionalFormatting>
  <conditionalFormatting sqref="G32:K32">
    <cfRule type="expression" priority="159" stopIfTrue="1">
      <formula>SUM($G$32:$K$32)=0%</formula>
    </cfRule>
    <cfRule type="expression" dxfId="28" priority="160" stopIfTrue="1">
      <formula>SUM($G$32:$K$32)&lt;&gt;100%</formula>
    </cfRule>
  </conditionalFormatting>
  <conditionalFormatting sqref="G33:K33">
    <cfRule type="expression" priority="157" stopIfTrue="1">
      <formula>SUM($G$33:$K$33)=0%</formula>
    </cfRule>
    <cfRule type="expression" dxfId="27" priority="158" stopIfTrue="1">
      <formula>SUM($G$33:$K$33)&lt;&gt;100%</formula>
    </cfRule>
  </conditionalFormatting>
  <conditionalFormatting sqref="G34:K34">
    <cfRule type="expression" priority="155" stopIfTrue="1">
      <formula>SUM($G$34:$K$34)=0%</formula>
    </cfRule>
    <cfRule type="expression" dxfId="26" priority="156" stopIfTrue="1">
      <formula>SUM($G$34:$K$34)&lt;&gt;100%</formula>
    </cfRule>
  </conditionalFormatting>
  <conditionalFormatting sqref="G39:K39">
    <cfRule type="expression" priority="153" stopIfTrue="1">
      <formula>SUM($G$39:$K$39)=0%</formula>
    </cfRule>
    <cfRule type="expression" dxfId="25" priority="154" stopIfTrue="1">
      <formula>SUM($G$39:$K$39)&lt;&gt;100%</formula>
    </cfRule>
  </conditionalFormatting>
  <conditionalFormatting sqref="G40:K40">
    <cfRule type="expression" priority="151" stopIfTrue="1">
      <formula>SUM($G$40:$K$40)=0%</formula>
    </cfRule>
    <cfRule type="expression" dxfId="24" priority="152" stopIfTrue="1">
      <formula>SUM($G$40:$K$40)&lt;&gt;100%</formula>
    </cfRule>
  </conditionalFormatting>
  <conditionalFormatting sqref="G41:K41">
    <cfRule type="expression" priority="149" stopIfTrue="1">
      <formula>SUM($G$41:$K$41)=0%</formula>
    </cfRule>
    <cfRule type="expression" dxfId="23" priority="150" stopIfTrue="1">
      <formula>SUM($G$41:$K$41)&lt;&gt;100%</formula>
    </cfRule>
  </conditionalFormatting>
  <conditionalFormatting sqref="G42:K42">
    <cfRule type="expression" priority="147" stopIfTrue="1">
      <formula>SUM($G$42:$K$42)=0%</formula>
    </cfRule>
    <cfRule type="expression" dxfId="22" priority="148" stopIfTrue="1">
      <formula>SUM($G$42:$K$42)&lt;&gt;100%</formula>
    </cfRule>
  </conditionalFormatting>
  <conditionalFormatting sqref="G43:K43">
    <cfRule type="expression" priority="145" stopIfTrue="1">
      <formula>SUM($G$43:$K$43)=0%</formula>
    </cfRule>
    <cfRule type="expression" dxfId="21" priority="146" stopIfTrue="1">
      <formula>SUM($G$43:$K$43)&lt;&gt;100%</formula>
    </cfRule>
  </conditionalFormatting>
  <conditionalFormatting sqref="G44:K44">
    <cfRule type="expression" priority="143" stopIfTrue="1">
      <formula>SUM($G$44:$K$44)=0%</formula>
    </cfRule>
    <cfRule type="expression" dxfId="20" priority="144" stopIfTrue="1">
      <formula>SUM($G$44:$K$44)&lt;&gt;100%</formula>
    </cfRule>
  </conditionalFormatting>
  <conditionalFormatting sqref="G45:K45">
    <cfRule type="expression" priority="141" stopIfTrue="1">
      <formula>SUM($G$45:$K$45)=0%</formula>
    </cfRule>
    <cfRule type="expression" dxfId="19" priority="142" stopIfTrue="1">
      <formula>SUM($G$45:$K$45)&lt;&gt;100%</formula>
    </cfRule>
  </conditionalFormatting>
  <conditionalFormatting sqref="G46:K46">
    <cfRule type="expression" priority="139" stopIfTrue="1">
      <formula>SUM($G$46:$K$46)=0%</formula>
    </cfRule>
    <cfRule type="expression" dxfId="18" priority="140" stopIfTrue="1">
      <formula>SUM($G$46:$K$46)&lt;&gt;100%</formula>
    </cfRule>
  </conditionalFormatting>
  <conditionalFormatting sqref="G47:K47">
    <cfRule type="expression" priority="137" stopIfTrue="1">
      <formula>SUM($G$47:$K$47)=0%</formula>
    </cfRule>
    <cfRule type="expression" dxfId="17" priority="138" stopIfTrue="1">
      <formula>SUM($G$47:$K$47)&lt;&gt;100%</formula>
    </cfRule>
  </conditionalFormatting>
  <conditionalFormatting sqref="G48:K48">
    <cfRule type="expression" priority="135" stopIfTrue="1">
      <formula>SUM($G$48:$K$48)=0%</formula>
    </cfRule>
    <cfRule type="expression" dxfId="16" priority="136" stopIfTrue="1">
      <formula>SUM($G$48:$K$48)&lt;&gt;100%</formula>
    </cfRule>
  </conditionalFormatting>
  <conditionalFormatting sqref="G49:K49">
    <cfRule type="expression" priority="133" stopIfTrue="1">
      <formula>SUM($G$49:$K$49)=0%</formula>
    </cfRule>
    <cfRule type="expression" dxfId="15" priority="134" stopIfTrue="1">
      <formula>SUM($G$49:$K$49)&lt;&gt;100%</formula>
    </cfRule>
  </conditionalFormatting>
  <conditionalFormatting sqref="G50:K50">
    <cfRule type="expression" priority="131" stopIfTrue="1">
      <formula>SUM($G$50:$K$50)=0%</formula>
    </cfRule>
    <cfRule type="expression" dxfId="14" priority="132" stopIfTrue="1">
      <formula>SUM($G$50:$K$50)&lt;&gt;100%</formula>
    </cfRule>
  </conditionalFormatting>
  <conditionalFormatting sqref="G51:K51">
    <cfRule type="expression" priority="129" stopIfTrue="1">
      <formula>SUM($G$51:$K$51)=0%</formula>
    </cfRule>
    <cfRule type="expression" dxfId="13" priority="130" stopIfTrue="1">
      <formula>SUM($G$51:$K$51)&lt;&gt;100%</formula>
    </cfRule>
  </conditionalFormatting>
  <conditionalFormatting sqref="G52:K52">
    <cfRule type="expression" priority="127" stopIfTrue="1">
      <formula>SUM($G$52:$K$52)=0%</formula>
    </cfRule>
    <cfRule type="expression" dxfId="12" priority="128" stopIfTrue="1">
      <formula>SUM($G$52:$K$52)&lt;&gt;100%</formula>
    </cfRule>
  </conditionalFormatting>
  <conditionalFormatting sqref="G53:K53">
    <cfRule type="expression" priority="125" stopIfTrue="1">
      <formula>SUM($G$53:$K$53)=0%</formula>
    </cfRule>
    <cfRule type="expression" dxfId="11" priority="126" stopIfTrue="1">
      <formula>SUM($G$53:$K$53)&lt;&gt;100%</formula>
    </cfRule>
  </conditionalFormatting>
  <conditionalFormatting sqref="G54:K54">
    <cfRule type="expression" priority="123" stopIfTrue="1">
      <formula>SUM($G$54:$K$54)=0%</formula>
    </cfRule>
    <cfRule type="expression" dxfId="10" priority="124" stopIfTrue="1">
      <formula>SUM($G$54:$K$54)&lt;&gt;100%</formula>
    </cfRule>
  </conditionalFormatting>
  <conditionalFormatting sqref="G55:K55">
    <cfRule type="expression" priority="121" stopIfTrue="1">
      <formula>SUM($G$55:$K$55)=0%</formula>
    </cfRule>
    <cfRule type="expression" dxfId="9" priority="122" stopIfTrue="1">
      <formula>SUM($G$55:$K$55)&lt;&gt;100%</formula>
    </cfRule>
  </conditionalFormatting>
  <conditionalFormatting sqref="G56:K56">
    <cfRule type="expression" priority="119" stopIfTrue="1">
      <formula>SUM($G$56:$K$56)=0%</formula>
    </cfRule>
    <cfRule type="expression" dxfId="8" priority="120" stopIfTrue="1">
      <formula>SUM($G$56:$K$56)&lt;&gt;100%</formula>
    </cfRule>
  </conditionalFormatting>
  <conditionalFormatting sqref="G57:K57">
    <cfRule type="expression" priority="117" stopIfTrue="1">
      <formula>SUM($G$57:$K$57)=0%</formula>
    </cfRule>
    <cfRule type="expression" dxfId="7" priority="118" stopIfTrue="1">
      <formula>SUM($G$57:$K$57)&lt;&gt;100%</formula>
    </cfRule>
  </conditionalFormatting>
  <conditionalFormatting sqref="G58:K58">
    <cfRule type="expression" priority="115" stopIfTrue="1">
      <formula>SUM($G$58:$K$58)=0%</formula>
    </cfRule>
    <cfRule type="expression" dxfId="6" priority="116" stopIfTrue="1">
      <formula>SUM($G$58:$K$58)&lt;&gt;100%</formula>
    </cfRule>
  </conditionalFormatting>
  <conditionalFormatting sqref="G59:K59">
    <cfRule type="expression" priority="113" stopIfTrue="1">
      <formula>SUM($G$59:$K$59)=0%</formula>
    </cfRule>
    <cfRule type="expression" dxfId="5" priority="114" stopIfTrue="1">
      <formula>SUM($G$59:$K$59)&lt;&gt;100%</formula>
    </cfRule>
  </conditionalFormatting>
  <conditionalFormatting sqref="G60:K60">
    <cfRule type="expression" priority="111" stopIfTrue="1">
      <formula>SUM($G$60:$K$60)=0%</formula>
    </cfRule>
    <cfRule type="expression" dxfId="4" priority="112" stopIfTrue="1">
      <formula>SUM($G$60:$K$60)&lt;&gt;100%</formula>
    </cfRule>
  </conditionalFormatting>
  <conditionalFormatting sqref="G61:K61">
    <cfRule type="expression" priority="109" stopIfTrue="1">
      <formula>SUM($G$61:$K$61)=0%</formula>
    </cfRule>
    <cfRule type="expression" dxfId="3" priority="110" stopIfTrue="1">
      <formula>SUM($G$61:$K$61)&lt;&gt;100%</formula>
    </cfRule>
  </conditionalFormatting>
  <conditionalFormatting sqref="G62:K62">
    <cfRule type="expression" priority="107" stopIfTrue="1">
      <formula>SUM($G$62:$K$62)=0%</formula>
    </cfRule>
    <cfRule type="expression" dxfId="2" priority="108" stopIfTrue="1">
      <formula>SUM($G$62:$K$62)&lt;&gt;100%</formula>
    </cfRule>
  </conditionalFormatting>
  <conditionalFormatting sqref="G63:K63">
    <cfRule type="expression" priority="105" stopIfTrue="1">
      <formula>SUM($G$63:$K$63)=0%</formula>
    </cfRule>
    <cfRule type="expression" dxfId="1" priority="106" stopIfTrue="1">
      <formula>SUM($G$63:$K$63)&lt;&gt;100%</formula>
    </cfRule>
  </conditionalFormatting>
  <conditionalFormatting sqref="G64:K64">
    <cfRule type="expression" priority="103" stopIfTrue="1">
      <formula>SUM($G$64:$K$64)=0%</formula>
    </cfRule>
    <cfRule type="expression" dxfId="0" priority="104" stopIfTrue="1">
      <formula>SUM($G$64:$K$64)&lt;&gt;100%</formula>
    </cfRule>
  </conditionalFormatting>
  <dataValidations count="2">
    <dataValidation operator="lessThanOrEqual" allowBlank="1" showInputMessage="1" showErrorMessage="1" sqref="M10:M34"/>
    <dataValidation type="list" allowBlank="1" showInputMessage="1" showErrorMessage="1" prompt="Please select from available drop-down options" sqref="L10:L34 L39:L64">
      <formula1>"1,2,3,4,N/A,[Select one]"</formula1>
    </dataValidation>
  </dataValidations>
  <printOptions headings="1" gridLines="1"/>
  <pageMargins left="0.70866141732283472" right="0.70866141732283472" top="0.74803149606299213" bottom="0.74803149606299213" header="0.31496062992125984" footer="0.31496062992125984"/>
  <pageSetup paperSize="8" scale="96" fitToHeight="0" orientation="landscape" cellComments="asDisplayed" r:id="rId1"/>
  <headerFooter>
    <oddHeader>&amp;C&amp;"Arial"&amp;10 Commerce Commission Information Disclosure Template</oddHeader>
    <oddFooter>&amp;L&amp;"Arial,Regular" &amp;P&amp;C&amp;"Arial,Regular" &amp;F&amp;R&amp;"Arial,Regular" &amp;A</oddFooter>
  </headerFooter>
  <rowBreaks count="1" manualBreakCount="1">
    <brk id="35"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2D050"/>
    <pageSetUpPr fitToPage="1"/>
  </sheetPr>
  <dimension ref="A1:O30"/>
  <sheetViews>
    <sheetView showGridLines="0" view="pageBreakPreview" zoomScaleNormal="100" zoomScaleSheetLayoutView="100" workbookViewId="0"/>
  </sheetViews>
  <sheetFormatPr defaultRowHeight="12.75" x14ac:dyDescent="0.2"/>
  <cols>
    <col min="1" max="1" width="4.5703125" style="21" customWidth="1"/>
    <col min="2" max="2" width="2.5703125" style="83" customWidth="1"/>
    <col min="3" max="3" width="6.140625" style="21" customWidth="1"/>
    <col min="4" max="4" width="2.28515625" style="38" customWidth="1"/>
    <col min="5" max="5" width="52.85546875" style="43" customWidth="1"/>
    <col min="6" max="7" width="16.140625" style="21" customWidth="1"/>
    <col min="8" max="8" width="18.42578125" style="21" customWidth="1"/>
    <col min="9" max="12" width="16.140625" style="21" customWidth="1"/>
    <col min="13" max="13" width="28.28515625" style="21" customWidth="1"/>
    <col min="14" max="14" width="55.7109375" style="21" customWidth="1"/>
    <col min="15" max="15" width="2.140625" style="21" customWidth="1"/>
    <col min="16" max="16384" width="9.140625" style="21"/>
  </cols>
  <sheetData>
    <row r="1" spans="1:15" s="25" customFormat="1" ht="15" customHeight="1" x14ac:dyDescent="0.2">
      <c r="A1" s="59"/>
      <c r="B1" s="60"/>
      <c r="C1" s="60"/>
      <c r="D1" s="60"/>
      <c r="E1" s="60"/>
      <c r="F1" s="60"/>
      <c r="G1" s="60"/>
      <c r="H1" s="60"/>
      <c r="I1" s="60"/>
      <c r="J1" s="60"/>
      <c r="K1" s="60"/>
      <c r="L1" s="60"/>
      <c r="M1" s="60"/>
      <c r="N1" s="60"/>
      <c r="O1" s="61"/>
    </row>
    <row r="2" spans="1:15" s="25" customFormat="1" ht="18" customHeight="1" x14ac:dyDescent="0.3">
      <c r="A2" s="62"/>
      <c r="B2" s="102"/>
      <c r="C2" s="102"/>
      <c r="D2" s="102"/>
      <c r="E2" s="102"/>
      <c r="F2" s="102"/>
      <c r="G2" s="102"/>
      <c r="H2" s="102"/>
      <c r="I2" s="102"/>
      <c r="J2" s="71"/>
      <c r="K2" s="73"/>
      <c r="L2" s="71"/>
      <c r="M2" s="73" t="s">
        <v>7</v>
      </c>
      <c r="N2" s="98" t="str">
        <f>IF(NOT(ISBLANK(CoverSheet!$C$8)),CoverSheet!$C$8,"")</f>
        <v/>
      </c>
      <c r="O2" s="54"/>
    </row>
    <row r="3" spans="1:15" s="25" customFormat="1" ht="18" customHeight="1" x14ac:dyDescent="0.25">
      <c r="A3" s="62"/>
      <c r="B3" s="102"/>
      <c r="C3" s="102"/>
      <c r="D3" s="102"/>
      <c r="E3" s="102"/>
      <c r="F3" s="102"/>
      <c r="G3" s="102"/>
      <c r="H3" s="102"/>
      <c r="I3" s="102"/>
      <c r="J3" s="71"/>
      <c r="K3" s="73"/>
      <c r="L3" s="71"/>
      <c r="M3" s="73" t="s">
        <v>238</v>
      </c>
      <c r="N3" s="99" t="str">
        <f>IF(ISNUMBER(CoverSheet!$C$12),TEXT(CoverSheet!$C$12,"_([$-1409]d mmmm yyyy;_(@")&amp;" –"&amp;TEXT(DATE(YEAR(CoverSheet!$C$12)+10,MONTH(CoverSheet!$C$12),DAY(CoverSheet!$C$12)-1),"_([$-1409]d mmmm yyyy;_(@"),"")</f>
        <v/>
      </c>
      <c r="O3" s="54"/>
    </row>
    <row r="4" spans="1:15" s="25" customFormat="1" ht="21" x14ac:dyDescent="0.35">
      <c r="A4" s="120" t="s">
        <v>446</v>
      </c>
      <c r="B4" s="103"/>
      <c r="C4" s="102"/>
      <c r="D4" s="102"/>
      <c r="E4" s="102"/>
      <c r="F4" s="102"/>
      <c r="G4" s="102"/>
      <c r="H4" s="102"/>
      <c r="I4" s="102"/>
      <c r="J4" s="102"/>
      <c r="K4" s="88"/>
      <c r="L4" s="102"/>
      <c r="M4" s="102"/>
      <c r="N4" s="102"/>
      <c r="O4" s="54"/>
    </row>
    <row r="5" spans="1:15" s="199" customFormat="1" ht="42" customHeight="1" x14ac:dyDescent="0.2">
      <c r="A5" s="298" t="s">
        <v>533</v>
      </c>
      <c r="B5" s="299"/>
      <c r="C5" s="299"/>
      <c r="D5" s="299"/>
      <c r="E5" s="299"/>
      <c r="F5" s="299"/>
      <c r="G5" s="299"/>
      <c r="H5" s="299"/>
      <c r="I5" s="299"/>
      <c r="J5" s="299"/>
      <c r="K5" s="299"/>
      <c r="L5" s="299"/>
      <c r="M5" s="299"/>
      <c r="N5" s="198"/>
      <c r="O5" s="160"/>
    </row>
    <row r="6" spans="1:15" s="24" customFormat="1" ht="15" customHeight="1" x14ac:dyDescent="0.2">
      <c r="A6" s="67" t="s">
        <v>556</v>
      </c>
      <c r="B6" s="88"/>
      <c r="C6" s="88"/>
      <c r="D6" s="102"/>
      <c r="E6" s="102"/>
      <c r="F6" s="102"/>
      <c r="G6" s="102"/>
      <c r="H6" s="102"/>
      <c r="I6" s="102"/>
      <c r="J6" s="102"/>
      <c r="K6" s="102"/>
      <c r="L6" s="102"/>
      <c r="M6" s="102"/>
      <c r="N6" s="102"/>
      <c r="O6" s="54"/>
    </row>
    <row r="7" spans="1:15" s="24" customFormat="1" ht="30" customHeight="1" x14ac:dyDescent="0.3">
      <c r="A7" s="92">
        <v>7</v>
      </c>
      <c r="B7" s="75"/>
      <c r="C7" s="140" t="s">
        <v>472</v>
      </c>
      <c r="D7" s="101"/>
      <c r="E7" s="101"/>
      <c r="F7" s="101"/>
      <c r="G7" s="101"/>
      <c r="H7" s="101"/>
      <c r="I7" s="101"/>
      <c r="J7" s="101"/>
      <c r="K7" s="104"/>
      <c r="L7" s="104"/>
      <c r="M7" s="104"/>
      <c r="N7" s="104"/>
      <c r="O7" s="50"/>
    </row>
    <row r="8" spans="1:15" s="40" customFormat="1" ht="51" customHeight="1" x14ac:dyDescent="0.2">
      <c r="A8" s="76">
        <v>8</v>
      </c>
      <c r="B8" s="87"/>
      <c r="C8" s="144"/>
      <c r="D8" s="144"/>
      <c r="E8" s="197" t="s">
        <v>294</v>
      </c>
      <c r="F8" s="195" t="s">
        <v>315</v>
      </c>
      <c r="G8" s="195" t="s">
        <v>316</v>
      </c>
      <c r="H8" s="195" t="s">
        <v>317</v>
      </c>
      <c r="I8" s="243" t="s">
        <v>595</v>
      </c>
      <c r="J8" s="210" t="s">
        <v>572</v>
      </c>
      <c r="K8" s="210" t="s">
        <v>573</v>
      </c>
      <c r="L8" s="210" t="s">
        <v>574</v>
      </c>
      <c r="M8" s="243" t="s">
        <v>594</v>
      </c>
      <c r="N8" s="195" t="s">
        <v>293</v>
      </c>
      <c r="O8" s="58"/>
    </row>
    <row r="9" spans="1:15" ht="15.75" x14ac:dyDescent="0.25">
      <c r="A9" s="92">
        <v>9</v>
      </c>
      <c r="B9" s="75"/>
      <c r="C9" s="139"/>
      <c r="D9" s="138"/>
      <c r="E9" s="244" t="s">
        <v>295</v>
      </c>
      <c r="F9" s="229"/>
      <c r="G9" s="229"/>
      <c r="H9" s="229"/>
      <c r="I9" s="229"/>
      <c r="J9" s="266" t="str">
        <f>IF(G9=0,"-",F9/G9)</f>
        <v>-</v>
      </c>
      <c r="K9" s="229"/>
      <c r="L9" s="238"/>
      <c r="M9" s="252" t="s">
        <v>471</v>
      </c>
      <c r="N9" s="244"/>
      <c r="O9" s="49"/>
    </row>
    <row r="10" spans="1:15" ht="15.75" x14ac:dyDescent="0.25">
      <c r="A10" s="92">
        <v>10</v>
      </c>
      <c r="B10" s="75"/>
      <c r="C10" s="139"/>
      <c r="D10" s="138"/>
      <c r="E10" s="244" t="s">
        <v>296</v>
      </c>
      <c r="F10" s="229"/>
      <c r="G10" s="229"/>
      <c r="H10" s="229"/>
      <c r="I10" s="229"/>
      <c r="J10" s="266" t="str">
        <f>IF(G10=0,"-",F10/G10)</f>
        <v>-</v>
      </c>
      <c r="K10" s="229"/>
      <c r="L10" s="238"/>
      <c r="M10" s="221" t="s">
        <v>471</v>
      </c>
      <c r="N10" s="244"/>
      <c r="O10" s="49"/>
    </row>
    <row r="11" spans="1:15" ht="15.75" x14ac:dyDescent="0.25">
      <c r="A11" s="92">
        <v>11</v>
      </c>
      <c r="B11" s="75"/>
      <c r="C11" s="139"/>
      <c r="D11" s="138"/>
      <c r="E11" s="244" t="s">
        <v>297</v>
      </c>
      <c r="F11" s="229"/>
      <c r="G11" s="229"/>
      <c r="H11" s="229"/>
      <c r="I11" s="229"/>
      <c r="J11" s="266" t="str">
        <f t="shared" ref="J11:J28" si="0">IF(G11=0,"-",F11/G11)</f>
        <v>-</v>
      </c>
      <c r="K11" s="229"/>
      <c r="L11" s="238"/>
      <c r="M11" s="221" t="s">
        <v>471</v>
      </c>
      <c r="N11" s="244"/>
      <c r="O11" s="49"/>
    </row>
    <row r="12" spans="1:15" ht="15.75" x14ac:dyDescent="0.25">
      <c r="A12" s="92">
        <v>12</v>
      </c>
      <c r="B12" s="75"/>
      <c r="C12" s="139"/>
      <c r="D12" s="138"/>
      <c r="E12" s="244" t="s">
        <v>298</v>
      </c>
      <c r="F12" s="229"/>
      <c r="G12" s="229"/>
      <c r="H12" s="229"/>
      <c r="I12" s="229"/>
      <c r="J12" s="266" t="str">
        <f t="shared" si="0"/>
        <v>-</v>
      </c>
      <c r="K12" s="229"/>
      <c r="L12" s="238"/>
      <c r="M12" s="221" t="s">
        <v>471</v>
      </c>
      <c r="N12" s="244"/>
      <c r="O12" s="49"/>
    </row>
    <row r="13" spans="1:15" ht="15.75" x14ac:dyDescent="0.25">
      <c r="A13" s="92">
        <v>13</v>
      </c>
      <c r="B13" s="75"/>
      <c r="C13" s="139"/>
      <c r="D13" s="138"/>
      <c r="E13" s="244" t="s">
        <v>299</v>
      </c>
      <c r="F13" s="229"/>
      <c r="G13" s="229"/>
      <c r="H13" s="229"/>
      <c r="I13" s="229"/>
      <c r="J13" s="266" t="str">
        <f t="shared" si="0"/>
        <v>-</v>
      </c>
      <c r="K13" s="229"/>
      <c r="L13" s="238"/>
      <c r="M13" s="221" t="s">
        <v>471</v>
      </c>
      <c r="N13" s="244"/>
      <c r="O13" s="49"/>
    </row>
    <row r="14" spans="1:15" ht="15.75" x14ac:dyDescent="0.25">
      <c r="A14" s="92">
        <v>14</v>
      </c>
      <c r="B14" s="75"/>
      <c r="C14" s="139"/>
      <c r="D14" s="138"/>
      <c r="E14" s="244" t="s">
        <v>300</v>
      </c>
      <c r="F14" s="229"/>
      <c r="G14" s="229"/>
      <c r="H14" s="229"/>
      <c r="I14" s="229"/>
      <c r="J14" s="266" t="str">
        <f t="shared" si="0"/>
        <v>-</v>
      </c>
      <c r="K14" s="229"/>
      <c r="L14" s="238"/>
      <c r="M14" s="221" t="s">
        <v>471</v>
      </c>
      <c r="N14" s="244"/>
      <c r="O14" s="49"/>
    </row>
    <row r="15" spans="1:15" ht="15.75" x14ac:dyDescent="0.25">
      <c r="A15" s="92">
        <v>15</v>
      </c>
      <c r="B15" s="75"/>
      <c r="C15" s="139"/>
      <c r="D15" s="138"/>
      <c r="E15" s="244" t="s">
        <v>301</v>
      </c>
      <c r="F15" s="229"/>
      <c r="G15" s="229"/>
      <c r="H15" s="229"/>
      <c r="I15" s="229"/>
      <c r="J15" s="266" t="str">
        <f t="shared" si="0"/>
        <v>-</v>
      </c>
      <c r="K15" s="229"/>
      <c r="L15" s="238"/>
      <c r="M15" s="221" t="s">
        <v>471</v>
      </c>
      <c r="N15" s="244"/>
      <c r="O15" s="49"/>
    </row>
    <row r="16" spans="1:15" ht="15.75" x14ac:dyDescent="0.25">
      <c r="A16" s="92">
        <v>16</v>
      </c>
      <c r="B16" s="75"/>
      <c r="C16" s="139"/>
      <c r="D16" s="138"/>
      <c r="E16" s="244" t="s">
        <v>302</v>
      </c>
      <c r="F16" s="229"/>
      <c r="G16" s="229"/>
      <c r="H16" s="229"/>
      <c r="I16" s="229"/>
      <c r="J16" s="266" t="str">
        <f t="shared" si="0"/>
        <v>-</v>
      </c>
      <c r="K16" s="229"/>
      <c r="L16" s="238"/>
      <c r="M16" s="221" t="s">
        <v>471</v>
      </c>
      <c r="N16" s="244"/>
      <c r="O16" s="49"/>
    </row>
    <row r="17" spans="1:15" ht="15.75" x14ac:dyDescent="0.25">
      <c r="A17" s="92">
        <v>17</v>
      </c>
      <c r="B17" s="75"/>
      <c r="C17" s="139"/>
      <c r="D17" s="138"/>
      <c r="E17" s="244" t="s">
        <v>303</v>
      </c>
      <c r="F17" s="229"/>
      <c r="G17" s="229"/>
      <c r="H17" s="229"/>
      <c r="I17" s="229"/>
      <c r="J17" s="266" t="str">
        <f t="shared" si="0"/>
        <v>-</v>
      </c>
      <c r="K17" s="229"/>
      <c r="L17" s="238"/>
      <c r="M17" s="221" t="s">
        <v>471</v>
      </c>
      <c r="N17" s="244"/>
      <c r="O17" s="49"/>
    </row>
    <row r="18" spans="1:15" ht="15.75" x14ac:dyDescent="0.25">
      <c r="A18" s="92">
        <v>18</v>
      </c>
      <c r="B18" s="75"/>
      <c r="C18" s="139"/>
      <c r="D18" s="138"/>
      <c r="E18" s="244" t="s">
        <v>304</v>
      </c>
      <c r="F18" s="229"/>
      <c r="G18" s="229"/>
      <c r="H18" s="229"/>
      <c r="I18" s="229"/>
      <c r="J18" s="266" t="str">
        <f t="shared" si="0"/>
        <v>-</v>
      </c>
      <c r="K18" s="229"/>
      <c r="L18" s="238"/>
      <c r="M18" s="221" t="s">
        <v>471</v>
      </c>
      <c r="N18" s="244"/>
      <c r="O18" s="49"/>
    </row>
    <row r="19" spans="1:15" ht="15.75" x14ac:dyDescent="0.25">
      <c r="A19" s="92">
        <v>19</v>
      </c>
      <c r="B19" s="75"/>
      <c r="C19" s="139"/>
      <c r="D19" s="138"/>
      <c r="E19" s="244" t="s">
        <v>305</v>
      </c>
      <c r="F19" s="229"/>
      <c r="G19" s="229"/>
      <c r="H19" s="229"/>
      <c r="I19" s="229"/>
      <c r="J19" s="266" t="str">
        <f t="shared" si="0"/>
        <v>-</v>
      </c>
      <c r="K19" s="229"/>
      <c r="L19" s="238"/>
      <c r="M19" s="221" t="s">
        <v>471</v>
      </c>
      <c r="N19" s="244"/>
      <c r="O19" s="49"/>
    </row>
    <row r="20" spans="1:15" ht="15.75" x14ac:dyDescent="0.25">
      <c r="A20" s="92">
        <v>20</v>
      </c>
      <c r="B20" s="75"/>
      <c r="C20" s="139"/>
      <c r="D20" s="138"/>
      <c r="E20" s="244" t="s">
        <v>306</v>
      </c>
      <c r="F20" s="229"/>
      <c r="G20" s="229"/>
      <c r="H20" s="229"/>
      <c r="I20" s="229"/>
      <c r="J20" s="266" t="str">
        <f t="shared" si="0"/>
        <v>-</v>
      </c>
      <c r="K20" s="229"/>
      <c r="L20" s="238"/>
      <c r="M20" s="221" t="s">
        <v>471</v>
      </c>
      <c r="N20" s="244"/>
      <c r="O20" s="49"/>
    </row>
    <row r="21" spans="1:15" ht="15.75" x14ac:dyDescent="0.25">
      <c r="A21" s="92">
        <v>21</v>
      </c>
      <c r="B21" s="75"/>
      <c r="C21" s="139"/>
      <c r="D21" s="138"/>
      <c r="E21" s="244" t="s">
        <v>307</v>
      </c>
      <c r="F21" s="229"/>
      <c r="G21" s="229"/>
      <c r="H21" s="229"/>
      <c r="I21" s="229"/>
      <c r="J21" s="266" t="str">
        <f t="shared" si="0"/>
        <v>-</v>
      </c>
      <c r="K21" s="229"/>
      <c r="L21" s="238"/>
      <c r="M21" s="221" t="s">
        <v>471</v>
      </c>
      <c r="N21" s="244"/>
      <c r="O21" s="49"/>
    </row>
    <row r="22" spans="1:15" ht="15.75" x14ac:dyDescent="0.25">
      <c r="A22" s="92">
        <v>22</v>
      </c>
      <c r="B22" s="75"/>
      <c r="C22" s="139"/>
      <c r="D22" s="138"/>
      <c r="E22" s="244" t="s">
        <v>308</v>
      </c>
      <c r="F22" s="229"/>
      <c r="G22" s="229"/>
      <c r="H22" s="229"/>
      <c r="I22" s="229"/>
      <c r="J22" s="266" t="str">
        <f t="shared" si="0"/>
        <v>-</v>
      </c>
      <c r="K22" s="229"/>
      <c r="L22" s="238"/>
      <c r="M22" s="221" t="s">
        <v>471</v>
      </c>
      <c r="N22" s="244"/>
      <c r="O22" s="49"/>
    </row>
    <row r="23" spans="1:15" ht="15.75" x14ac:dyDescent="0.25">
      <c r="A23" s="92">
        <v>23</v>
      </c>
      <c r="B23" s="75"/>
      <c r="C23" s="139"/>
      <c r="D23" s="138"/>
      <c r="E23" s="244" t="s">
        <v>309</v>
      </c>
      <c r="F23" s="229"/>
      <c r="G23" s="229"/>
      <c r="H23" s="229"/>
      <c r="I23" s="229"/>
      <c r="J23" s="266" t="str">
        <f t="shared" si="0"/>
        <v>-</v>
      </c>
      <c r="K23" s="229"/>
      <c r="L23" s="238"/>
      <c r="M23" s="221" t="s">
        <v>471</v>
      </c>
      <c r="N23" s="244"/>
      <c r="O23" s="49"/>
    </row>
    <row r="24" spans="1:15" ht="15.75" x14ac:dyDescent="0.25">
      <c r="A24" s="92">
        <v>24</v>
      </c>
      <c r="B24" s="75"/>
      <c r="C24" s="139"/>
      <c r="D24" s="138"/>
      <c r="E24" s="244" t="s">
        <v>310</v>
      </c>
      <c r="F24" s="229"/>
      <c r="G24" s="229"/>
      <c r="H24" s="229"/>
      <c r="I24" s="229"/>
      <c r="J24" s="266" t="str">
        <f t="shared" si="0"/>
        <v>-</v>
      </c>
      <c r="K24" s="229"/>
      <c r="L24" s="238"/>
      <c r="M24" s="221" t="s">
        <v>471</v>
      </c>
      <c r="N24" s="244"/>
      <c r="O24" s="49"/>
    </row>
    <row r="25" spans="1:15" ht="15.75" x14ac:dyDescent="0.25">
      <c r="A25" s="92">
        <v>25</v>
      </c>
      <c r="B25" s="75"/>
      <c r="C25" s="139"/>
      <c r="D25" s="138"/>
      <c r="E25" s="244" t="s">
        <v>311</v>
      </c>
      <c r="F25" s="229"/>
      <c r="G25" s="229"/>
      <c r="H25" s="229"/>
      <c r="I25" s="229"/>
      <c r="J25" s="266" t="str">
        <f t="shared" si="0"/>
        <v>-</v>
      </c>
      <c r="K25" s="229"/>
      <c r="L25" s="238"/>
      <c r="M25" s="221" t="s">
        <v>471</v>
      </c>
      <c r="N25" s="244"/>
      <c r="O25" s="49"/>
    </row>
    <row r="26" spans="1:15" ht="15.75" x14ac:dyDescent="0.25">
      <c r="A26" s="92">
        <v>26</v>
      </c>
      <c r="B26" s="75"/>
      <c r="C26" s="139"/>
      <c r="D26" s="138"/>
      <c r="E26" s="244" t="s">
        <v>312</v>
      </c>
      <c r="F26" s="229"/>
      <c r="G26" s="229"/>
      <c r="H26" s="229"/>
      <c r="I26" s="229"/>
      <c r="J26" s="266" t="str">
        <f t="shared" si="0"/>
        <v>-</v>
      </c>
      <c r="K26" s="229"/>
      <c r="L26" s="238"/>
      <c r="M26" s="221" t="s">
        <v>471</v>
      </c>
      <c r="N26" s="244"/>
      <c r="O26" s="49"/>
    </row>
    <row r="27" spans="1:15" ht="15.75" x14ac:dyDescent="0.25">
      <c r="A27" s="92">
        <v>27</v>
      </c>
      <c r="B27" s="75"/>
      <c r="C27" s="139"/>
      <c r="D27" s="138"/>
      <c r="E27" s="244" t="s">
        <v>313</v>
      </c>
      <c r="F27" s="229"/>
      <c r="G27" s="229"/>
      <c r="H27" s="229"/>
      <c r="I27" s="229"/>
      <c r="J27" s="266" t="str">
        <f t="shared" si="0"/>
        <v>-</v>
      </c>
      <c r="K27" s="229"/>
      <c r="L27" s="238"/>
      <c r="M27" s="221" t="s">
        <v>471</v>
      </c>
      <c r="N27" s="244"/>
      <c r="O27" s="49"/>
    </row>
    <row r="28" spans="1:15" ht="15.75" x14ac:dyDescent="0.25">
      <c r="A28" s="92">
        <v>28</v>
      </c>
      <c r="B28" s="75"/>
      <c r="C28" s="139"/>
      <c r="D28" s="138"/>
      <c r="E28" s="244" t="s">
        <v>314</v>
      </c>
      <c r="F28" s="229"/>
      <c r="G28" s="229"/>
      <c r="H28" s="229"/>
      <c r="I28" s="229"/>
      <c r="J28" s="266" t="str">
        <f t="shared" si="0"/>
        <v>-</v>
      </c>
      <c r="K28" s="229"/>
      <c r="L28" s="238"/>
      <c r="M28" s="221" t="s">
        <v>471</v>
      </c>
      <c r="N28" s="244"/>
      <c r="O28" s="49"/>
    </row>
    <row r="29" spans="1:15" s="37" customFormat="1" ht="15.75" x14ac:dyDescent="0.25">
      <c r="A29" s="92">
        <v>29</v>
      </c>
      <c r="B29" s="75"/>
      <c r="C29" s="138"/>
      <c r="D29" s="138"/>
      <c r="E29" s="137" t="s">
        <v>63</v>
      </c>
      <c r="F29" s="155"/>
      <c r="G29" s="155"/>
      <c r="H29" s="155"/>
      <c r="I29" s="155"/>
      <c r="J29" s="155"/>
      <c r="K29" s="155"/>
      <c r="L29" s="155"/>
      <c r="M29" s="155"/>
      <c r="N29" s="155"/>
      <c r="O29" s="49"/>
    </row>
    <row r="30" spans="1:15" s="45" customFormat="1" x14ac:dyDescent="0.2">
      <c r="A30" s="51"/>
      <c r="B30" s="86"/>
      <c r="C30" s="52"/>
      <c r="D30" s="52"/>
      <c r="E30" s="52"/>
      <c r="F30" s="52"/>
      <c r="G30" s="52"/>
      <c r="H30" s="52"/>
      <c r="I30" s="52"/>
      <c r="J30" s="52"/>
      <c r="K30" s="52"/>
      <c r="L30" s="52"/>
      <c r="M30" s="52"/>
      <c r="N30" s="52"/>
      <c r="O30" s="53"/>
    </row>
  </sheetData>
  <sheetProtection formatColumns="0" formatRows="0"/>
  <mergeCells count="1">
    <mergeCell ref="A5:M5"/>
  </mergeCells>
  <dataValidations count="3">
    <dataValidation allowBlank="1" showInputMessage="1" showErrorMessage="1" prompt="Please enter text." sqref="N9:N28"/>
    <dataValidation allowBlank="1" showInputMessage="1" showErrorMessage="1" prompt="Please enter text" sqref="E9:E28"/>
    <dataValidation type="list" allowBlank="1" showInputMessage="1" showErrorMessage="1" prompt="Please select from available drop-down options" sqref="M9:M28">
      <formula1>"Subtransmission circuit,Transformer,Ancillary equipment,Transpower,Other,No constraint within +5 years,[Select one]"</formula1>
    </dataValidation>
  </dataValidations>
  <printOptions headings="1" gridLines="1"/>
  <pageMargins left="0.70866141732283472" right="0.70866141732283472" top="0.74803149606299213" bottom="0.74803149606299213" header="0.31496062992125984" footer="0.31496062992125984"/>
  <pageSetup paperSize="8" scale="78" fitToHeight="0" orientation="landscape" cellComments="asDisplayed" r:id="rId1"/>
  <headerFooter>
    <oddHeader>&amp;C&amp;"Arial"&amp;10 Commerce Commission Information Disclosure Template</oddHeader>
    <oddFooter>&amp;L&amp;"Arial,Regular" &amp;P&amp;C&amp;"Arial,Regular" &amp;F&amp;R&amp;"Arial,Regular"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92D050"/>
    <pageSetUpPr fitToPage="1"/>
  </sheetPr>
  <dimension ref="A1:N41"/>
  <sheetViews>
    <sheetView showGridLines="0" view="pageBreakPreview" zoomScaleNormal="100" zoomScaleSheetLayoutView="100" workbookViewId="0"/>
  </sheetViews>
  <sheetFormatPr defaultRowHeight="12.75" x14ac:dyDescent="0.2"/>
  <cols>
    <col min="1" max="1" width="4.85546875" style="45" customWidth="1"/>
    <col min="2" max="2" width="2.5703125" style="83" customWidth="1"/>
    <col min="3" max="3" width="6.140625" style="45" customWidth="1"/>
    <col min="4" max="5" width="2.28515625" style="45" customWidth="1"/>
    <col min="6" max="6" width="62.42578125" style="43" customWidth="1"/>
    <col min="7" max="7" width="29.7109375" style="43" customWidth="1"/>
    <col min="8" max="13" width="16.140625" style="45" customWidth="1"/>
    <col min="14" max="14" width="1.5703125" style="45" customWidth="1"/>
    <col min="15" max="16384" width="9.140625" style="45"/>
  </cols>
  <sheetData>
    <row r="1" spans="1:14" s="36" customFormat="1" ht="15" customHeight="1" x14ac:dyDescent="0.2">
      <c r="A1" s="59"/>
      <c r="B1" s="60"/>
      <c r="C1" s="60"/>
      <c r="D1" s="60"/>
      <c r="E1" s="60"/>
      <c r="F1" s="60"/>
      <c r="G1" s="60"/>
      <c r="H1" s="60"/>
      <c r="I1" s="60"/>
      <c r="J1" s="60"/>
      <c r="K1" s="60"/>
      <c r="L1" s="60"/>
      <c r="M1" s="60"/>
      <c r="N1" s="61"/>
    </row>
    <row r="2" spans="1:14" s="36" customFormat="1" ht="18" customHeight="1" x14ac:dyDescent="0.3">
      <c r="A2" s="62"/>
      <c r="B2" s="84"/>
      <c r="C2" s="80"/>
      <c r="D2" s="80"/>
      <c r="E2" s="80"/>
      <c r="F2" s="80"/>
      <c r="G2" s="80"/>
      <c r="H2" s="80"/>
      <c r="I2" s="71"/>
      <c r="J2" s="73" t="s">
        <v>7</v>
      </c>
      <c r="K2" s="301" t="str">
        <f>IF(NOT(ISBLANK(CoverSheet!$C$8)),CoverSheet!$C$8,"")</f>
        <v/>
      </c>
      <c r="L2" s="301"/>
      <c r="M2" s="301"/>
      <c r="N2" s="54"/>
    </row>
    <row r="3" spans="1:14" s="36" customFormat="1" ht="18" customHeight="1" x14ac:dyDescent="0.25">
      <c r="A3" s="62"/>
      <c r="B3" s="84"/>
      <c r="C3" s="80"/>
      <c r="D3" s="80"/>
      <c r="E3" s="80"/>
      <c r="F3" s="80"/>
      <c r="G3" s="80"/>
      <c r="H3" s="80"/>
      <c r="I3" s="71"/>
      <c r="J3" s="73" t="s">
        <v>238</v>
      </c>
      <c r="K3" s="302" t="str">
        <f>IF(ISNUMBER(CoverSheet!$C$12),TEXT(CoverSheet!$C$12,"_([$-1409]d mmmm yyyy;_(@")&amp;" –"&amp;TEXT(DATE(YEAR(CoverSheet!$C$12)+10,MONTH(CoverSheet!$C$12),DAY(CoverSheet!$C$12)-1),"_([$-1409]d mmmm yyyy;_(@"),"")</f>
        <v/>
      </c>
      <c r="L3" s="302"/>
      <c r="M3" s="302"/>
      <c r="N3" s="54"/>
    </row>
    <row r="4" spans="1:14" s="36" customFormat="1" ht="21" x14ac:dyDescent="0.35">
      <c r="A4" s="120" t="s">
        <v>534</v>
      </c>
      <c r="B4" s="85"/>
      <c r="C4" s="80"/>
      <c r="D4" s="80"/>
      <c r="E4" s="80"/>
      <c r="F4" s="80"/>
      <c r="G4" s="80"/>
      <c r="H4" s="80"/>
      <c r="I4" s="80"/>
      <c r="J4" s="81"/>
      <c r="K4" s="80"/>
      <c r="L4" s="80"/>
      <c r="M4" s="80"/>
      <c r="N4" s="54"/>
    </row>
    <row r="5" spans="1:14" s="166" customFormat="1" ht="39" customHeight="1" x14ac:dyDescent="0.2">
      <c r="A5" s="298" t="s">
        <v>517</v>
      </c>
      <c r="B5" s="299"/>
      <c r="C5" s="299"/>
      <c r="D5" s="299"/>
      <c r="E5" s="299"/>
      <c r="F5" s="299"/>
      <c r="G5" s="299"/>
      <c r="H5" s="299"/>
      <c r="I5" s="299"/>
      <c r="J5" s="299"/>
      <c r="K5" s="299"/>
      <c r="L5" s="299"/>
      <c r="M5" s="299"/>
      <c r="N5" s="160"/>
    </row>
    <row r="6" spans="1:14" ht="15" customHeight="1" x14ac:dyDescent="0.2">
      <c r="A6" s="67" t="s">
        <v>556</v>
      </c>
      <c r="B6" s="88"/>
      <c r="C6" s="81"/>
      <c r="D6" s="80"/>
      <c r="E6" s="80"/>
      <c r="F6" s="80"/>
      <c r="G6" s="80"/>
      <c r="H6" s="80"/>
      <c r="I6" s="80"/>
      <c r="J6" s="80"/>
      <c r="K6" s="80"/>
      <c r="L6" s="80"/>
      <c r="M6" s="80"/>
      <c r="N6" s="54"/>
    </row>
    <row r="7" spans="1:14" ht="29.25" customHeight="1" x14ac:dyDescent="0.3">
      <c r="A7" s="72">
        <v>7</v>
      </c>
      <c r="B7" s="75"/>
      <c r="C7" s="140" t="s">
        <v>493</v>
      </c>
      <c r="D7" s="151"/>
      <c r="E7" s="155"/>
      <c r="F7" s="155"/>
      <c r="G7" s="155"/>
      <c r="H7" s="307"/>
      <c r="I7" s="307"/>
      <c r="J7" s="307"/>
      <c r="K7" s="307"/>
      <c r="L7" s="307"/>
      <c r="M7" s="307"/>
      <c r="N7" s="50"/>
    </row>
    <row r="8" spans="1:14" s="95" customFormat="1" ht="16.5" customHeight="1" x14ac:dyDescent="0.2">
      <c r="A8" s="92">
        <v>8</v>
      </c>
      <c r="B8" s="75"/>
      <c r="C8" s="173"/>
      <c r="D8" s="151"/>
      <c r="E8" s="163" t="s">
        <v>492</v>
      </c>
      <c r="F8" s="155"/>
      <c r="G8" s="155"/>
      <c r="H8" s="307" t="s">
        <v>291</v>
      </c>
      <c r="I8" s="307"/>
      <c r="J8" s="307"/>
      <c r="K8" s="307"/>
      <c r="L8" s="307"/>
      <c r="M8" s="307"/>
      <c r="N8" s="50"/>
    </row>
    <row r="9" spans="1:14" ht="12.75" customHeight="1" x14ac:dyDescent="0.2">
      <c r="A9" s="92">
        <v>9</v>
      </c>
      <c r="B9" s="75"/>
      <c r="C9" s="155"/>
      <c r="D9" s="155"/>
      <c r="E9" s="155"/>
      <c r="F9" s="155"/>
      <c r="G9" s="155"/>
      <c r="H9" s="175" t="s">
        <v>239</v>
      </c>
      <c r="I9" s="175" t="s">
        <v>474</v>
      </c>
      <c r="J9" s="175" t="s">
        <v>475</v>
      </c>
      <c r="K9" s="175" t="s">
        <v>476</v>
      </c>
      <c r="L9" s="175" t="s">
        <v>477</v>
      </c>
      <c r="M9" s="175" t="s">
        <v>478</v>
      </c>
      <c r="N9" s="49"/>
    </row>
    <row r="10" spans="1:14" ht="12.75" customHeight="1" x14ac:dyDescent="0.2">
      <c r="A10" s="72">
        <v>10</v>
      </c>
      <c r="B10" s="75"/>
      <c r="C10" s="152"/>
      <c r="D10" s="152"/>
      <c r="E10" s="152"/>
      <c r="F10" s="163"/>
      <c r="G10" s="259" t="str">
        <f>IF(ISNUMBER(CoverSheet!$C$12),"for year ended","")</f>
        <v/>
      </c>
      <c r="H10" s="176" t="str">
        <f>IF(ISNUMBER(CoverSheet!$C$12),DATE(YEAR(CoverSheet!$C$12),MONTH(CoverSheet!$C$12),DAY(CoverSheet!$C$12))-1,"")</f>
        <v/>
      </c>
      <c r="I10" s="176" t="str">
        <f>IF(ISNUMBER(CoverSheet!$C$12),DATE(YEAR(CoverSheet!$C$12)+1,MONTH(CoverSheet!$C$12),DAY(CoverSheet!$C$12))-1,"")</f>
        <v/>
      </c>
      <c r="J10" s="176" t="str">
        <f>IF(ISNUMBER(CoverSheet!$C$12),DATE(YEAR(CoverSheet!$C$12)+2,MONTH(CoverSheet!$C$12),DAY(CoverSheet!$C$12))-1,"")</f>
        <v/>
      </c>
      <c r="K10" s="176" t="str">
        <f>IF(ISNUMBER(CoverSheet!$C$12),DATE(YEAR(CoverSheet!$C$12)+3,MONTH(CoverSheet!$C$12),DAY(CoverSheet!$C$12))-1,"")</f>
        <v/>
      </c>
      <c r="L10" s="176" t="str">
        <f>IF(ISNUMBER(CoverSheet!$C$12),DATE(YEAR(CoverSheet!$C$12)+4,MONTH(CoverSheet!$C$12),DAY(CoverSheet!$C$12))-1,"")</f>
        <v/>
      </c>
      <c r="M10" s="176" t="str">
        <f>IF(ISNUMBER(CoverSheet!$C$12),DATE(YEAR(CoverSheet!$C$12)+5,MONTH(CoverSheet!$C$12),DAY(CoverSheet!$C$12))-1,"")</f>
        <v/>
      </c>
      <c r="N10" s="50"/>
    </row>
    <row r="11" spans="1:14" s="106" customFormat="1" ht="17.25" customHeight="1" x14ac:dyDescent="0.2">
      <c r="A11" s="92">
        <v>11</v>
      </c>
      <c r="B11" s="75"/>
      <c r="C11" s="152"/>
      <c r="D11" s="152"/>
      <c r="E11" s="152"/>
      <c r="F11" s="163" t="s">
        <v>529</v>
      </c>
      <c r="G11" s="262"/>
      <c r="H11" s="93"/>
      <c r="I11" s="176"/>
      <c r="J11" s="176"/>
      <c r="K11" s="176"/>
      <c r="L11" s="176"/>
      <c r="M11" s="176"/>
      <c r="N11" s="50"/>
    </row>
    <row r="12" spans="1:14" ht="15" customHeight="1" x14ac:dyDescent="0.2">
      <c r="A12" s="72">
        <v>12</v>
      </c>
      <c r="B12" s="75"/>
      <c r="C12" s="295"/>
      <c r="D12" s="295"/>
      <c r="E12" s="152"/>
      <c r="F12" s="244" t="s">
        <v>491</v>
      </c>
      <c r="G12" s="96"/>
      <c r="H12" s="229"/>
      <c r="I12" s="229"/>
      <c r="J12" s="229"/>
      <c r="K12" s="229"/>
      <c r="L12" s="229"/>
      <c r="M12" s="229"/>
      <c r="N12" s="50"/>
    </row>
    <row r="13" spans="1:14" ht="15" customHeight="1" x14ac:dyDescent="0.2">
      <c r="A13" s="72">
        <v>13</v>
      </c>
      <c r="B13" s="75"/>
      <c r="C13" s="295"/>
      <c r="D13" s="295"/>
      <c r="E13" s="152"/>
      <c r="F13" s="244" t="s">
        <v>491</v>
      </c>
      <c r="G13" s="155"/>
      <c r="H13" s="229"/>
      <c r="I13" s="229"/>
      <c r="J13" s="229"/>
      <c r="K13" s="229"/>
      <c r="L13" s="229"/>
      <c r="M13" s="229"/>
      <c r="N13" s="50"/>
    </row>
    <row r="14" spans="1:14" ht="15" customHeight="1" x14ac:dyDescent="0.2">
      <c r="A14" s="72">
        <v>14</v>
      </c>
      <c r="B14" s="75"/>
      <c r="C14" s="295"/>
      <c r="D14" s="295"/>
      <c r="E14" s="152"/>
      <c r="F14" s="244" t="s">
        <v>491</v>
      </c>
      <c r="G14" s="155"/>
      <c r="H14" s="229"/>
      <c r="I14" s="229"/>
      <c r="J14" s="229"/>
      <c r="K14" s="229"/>
      <c r="L14" s="229"/>
      <c r="M14" s="229"/>
      <c r="N14" s="50"/>
    </row>
    <row r="15" spans="1:14" ht="15" customHeight="1" x14ac:dyDescent="0.2">
      <c r="A15" s="72">
        <v>15</v>
      </c>
      <c r="B15" s="75"/>
      <c r="C15" s="295"/>
      <c r="D15" s="295"/>
      <c r="E15" s="152"/>
      <c r="F15" s="244" t="s">
        <v>491</v>
      </c>
      <c r="G15" s="155"/>
      <c r="H15" s="229"/>
      <c r="I15" s="229"/>
      <c r="J15" s="229"/>
      <c r="K15" s="229"/>
      <c r="L15" s="229"/>
      <c r="M15" s="229"/>
      <c r="N15" s="50"/>
    </row>
    <row r="16" spans="1:14" ht="15" customHeight="1" thickBot="1" x14ac:dyDescent="0.25">
      <c r="A16" s="72">
        <v>16</v>
      </c>
      <c r="B16" s="75"/>
      <c r="C16" s="295"/>
      <c r="D16" s="295"/>
      <c r="E16" s="152"/>
      <c r="F16" s="244" t="s">
        <v>491</v>
      </c>
      <c r="G16" s="155"/>
      <c r="H16" s="229"/>
      <c r="I16" s="229"/>
      <c r="J16" s="229"/>
      <c r="K16" s="229"/>
      <c r="L16" s="229"/>
      <c r="M16" s="229"/>
      <c r="N16" s="50"/>
    </row>
    <row r="17" spans="1:14" ht="15" customHeight="1" thickBot="1" x14ac:dyDescent="0.25">
      <c r="A17" s="72">
        <v>17</v>
      </c>
      <c r="B17" s="75"/>
      <c r="C17" s="152"/>
      <c r="D17" s="152"/>
      <c r="E17" s="150" t="s">
        <v>68</v>
      </c>
      <c r="F17" s="224"/>
      <c r="G17" s="155"/>
      <c r="H17" s="236">
        <f t="shared" ref="H17:M17" si="0">SUM(H12:H16)</f>
        <v>0</v>
      </c>
      <c r="I17" s="236">
        <f t="shared" si="0"/>
        <v>0</v>
      </c>
      <c r="J17" s="236">
        <f t="shared" si="0"/>
        <v>0</v>
      </c>
      <c r="K17" s="236">
        <f t="shared" si="0"/>
        <v>0</v>
      </c>
      <c r="L17" s="236">
        <f t="shared" si="0"/>
        <v>0</v>
      </c>
      <c r="M17" s="236">
        <f t="shared" si="0"/>
        <v>0</v>
      </c>
      <c r="N17" s="50"/>
    </row>
    <row r="18" spans="1:14" x14ac:dyDescent="0.2">
      <c r="A18" s="72">
        <v>18</v>
      </c>
      <c r="B18" s="75"/>
      <c r="C18" s="152"/>
      <c r="D18" s="152"/>
      <c r="E18" s="152"/>
      <c r="F18" s="137" t="s">
        <v>249</v>
      </c>
      <c r="G18" s="155"/>
      <c r="H18" s="151"/>
      <c r="I18" s="151"/>
      <c r="J18" s="155"/>
      <c r="K18" s="151"/>
      <c r="L18" s="151"/>
      <c r="M18" s="151"/>
      <c r="N18" s="50"/>
    </row>
    <row r="19" spans="1:14" ht="15.75" x14ac:dyDescent="0.25">
      <c r="A19" s="72">
        <v>19</v>
      </c>
      <c r="B19" s="75"/>
      <c r="C19" s="152"/>
      <c r="D19" s="148" t="s">
        <v>512</v>
      </c>
      <c r="E19" s="152"/>
      <c r="F19" s="152"/>
      <c r="G19" s="155"/>
      <c r="H19" s="151"/>
      <c r="I19" s="151"/>
      <c r="J19" s="155"/>
      <c r="K19" s="151"/>
      <c r="L19" s="151"/>
      <c r="M19" s="151"/>
      <c r="N19" s="50"/>
    </row>
    <row r="20" spans="1:14" ht="15" customHeight="1" x14ac:dyDescent="0.2">
      <c r="A20" s="72">
        <v>20</v>
      </c>
      <c r="B20" s="75"/>
      <c r="C20" s="152"/>
      <c r="D20" s="152"/>
      <c r="E20" s="152"/>
      <c r="F20" s="152" t="s">
        <v>291</v>
      </c>
      <c r="G20" s="155"/>
      <c r="H20" s="229"/>
      <c r="I20" s="229"/>
      <c r="J20" s="229"/>
      <c r="K20" s="229"/>
      <c r="L20" s="229"/>
      <c r="M20" s="229"/>
      <c r="N20" s="50"/>
    </row>
    <row r="21" spans="1:14" ht="15" customHeight="1" x14ac:dyDescent="0.2">
      <c r="A21" s="72">
        <v>21</v>
      </c>
      <c r="B21" s="75"/>
      <c r="C21" s="152"/>
      <c r="D21" s="152"/>
      <c r="E21" s="152"/>
      <c r="F21" s="271" t="s">
        <v>607</v>
      </c>
      <c r="G21" s="155"/>
      <c r="H21" s="229"/>
      <c r="I21" s="229"/>
      <c r="J21" s="229"/>
      <c r="K21" s="229"/>
      <c r="L21" s="229"/>
      <c r="M21" s="229"/>
      <c r="N21" s="50"/>
    </row>
    <row r="22" spans="1:14" ht="29.25" customHeight="1" x14ac:dyDescent="0.3">
      <c r="A22" s="72">
        <v>22</v>
      </c>
      <c r="B22" s="75"/>
      <c r="C22" s="140" t="s">
        <v>518</v>
      </c>
      <c r="D22" s="151"/>
      <c r="E22" s="155"/>
      <c r="F22" s="155"/>
      <c r="G22" s="155"/>
      <c r="H22" s="307"/>
      <c r="I22" s="307"/>
      <c r="J22" s="307"/>
      <c r="K22" s="307"/>
      <c r="L22" s="307"/>
      <c r="M22" s="307"/>
      <c r="N22" s="50"/>
    </row>
    <row r="23" spans="1:14" ht="12.75" customHeight="1" x14ac:dyDescent="0.2">
      <c r="A23" s="72">
        <v>23</v>
      </c>
      <c r="B23" s="75"/>
      <c r="C23" s="152"/>
      <c r="D23" s="152"/>
      <c r="E23" s="152"/>
      <c r="F23" s="163"/>
      <c r="G23" s="155"/>
      <c r="H23" s="175" t="s">
        <v>239</v>
      </c>
      <c r="I23" s="175" t="s">
        <v>474</v>
      </c>
      <c r="J23" s="175" t="s">
        <v>475</v>
      </c>
      <c r="K23" s="175" t="s">
        <v>476</v>
      </c>
      <c r="L23" s="175" t="s">
        <v>477</v>
      </c>
      <c r="M23" s="175" t="s">
        <v>478</v>
      </c>
      <c r="N23" s="50"/>
    </row>
    <row r="24" spans="1:14" ht="15.75" x14ac:dyDescent="0.25">
      <c r="A24" s="72">
        <v>24</v>
      </c>
      <c r="B24" s="75"/>
      <c r="C24" s="152"/>
      <c r="D24" s="148" t="s">
        <v>292</v>
      </c>
      <c r="E24" s="152"/>
      <c r="F24" s="152"/>
      <c r="G24" s="259" t="str">
        <f>IF(ISNUMBER(CoverSheet!$C$12),"for year ended","")</f>
        <v/>
      </c>
      <c r="H24" s="176" t="str">
        <f>IF(ISNUMBER(CoverSheet!$C$12),DATE(YEAR(CoverSheet!$C$12),MONTH(CoverSheet!$C$12),DAY(CoverSheet!$C$12))-1,"")</f>
        <v/>
      </c>
      <c r="I24" s="176" t="str">
        <f>IF(ISNUMBER(CoverSheet!$C$12),DATE(YEAR(CoverSheet!$C$12)+1,MONTH(CoverSheet!$C$12),DAY(CoverSheet!$C$12))-1,"")</f>
        <v/>
      </c>
      <c r="J24" s="176" t="str">
        <f>IF(ISNUMBER(CoverSheet!$C$12),DATE(YEAR(CoverSheet!$C$12)+2,MONTH(CoverSheet!$C$12),DAY(CoverSheet!$C$12))-1,"")</f>
        <v/>
      </c>
      <c r="K24" s="176" t="str">
        <f>IF(ISNUMBER(CoverSheet!$C$12),DATE(YEAR(CoverSheet!$C$12)+3,MONTH(CoverSheet!$C$12),DAY(CoverSheet!$C$12))-1,"")</f>
        <v/>
      </c>
      <c r="L24" s="176" t="str">
        <f>IF(ISNUMBER(CoverSheet!$C$12),DATE(YEAR(CoverSheet!$C$12)+4,MONTH(CoverSheet!$C$12),DAY(CoverSheet!$C$12))-1,"")</f>
        <v/>
      </c>
      <c r="M24" s="176" t="str">
        <f>IF(ISNUMBER(CoverSheet!$C$12),DATE(YEAR(CoverSheet!$C$12)+5,MONTH(CoverSheet!$C$12),DAY(CoverSheet!$C$12))-1,"")</f>
        <v/>
      </c>
      <c r="N24" s="49"/>
    </row>
    <row r="25" spans="1:14" ht="15" customHeight="1" x14ac:dyDescent="0.2">
      <c r="A25" s="72">
        <v>25</v>
      </c>
      <c r="B25" s="75"/>
      <c r="C25" s="152"/>
      <c r="D25" s="152"/>
      <c r="E25" s="152"/>
      <c r="F25" s="152" t="s">
        <v>73</v>
      </c>
      <c r="G25" s="96"/>
      <c r="H25" s="229"/>
      <c r="I25" s="229"/>
      <c r="J25" s="229"/>
      <c r="K25" s="229"/>
      <c r="L25" s="229"/>
      <c r="M25" s="229"/>
      <c r="N25" s="49"/>
    </row>
    <row r="26" spans="1:14" ht="15" customHeight="1" thickBot="1" x14ac:dyDescent="0.25">
      <c r="A26" s="72">
        <v>26</v>
      </c>
      <c r="B26" s="75"/>
      <c r="C26" s="152"/>
      <c r="D26" s="154" t="s">
        <v>5</v>
      </c>
      <c r="E26" s="152"/>
      <c r="F26" s="152" t="s">
        <v>513</v>
      </c>
      <c r="G26" s="155"/>
      <c r="H26" s="229"/>
      <c r="I26" s="229"/>
      <c r="J26" s="229"/>
      <c r="K26" s="229"/>
      <c r="L26" s="229"/>
      <c r="M26" s="229"/>
      <c r="N26" s="49"/>
    </row>
    <row r="27" spans="1:14" ht="15" customHeight="1" thickBot="1" x14ac:dyDescent="0.25">
      <c r="A27" s="72">
        <v>27</v>
      </c>
      <c r="B27" s="75"/>
      <c r="C27" s="152"/>
      <c r="D27" s="154"/>
      <c r="E27" s="94" t="s">
        <v>485</v>
      </c>
      <c r="F27" s="152"/>
      <c r="G27" s="155"/>
      <c r="H27" s="236">
        <f t="shared" ref="H27:M27" si="1">H25+H26</f>
        <v>0</v>
      </c>
      <c r="I27" s="236">
        <f t="shared" si="1"/>
        <v>0</v>
      </c>
      <c r="J27" s="236">
        <f t="shared" si="1"/>
        <v>0</v>
      </c>
      <c r="K27" s="236">
        <f t="shared" si="1"/>
        <v>0</v>
      </c>
      <c r="L27" s="236">
        <f t="shared" si="1"/>
        <v>0</v>
      </c>
      <c r="M27" s="236">
        <f t="shared" si="1"/>
        <v>0</v>
      </c>
      <c r="N27" s="49"/>
    </row>
    <row r="28" spans="1:14" ht="15" customHeight="1" thickBot="1" x14ac:dyDescent="0.25">
      <c r="A28" s="72">
        <v>28</v>
      </c>
      <c r="B28" s="75"/>
      <c r="C28" s="152"/>
      <c r="D28" s="154" t="s">
        <v>4</v>
      </c>
      <c r="E28" s="152"/>
      <c r="F28" s="152" t="s">
        <v>74</v>
      </c>
      <c r="G28" s="155"/>
      <c r="H28" s="229"/>
      <c r="I28" s="229"/>
      <c r="J28" s="229"/>
      <c r="K28" s="229"/>
      <c r="L28" s="229"/>
      <c r="M28" s="229"/>
      <c r="N28" s="49"/>
    </row>
    <row r="29" spans="1:14" ht="15" customHeight="1" thickBot="1" x14ac:dyDescent="0.25">
      <c r="A29" s="72">
        <v>29</v>
      </c>
      <c r="B29" s="75"/>
      <c r="C29" s="152"/>
      <c r="D29" s="152"/>
      <c r="E29" s="94" t="s">
        <v>508</v>
      </c>
      <c r="F29" s="152"/>
      <c r="G29" s="155"/>
      <c r="H29" s="236">
        <f t="shared" ref="H29:M29" si="2">H27-H28</f>
        <v>0</v>
      </c>
      <c r="I29" s="236">
        <f t="shared" si="2"/>
        <v>0</v>
      </c>
      <c r="J29" s="236">
        <f t="shared" si="2"/>
        <v>0</v>
      </c>
      <c r="K29" s="236">
        <f t="shared" si="2"/>
        <v>0</v>
      </c>
      <c r="L29" s="236">
        <f t="shared" si="2"/>
        <v>0</v>
      </c>
      <c r="M29" s="236">
        <f t="shared" si="2"/>
        <v>0</v>
      </c>
      <c r="N29" s="49"/>
    </row>
    <row r="30" spans="1:14" ht="30" customHeight="1" x14ac:dyDescent="0.25">
      <c r="A30" s="72">
        <v>30</v>
      </c>
      <c r="B30" s="75"/>
      <c r="C30" s="152"/>
      <c r="D30" s="148" t="s">
        <v>319</v>
      </c>
      <c r="E30" s="152"/>
      <c r="F30" s="152"/>
      <c r="G30" s="155"/>
      <c r="H30" s="155"/>
      <c r="I30" s="155"/>
      <c r="J30" s="155"/>
      <c r="K30" s="155"/>
      <c r="L30" s="155"/>
      <c r="M30" s="155"/>
      <c r="N30" s="49"/>
    </row>
    <row r="31" spans="1:14" ht="15" customHeight="1" x14ac:dyDescent="0.2">
      <c r="A31" s="72">
        <v>31</v>
      </c>
      <c r="B31" s="75"/>
      <c r="C31" s="152"/>
      <c r="D31" s="152"/>
      <c r="E31" s="152"/>
      <c r="F31" s="152" t="s">
        <v>75</v>
      </c>
      <c r="G31" s="155"/>
      <c r="H31" s="229"/>
      <c r="I31" s="229"/>
      <c r="J31" s="229"/>
      <c r="K31" s="229"/>
      <c r="L31" s="229"/>
      <c r="M31" s="229"/>
      <c r="N31" s="49"/>
    </row>
    <row r="32" spans="1:14" ht="15" customHeight="1" x14ac:dyDescent="0.2">
      <c r="A32" s="72">
        <v>32</v>
      </c>
      <c r="B32" s="75"/>
      <c r="C32" s="152"/>
      <c r="D32" s="154" t="s">
        <v>4</v>
      </c>
      <c r="E32" s="152"/>
      <c r="F32" s="152" t="s">
        <v>76</v>
      </c>
      <c r="G32" s="155"/>
      <c r="H32" s="229"/>
      <c r="I32" s="229"/>
      <c r="J32" s="229"/>
      <c r="K32" s="229"/>
      <c r="L32" s="229"/>
      <c r="M32" s="229"/>
      <c r="N32" s="49"/>
    </row>
    <row r="33" spans="1:14" ht="15" customHeight="1" x14ac:dyDescent="0.2">
      <c r="A33" s="72">
        <v>33</v>
      </c>
      <c r="B33" s="75"/>
      <c r="C33" s="152"/>
      <c r="D33" s="154" t="s">
        <v>5</v>
      </c>
      <c r="E33" s="152"/>
      <c r="F33" s="152" t="s">
        <v>514</v>
      </c>
      <c r="G33" s="155"/>
      <c r="H33" s="229"/>
      <c r="I33" s="229"/>
      <c r="J33" s="229"/>
      <c r="K33" s="229"/>
      <c r="L33" s="229"/>
      <c r="M33" s="229"/>
      <c r="N33" s="49"/>
    </row>
    <row r="34" spans="1:14" ht="15" customHeight="1" thickBot="1" x14ac:dyDescent="0.25">
      <c r="A34" s="72">
        <v>34</v>
      </c>
      <c r="B34" s="75"/>
      <c r="C34" s="152"/>
      <c r="D34" s="154" t="s">
        <v>4</v>
      </c>
      <c r="E34" s="152"/>
      <c r="F34" s="152" t="s">
        <v>77</v>
      </c>
      <c r="G34" s="155"/>
      <c r="H34" s="229"/>
      <c r="I34" s="229"/>
      <c r="J34" s="229"/>
      <c r="K34" s="229"/>
      <c r="L34" s="229"/>
      <c r="M34" s="229"/>
      <c r="N34" s="49"/>
    </row>
    <row r="35" spans="1:14" ht="15" customHeight="1" thickBot="1" x14ac:dyDescent="0.25">
      <c r="A35" s="92">
        <v>35</v>
      </c>
      <c r="B35" s="75"/>
      <c r="C35" s="152"/>
      <c r="D35" s="152"/>
      <c r="E35" s="94" t="s">
        <v>519</v>
      </c>
      <c r="F35" s="152"/>
      <c r="G35" s="155"/>
      <c r="H35" s="236">
        <f t="shared" ref="H35:M35" si="3">H31-H32+H33-H34</f>
        <v>0</v>
      </c>
      <c r="I35" s="236">
        <f t="shared" si="3"/>
        <v>0</v>
      </c>
      <c r="J35" s="236">
        <f t="shared" si="3"/>
        <v>0</v>
      </c>
      <c r="K35" s="236">
        <f t="shared" si="3"/>
        <v>0</v>
      </c>
      <c r="L35" s="236">
        <f t="shared" si="3"/>
        <v>0</v>
      </c>
      <c r="M35" s="236">
        <f t="shared" si="3"/>
        <v>0</v>
      </c>
      <c r="N35" s="49"/>
    </row>
    <row r="36" spans="1:14" s="100" customFormat="1" ht="15" customHeight="1" thickBot="1" x14ac:dyDescent="0.25">
      <c r="A36" s="92">
        <v>36</v>
      </c>
      <c r="B36" s="75"/>
      <c r="C36" s="152"/>
      <c r="D36" s="154" t="s">
        <v>4</v>
      </c>
      <c r="E36" s="152"/>
      <c r="F36" s="152" t="s">
        <v>520</v>
      </c>
      <c r="G36" s="155"/>
      <c r="H36" s="229"/>
      <c r="I36" s="229"/>
      <c r="J36" s="229"/>
      <c r="K36" s="229"/>
      <c r="L36" s="229"/>
      <c r="M36" s="229"/>
      <c r="N36" s="49"/>
    </row>
    <row r="37" spans="1:14" s="100" customFormat="1" ht="15" customHeight="1" thickBot="1" x14ac:dyDescent="0.25">
      <c r="A37" s="92">
        <v>37</v>
      </c>
      <c r="B37" s="75"/>
      <c r="C37" s="152"/>
      <c r="D37" s="152"/>
      <c r="E37" s="94" t="s">
        <v>521</v>
      </c>
      <c r="F37" s="152"/>
      <c r="G37" s="155"/>
      <c r="H37" s="236">
        <f t="shared" ref="H37:M37" si="4">H35-H36</f>
        <v>0</v>
      </c>
      <c r="I37" s="236">
        <f t="shared" si="4"/>
        <v>0</v>
      </c>
      <c r="J37" s="236">
        <f t="shared" si="4"/>
        <v>0</v>
      </c>
      <c r="K37" s="236">
        <f t="shared" si="4"/>
        <v>0</v>
      </c>
      <c r="L37" s="236">
        <f t="shared" si="4"/>
        <v>0</v>
      </c>
      <c r="M37" s="236">
        <f t="shared" si="4"/>
        <v>0</v>
      </c>
      <c r="N37" s="49"/>
    </row>
    <row r="38" spans="1:14" ht="12.75" customHeight="1" thickBot="1" x14ac:dyDescent="0.25">
      <c r="A38" s="92">
        <v>38</v>
      </c>
      <c r="B38" s="75"/>
      <c r="C38" s="152"/>
      <c r="D38" s="152"/>
      <c r="E38" s="152"/>
      <c r="F38" s="152"/>
      <c r="G38" s="155"/>
      <c r="H38" s="155"/>
      <c r="I38" s="155"/>
      <c r="J38" s="155"/>
      <c r="K38" s="155"/>
      <c r="L38" s="155"/>
      <c r="M38" s="155"/>
      <c r="N38" s="49"/>
    </row>
    <row r="39" spans="1:14" ht="15" customHeight="1" thickBot="1" x14ac:dyDescent="0.25">
      <c r="A39" s="92">
        <v>39</v>
      </c>
      <c r="B39" s="75"/>
      <c r="C39" s="152"/>
      <c r="D39" s="152"/>
      <c r="E39" s="94" t="s">
        <v>78</v>
      </c>
      <c r="F39" s="152"/>
      <c r="G39" s="155"/>
      <c r="H39" s="239">
        <f t="shared" ref="H39:M39" si="5">IF(H29&lt;&gt;0,H35/(H29*8760)*1000,0)</f>
        <v>0</v>
      </c>
      <c r="I39" s="239">
        <f t="shared" si="5"/>
        <v>0</v>
      </c>
      <c r="J39" s="239">
        <f t="shared" si="5"/>
        <v>0</v>
      </c>
      <c r="K39" s="239">
        <f t="shared" si="5"/>
        <v>0</v>
      </c>
      <c r="L39" s="239">
        <f t="shared" si="5"/>
        <v>0</v>
      </c>
      <c r="M39" s="239">
        <f t="shared" si="5"/>
        <v>0</v>
      </c>
      <c r="N39" s="49"/>
    </row>
    <row r="40" spans="1:14" s="100" customFormat="1" ht="15" customHeight="1" thickBot="1" x14ac:dyDescent="0.25">
      <c r="A40" s="92">
        <v>40</v>
      </c>
      <c r="B40" s="75"/>
      <c r="C40" s="152"/>
      <c r="D40" s="152"/>
      <c r="E40" s="94" t="s">
        <v>522</v>
      </c>
      <c r="F40" s="152"/>
      <c r="G40" s="155"/>
      <c r="H40" s="240" t="str">
        <f t="shared" ref="H40:M40" si="6">IF(H35=0,"-",H37/H35)</f>
        <v>-</v>
      </c>
      <c r="I40" s="240" t="str">
        <f t="shared" si="6"/>
        <v>-</v>
      </c>
      <c r="J40" s="240" t="str">
        <f t="shared" si="6"/>
        <v>-</v>
      </c>
      <c r="K40" s="240" t="str">
        <f t="shared" si="6"/>
        <v>-</v>
      </c>
      <c r="L40" s="240" t="str">
        <f t="shared" si="6"/>
        <v>-</v>
      </c>
      <c r="M40" s="240" t="str">
        <f t="shared" si="6"/>
        <v>-</v>
      </c>
      <c r="N40" s="49"/>
    </row>
    <row r="41" spans="1:14" x14ac:dyDescent="0.2">
      <c r="A41" s="51"/>
      <c r="B41" s="86"/>
      <c r="C41" s="52"/>
      <c r="D41" s="52"/>
      <c r="E41" s="52"/>
      <c r="F41" s="52"/>
      <c r="G41" s="52"/>
      <c r="H41" s="52"/>
      <c r="I41" s="52"/>
      <c r="J41" s="52"/>
      <c r="K41" s="52"/>
      <c r="L41" s="52"/>
      <c r="M41" s="52"/>
      <c r="N41" s="53"/>
    </row>
  </sheetData>
  <sheetProtection formatColumns="0" formatRows="0"/>
  <mergeCells count="11">
    <mergeCell ref="H22:M22"/>
    <mergeCell ref="C14:D14"/>
    <mergeCell ref="C15:D15"/>
    <mergeCell ref="K2:M2"/>
    <mergeCell ref="K3:M3"/>
    <mergeCell ref="C16:D16"/>
    <mergeCell ref="C12:D12"/>
    <mergeCell ref="C13:D13"/>
    <mergeCell ref="H8:M8"/>
    <mergeCell ref="A5:M5"/>
    <mergeCell ref="H7:M7"/>
  </mergeCells>
  <dataValidations count="1">
    <dataValidation allowBlank="1" showInputMessage="1" showErrorMessage="1" prompt="Please enter text" sqref="F12:F16"/>
  </dataValidations>
  <printOptions headings="1" gridLines="1"/>
  <pageMargins left="0.70866141732283472" right="0.70866141732283472" top="0.74803149606299213" bottom="0.74803149606299213" header="0.31496062992125984" footer="0.31496062992125984"/>
  <pageSetup paperSize="8" fitToHeight="0" orientation="landscape" cellComments="asDisplayed" r:id="rId1"/>
  <headerFooter>
    <oddHeader>&amp;C&amp;"Arial"&amp;10 Commerce Commission Information Disclosure Template</oddHeader>
    <oddFooter>&amp;L&amp;"Arial,Regular" &amp;P&amp;C&amp;"Arial,Regular" &amp;F&amp;R&amp;"Arial,Regular"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92D050"/>
    <pageSetUpPr fitToPage="1"/>
  </sheetPr>
  <dimension ref="A1:N16"/>
  <sheetViews>
    <sheetView showGridLines="0" view="pageBreakPreview" zoomScaleNormal="100" zoomScaleSheetLayoutView="100" workbookViewId="0"/>
  </sheetViews>
  <sheetFormatPr defaultRowHeight="12.75" x14ac:dyDescent="0.2"/>
  <cols>
    <col min="1" max="1" width="4.5703125" style="45" customWidth="1"/>
    <col min="2" max="2" width="3.28515625" style="45" customWidth="1"/>
    <col min="3" max="3" width="6.140625" style="45" customWidth="1"/>
    <col min="4" max="5" width="2.28515625" style="45" customWidth="1"/>
    <col min="6" max="6" width="41.5703125" style="45" customWidth="1"/>
    <col min="7" max="7" width="30.42578125" style="45" customWidth="1"/>
    <col min="8" max="13" width="16.140625" style="45" customWidth="1"/>
    <col min="14" max="14" width="1.7109375" style="45" customWidth="1"/>
    <col min="15" max="16384" width="9.140625" style="45"/>
  </cols>
  <sheetData>
    <row r="1" spans="1:14" ht="15" customHeight="1" x14ac:dyDescent="0.2">
      <c r="A1" s="59"/>
      <c r="B1" s="60"/>
      <c r="C1" s="60"/>
      <c r="D1" s="60"/>
      <c r="E1" s="60"/>
      <c r="F1" s="60"/>
      <c r="G1" s="60"/>
      <c r="H1" s="60"/>
      <c r="I1" s="60"/>
      <c r="J1" s="60"/>
      <c r="K1" s="60"/>
      <c r="L1" s="60"/>
      <c r="M1" s="60"/>
      <c r="N1" s="61"/>
    </row>
    <row r="2" spans="1:14" ht="18" customHeight="1" x14ac:dyDescent="0.3">
      <c r="A2" s="62"/>
      <c r="B2" s="110"/>
      <c r="C2" s="110"/>
      <c r="D2" s="110"/>
      <c r="E2" s="110"/>
      <c r="F2" s="110"/>
      <c r="G2" s="110"/>
      <c r="H2" s="110"/>
      <c r="I2" s="57"/>
      <c r="J2" s="73" t="s">
        <v>7</v>
      </c>
      <c r="K2" s="301" t="str">
        <f>IF(NOT(ISBLANK(CoverSheet!$C$8)),CoverSheet!$C$8,"")</f>
        <v/>
      </c>
      <c r="L2" s="301"/>
      <c r="M2" s="301"/>
      <c r="N2" s="54"/>
    </row>
    <row r="3" spans="1:14" ht="18" customHeight="1" x14ac:dyDescent="0.3">
      <c r="A3" s="62"/>
      <c r="B3" s="110"/>
      <c r="C3" s="110"/>
      <c r="D3" s="110"/>
      <c r="E3" s="110"/>
      <c r="F3" s="110"/>
      <c r="G3" s="110"/>
      <c r="H3" s="110"/>
      <c r="I3" s="57"/>
      <c r="J3" s="73" t="s">
        <v>238</v>
      </c>
      <c r="K3" s="302" t="str">
        <f>IF(ISNUMBER(CoverSheet!$C$12),TEXT(CoverSheet!$C$12,"_([$-1409]d mmmm yyyy;_(@")&amp;" –"&amp;TEXT(DATE(YEAR(CoverSheet!$C$12)+10,MONTH(CoverSheet!$C$12),DAY(CoverSheet!$C$12)-1),"_([$-1409]d mmmm yyyy;_(@"),"")</f>
        <v/>
      </c>
      <c r="L3" s="302"/>
      <c r="M3" s="302"/>
      <c r="N3" s="54"/>
    </row>
    <row r="4" spans="1:14" ht="18" customHeight="1" x14ac:dyDescent="0.35">
      <c r="A4" s="111"/>
      <c r="B4" s="110"/>
      <c r="C4" s="110"/>
      <c r="D4" s="110"/>
      <c r="E4" s="110"/>
      <c r="F4" s="110"/>
      <c r="G4" s="110"/>
      <c r="H4" s="110"/>
      <c r="I4" s="71"/>
      <c r="J4" s="73" t="s">
        <v>70</v>
      </c>
      <c r="K4" s="308"/>
      <c r="L4" s="308"/>
      <c r="M4" s="308"/>
      <c r="N4" s="54"/>
    </row>
    <row r="5" spans="1:14" s="115" customFormat="1" ht="21" x14ac:dyDescent="0.35">
      <c r="A5" s="120" t="s">
        <v>445</v>
      </c>
      <c r="B5" s="116"/>
      <c r="C5" s="116"/>
      <c r="D5" s="116"/>
      <c r="E5" s="116"/>
      <c r="F5" s="116"/>
      <c r="G5" s="116"/>
      <c r="H5" s="116"/>
      <c r="I5" s="71"/>
      <c r="J5" s="73"/>
      <c r="K5" s="73"/>
      <c r="L5" s="73"/>
      <c r="M5" s="73"/>
      <c r="N5" s="54"/>
    </row>
    <row r="6" spans="1:14" s="47" customFormat="1" ht="33" customHeight="1" x14ac:dyDescent="0.2">
      <c r="A6" s="309" t="s">
        <v>523</v>
      </c>
      <c r="B6" s="310"/>
      <c r="C6" s="310"/>
      <c r="D6" s="310"/>
      <c r="E6" s="310"/>
      <c r="F6" s="310"/>
      <c r="G6" s="310"/>
      <c r="H6" s="310"/>
      <c r="I6" s="310"/>
      <c r="J6" s="310"/>
      <c r="K6" s="310"/>
      <c r="L6" s="310"/>
      <c r="M6" s="310"/>
      <c r="N6" s="74"/>
    </row>
    <row r="7" spans="1:14" ht="15" customHeight="1" x14ac:dyDescent="0.2">
      <c r="A7" s="67" t="s">
        <v>556</v>
      </c>
      <c r="B7" s="88"/>
      <c r="C7" s="64"/>
      <c r="D7" s="110"/>
      <c r="E7" s="110"/>
      <c r="F7" s="110"/>
      <c r="G7" s="110"/>
      <c r="H7" s="110"/>
      <c r="I7" s="110"/>
      <c r="J7" s="110"/>
      <c r="K7" s="110"/>
      <c r="L7" s="110"/>
      <c r="M7" s="110"/>
      <c r="N7" s="54"/>
    </row>
    <row r="8" spans="1:14" ht="14.25" customHeight="1" x14ac:dyDescent="0.2">
      <c r="A8" s="92">
        <v>8</v>
      </c>
      <c r="B8" s="112"/>
      <c r="C8" s="109"/>
      <c r="D8" s="109"/>
      <c r="E8" s="109"/>
      <c r="F8" s="109"/>
      <c r="G8" s="63"/>
      <c r="H8" s="63" t="s">
        <v>239</v>
      </c>
      <c r="I8" s="63" t="s">
        <v>474</v>
      </c>
      <c r="J8" s="63" t="s">
        <v>475</v>
      </c>
      <c r="K8" s="63" t="s">
        <v>476</v>
      </c>
      <c r="L8" s="63" t="s">
        <v>477</v>
      </c>
      <c r="M8" s="63" t="s">
        <v>478</v>
      </c>
      <c r="N8" s="66"/>
    </row>
    <row r="9" spans="1:14" ht="12.75" customHeight="1" x14ac:dyDescent="0.2">
      <c r="A9" s="92">
        <v>9</v>
      </c>
      <c r="B9" s="109"/>
      <c r="C9" s="55"/>
      <c r="D9" s="109"/>
      <c r="E9" s="94"/>
      <c r="F9" s="113"/>
      <c r="G9" s="259" t="str">
        <f>IF(ISNUMBER(CoverSheet!$C$12),"for year ended","")</f>
        <v/>
      </c>
      <c r="H9" s="82" t="str">
        <f>IF(ISNUMBER(CoverSheet!$C$12),DATE(YEAR(CoverSheet!$C$12),MONTH(CoverSheet!$C$12),DAY(CoverSheet!$C$12))-1,"")</f>
        <v/>
      </c>
      <c r="I9" s="82" t="str">
        <f>IF(ISNUMBER(CoverSheet!$C$12),DATE(YEAR(CoverSheet!$C$12)+1,MONTH(CoverSheet!$C$12),DAY(CoverSheet!$C$12))-1,"")</f>
        <v/>
      </c>
      <c r="J9" s="82" t="str">
        <f>IF(ISNUMBER(CoverSheet!$C$12),DATE(YEAR(CoverSheet!$C$12)+2,MONTH(CoverSheet!$C$12),DAY(CoverSheet!$C$12))-1,"")</f>
        <v/>
      </c>
      <c r="K9" s="82" t="str">
        <f>IF(ISNUMBER(CoverSheet!$C$12),DATE(YEAR(CoverSheet!$C$12)+3,MONTH(CoverSheet!$C$12),DAY(CoverSheet!$C$12))-1,"")</f>
        <v/>
      </c>
      <c r="L9" s="82" t="str">
        <f>IF(ISNUMBER(CoverSheet!$C$12),DATE(YEAR(CoverSheet!$C$12)+4,MONTH(CoverSheet!$C$12),DAY(CoverSheet!$C$12))-1,"")</f>
        <v/>
      </c>
      <c r="M9" s="82" t="str">
        <f>IF(ISNUMBER(CoverSheet!$C$12),DATE(YEAR(CoverSheet!$C$12)+5,MONTH(CoverSheet!$C$12),DAY(CoverSheet!$C$12))-1,"")</f>
        <v/>
      </c>
      <c r="N9" s="49"/>
    </row>
    <row r="10" spans="1:14" s="107" customFormat="1" ht="12.75" customHeight="1" x14ac:dyDescent="0.2">
      <c r="A10" s="92">
        <v>10</v>
      </c>
      <c r="B10" s="109"/>
      <c r="C10" s="55"/>
      <c r="D10" s="109"/>
      <c r="E10" s="94" t="s">
        <v>12</v>
      </c>
      <c r="F10" s="113"/>
      <c r="G10" s="259"/>
      <c r="H10" s="93"/>
      <c r="I10" s="82"/>
      <c r="J10" s="82"/>
      <c r="K10" s="82"/>
      <c r="L10" s="82"/>
      <c r="M10" s="82"/>
      <c r="N10" s="49"/>
    </row>
    <row r="11" spans="1:14" ht="15" customHeight="1" x14ac:dyDescent="0.2">
      <c r="A11" s="92">
        <v>11</v>
      </c>
      <c r="B11" s="109"/>
      <c r="C11" s="65"/>
      <c r="D11" s="109"/>
      <c r="E11" s="113"/>
      <c r="F11" s="113" t="s">
        <v>10</v>
      </c>
      <c r="G11" s="96"/>
      <c r="H11" s="241"/>
      <c r="I11" s="241"/>
      <c r="J11" s="241"/>
      <c r="K11" s="241"/>
      <c r="L11" s="241"/>
      <c r="M11" s="241"/>
      <c r="N11" s="49"/>
    </row>
    <row r="12" spans="1:14" ht="15" customHeight="1" x14ac:dyDescent="0.2">
      <c r="A12" s="92">
        <v>12</v>
      </c>
      <c r="B12" s="109"/>
      <c r="C12" s="65"/>
      <c r="D12" s="109"/>
      <c r="E12" s="113"/>
      <c r="F12" s="113" t="s">
        <v>11</v>
      </c>
      <c r="G12" s="112"/>
      <c r="H12" s="241"/>
      <c r="I12" s="241"/>
      <c r="J12" s="241"/>
      <c r="K12" s="241"/>
      <c r="L12" s="241"/>
      <c r="M12" s="241"/>
      <c r="N12" s="49"/>
    </row>
    <row r="13" spans="1:14" ht="30" customHeight="1" x14ac:dyDescent="0.2">
      <c r="A13" s="92">
        <v>13</v>
      </c>
      <c r="B13" s="109"/>
      <c r="C13" s="113"/>
      <c r="D13" s="109"/>
      <c r="E13" s="94" t="s">
        <v>320</v>
      </c>
      <c r="F13" s="113"/>
      <c r="G13" s="109"/>
      <c r="H13" s="109"/>
      <c r="I13" s="109"/>
      <c r="J13" s="109"/>
      <c r="K13" s="109"/>
      <c r="L13" s="109"/>
      <c r="M13" s="109"/>
      <c r="N13" s="49"/>
    </row>
    <row r="14" spans="1:14" ht="15" customHeight="1" x14ac:dyDescent="0.2">
      <c r="A14" s="92">
        <v>14</v>
      </c>
      <c r="B14" s="109"/>
      <c r="C14" s="65"/>
      <c r="D14" s="109"/>
      <c r="E14" s="113"/>
      <c r="F14" s="113" t="s">
        <v>10</v>
      </c>
      <c r="G14" s="112"/>
      <c r="H14" s="237"/>
      <c r="I14" s="237"/>
      <c r="J14" s="237"/>
      <c r="K14" s="237"/>
      <c r="L14" s="237"/>
      <c r="M14" s="237"/>
      <c r="N14" s="49"/>
    </row>
    <row r="15" spans="1:14" ht="15" customHeight="1" x14ac:dyDescent="0.2">
      <c r="A15" s="92">
        <v>15</v>
      </c>
      <c r="B15" s="109"/>
      <c r="C15" s="65"/>
      <c r="D15" s="109"/>
      <c r="E15" s="113"/>
      <c r="F15" s="113" t="s">
        <v>11</v>
      </c>
      <c r="G15" s="112"/>
      <c r="H15" s="237"/>
      <c r="I15" s="237"/>
      <c r="J15" s="237"/>
      <c r="K15" s="237"/>
      <c r="L15" s="237"/>
      <c r="M15" s="237"/>
      <c r="N15" s="49"/>
    </row>
    <row r="16" spans="1:14" x14ac:dyDescent="0.2">
      <c r="A16" s="51"/>
      <c r="B16" s="52"/>
      <c r="C16" s="52"/>
      <c r="D16" s="52"/>
      <c r="E16" s="52"/>
      <c r="F16" s="52"/>
      <c r="G16" s="52"/>
      <c r="H16" s="52"/>
      <c r="I16" s="52"/>
      <c r="J16" s="52"/>
      <c r="K16" s="52"/>
      <c r="L16" s="52"/>
      <c r="M16" s="52"/>
      <c r="N16" s="53"/>
    </row>
  </sheetData>
  <sheetProtection formatColumns="0" formatRows="0"/>
  <mergeCells count="4">
    <mergeCell ref="K2:M2"/>
    <mergeCell ref="K3:M3"/>
    <mergeCell ref="K4:M4"/>
    <mergeCell ref="A6:M6"/>
  </mergeCells>
  <dataValidations count="1">
    <dataValidation allowBlank="1" showInputMessage="1" showErrorMessage="1" prompt="Please enter Network / Sub-Network Name" sqref="K4:M4"/>
  </dataValidations>
  <printOptions headings="1" gridLines="1"/>
  <pageMargins left="0.70866141732283472" right="0.70866141732283472" top="0.74803149606299213" bottom="0.74803149606299213" header="0.31496062992125984" footer="0.31496062992125984"/>
  <pageSetup paperSize="8" fitToWidth="0" orientation="landscape" cellComments="asDisplayed" r:id="rId1"/>
  <headerFooter>
    <oddHeader>&amp;C&amp;"Arial"&amp;10 Commerce Commission Information Disclosure Template</oddHeader>
    <oddFooter>&amp;L&amp;"Arial,Regular" &amp;P&amp;C&amp;"Arial,Regular" &amp;F&amp;R&amp;"Arial,Regular"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CoverSheet</vt:lpstr>
      <vt:lpstr>TOC</vt:lpstr>
      <vt:lpstr>Guidelines</vt:lpstr>
      <vt:lpstr>S11a.Capex Forecast</vt:lpstr>
      <vt:lpstr>S11b.Opex Forecast</vt:lpstr>
      <vt:lpstr>S12a.Asset Condition</vt:lpstr>
      <vt:lpstr>S12b.Capacity Forecast</vt:lpstr>
      <vt:lpstr>S12c.Demand Forecast</vt:lpstr>
      <vt:lpstr>S12d.Reliability Forecast</vt:lpstr>
      <vt:lpstr>S13.AMMAT</vt:lpstr>
      <vt:lpstr>CoverSheet!Print_Area</vt:lpstr>
      <vt:lpstr>Guidelines!Print_Area</vt:lpstr>
      <vt:lpstr>S13.AMMAT!Print_Area</vt:lpstr>
      <vt:lpstr>TOC!Print_Area</vt:lpstr>
      <vt:lpstr>'S11a.Capex Forecast'!Print_Titles</vt:lpstr>
      <vt:lpstr>'S12a.Asset Condition'!Print_Titles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2015-02-20T01:00:35Z</dcterms:created>
  <dcterms:modified xsi:type="dcterms:W3CDTF">2015-02-20T01:00:59Z</dcterms:modified>
</cp:coreProperties>
</file>