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5" yWindow="165" windowWidth="11115" windowHeight="12405" tabRatio="883"/>
  </bookViews>
  <sheets>
    <sheet name="Cover sheet" sheetId="10" r:id="rId1"/>
    <sheet name="April 2015" sheetId="6" r:id="rId2"/>
  </sheets>
  <definedNames>
    <definedName name="_xlnm.Print_Area" localSheetId="1">'April 2015'!#REF!</definedName>
  </definedNames>
  <calcPr calcId="145621"/>
</workbook>
</file>

<file path=xl/calcChain.xml><?xml version="1.0" encoding="utf-8"?>
<calcChain xmlns="http://schemas.openxmlformats.org/spreadsheetml/2006/main">
  <c r="BC77" i="6" l="1"/>
  <c r="BC76" i="6"/>
  <c r="BC75" i="6"/>
  <c r="BC74" i="6"/>
  <c r="BC40" i="6"/>
  <c r="BC39" i="6"/>
  <c r="BC42" i="6" s="1"/>
  <c r="BC79" i="6" s="1"/>
  <c r="BC38" i="6"/>
  <c r="BC37" i="6"/>
  <c r="BC53" i="6" l="1"/>
  <c r="BC90" i="6" s="1"/>
  <c r="BC48" i="6"/>
  <c r="BC85" i="6" s="1"/>
  <c r="BC41" i="6"/>
  <c r="BC78" i="6" s="1"/>
  <c r="BC45" i="6"/>
  <c r="BC82" i="6" s="1"/>
  <c r="BC61" i="6"/>
  <c r="BC56" i="6"/>
  <c r="BC93" i="6" s="1"/>
  <c r="BC60" i="6"/>
  <c r="BC52" i="6"/>
  <c r="BC89" i="6" s="1"/>
  <c r="BC57" i="6"/>
  <c r="BC49" i="6"/>
  <c r="BC86" i="6" s="1"/>
  <c r="BC44" i="6"/>
  <c r="BC81" i="6" s="1"/>
  <c r="BC63" i="6"/>
  <c r="BC100" i="6" s="1"/>
  <c r="BC59" i="6"/>
  <c r="BC55" i="6"/>
  <c r="BC92" i="6" s="1"/>
  <c r="BC51" i="6"/>
  <c r="BC88" i="6" s="1"/>
  <c r="BC47" i="6"/>
  <c r="BC84" i="6" s="1"/>
  <c r="BC43" i="6"/>
  <c r="BC80" i="6" s="1"/>
  <c r="BC62" i="6"/>
  <c r="BC58" i="6"/>
  <c r="BC54" i="6"/>
  <c r="BC91" i="6" s="1"/>
  <c r="BC50" i="6"/>
  <c r="BC87" i="6" s="1"/>
  <c r="BC46" i="6"/>
  <c r="BC83" i="6" s="1"/>
  <c r="AW77" i="6" l="1"/>
  <c r="AW76" i="6"/>
  <c r="AW38" i="6"/>
  <c r="AW74" i="6"/>
  <c r="J40" i="6"/>
  <c r="J39" i="6"/>
  <c r="J38" i="6"/>
  <c r="J37" i="6"/>
  <c r="AW75" i="6" l="1"/>
  <c r="AW37" i="6"/>
  <c r="AW40" i="6"/>
  <c r="AW39" i="6"/>
  <c r="J44" i="6"/>
  <c r="J47" i="6"/>
  <c r="J63" i="6"/>
  <c r="J51" i="6"/>
  <c r="J55" i="6"/>
  <c r="J43" i="6"/>
  <c r="J59" i="6"/>
  <c r="J62" i="6"/>
  <c r="J58" i="6"/>
  <c r="J54" i="6"/>
  <c r="J50" i="6"/>
  <c r="J46" i="6"/>
  <c r="J42" i="6"/>
  <c r="J61" i="6"/>
  <c r="J57" i="6"/>
  <c r="J53" i="6"/>
  <c r="J49" i="6"/>
  <c r="J45" i="6"/>
  <c r="J41" i="6"/>
  <c r="J60" i="6"/>
  <c r="J56" i="6"/>
  <c r="J52" i="6"/>
  <c r="J48" i="6"/>
  <c r="AW43" i="6" l="1"/>
  <c r="AW47" i="6"/>
  <c r="AW51" i="6"/>
  <c r="AW55" i="6"/>
  <c r="AW59" i="6"/>
  <c r="AW63" i="6"/>
  <c r="AW44" i="6"/>
  <c r="AW48" i="6"/>
  <c r="AW52" i="6"/>
  <c r="AW56" i="6"/>
  <c r="AW60" i="6"/>
  <c r="AW41" i="6"/>
  <c r="AW45" i="6"/>
  <c r="AW49" i="6"/>
  <c r="AW53" i="6"/>
  <c r="AW57" i="6"/>
  <c r="AW61" i="6"/>
  <c r="AW42" i="6"/>
  <c r="AW46" i="6"/>
  <c r="AW50" i="6"/>
  <c r="AW54" i="6"/>
  <c r="AW58" i="6"/>
  <c r="AW62" i="6"/>
  <c r="J66" i="6"/>
  <c r="BO76" i="6" l="1"/>
  <c r="BM76" i="6"/>
  <c r="BL76" i="6"/>
  <c r="BK76" i="6"/>
  <c r="BI76" i="6"/>
  <c r="BH76" i="6"/>
  <c r="BG39" i="6"/>
  <c r="BE39" i="6"/>
  <c r="BD76" i="6"/>
  <c r="BB76" i="6"/>
  <c r="AZ76" i="6"/>
  <c r="AY76" i="6"/>
  <c r="AX76" i="6"/>
  <c r="AU76" i="6"/>
  <c r="AT39" i="6"/>
  <c r="AS76" i="6"/>
  <c r="AQ39" i="6"/>
  <c r="AP76" i="6"/>
  <c r="AO39" i="6"/>
  <c r="AM39" i="6"/>
  <c r="AL39" i="6"/>
  <c r="AK76" i="6"/>
  <c r="AI76" i="6"/>
  <c r="AH39" i="6"/>
  <c r="AG39" i="6"/>
  <c r="AE76" i="6"/>
  <c r="AD39" i="6"/>
  <c r="AC39" i="6"/>
  <c r="AA39" i="6"/>
  <c r="Z76" i="6"/>
  <c r="Y39" i="6"/>
  <c r="W39" i="6"/>
  <c r="V39" i="6"/>
  <c r="U76" i="6"/>
  <c r="S76" i="6"/>
  <c r="R39" i="6"/>
  <c r="Q39" i="6"/>
  <c r="O76" i="6"/>
  <c r="N39" i="6"/>
  <c r="M76" i="6"/>
  <c r="M39" i="6"/>
  <c r="A39" i="6"/>
  <c r="I39" i="6"/>
  <c r="H39" i="6"/>
  <c r="G39" i="6"/>
  <c r="F39" i="6"/>
  <c r="E39" i="6"/>
  <c r="D39" i="6"/>
  <c r="C39" i="6"/>
  <c r="B39" i="6"/>
  <c r="B41" i="6" s="1"/>
  <c r="C43" i="6" l="1"/>
  <c r="AP39" i="6"/>
  <c r="AP60" i="6" s="1"/>
  <c r="BG76" i="6"/>
  <c r="BH39" i="6"/>
  <c r="BH59" i="6" s="1"/>
  <c r="AD76" i="6"/>
  <c r="BD39" i="6"/>
  <c r="BD59" i="6" s="1"/>
  <c r="AT76" i="6"/>
  <c r="R76" i="6"/>
  <c r="AY39" i="6"/>
  <c r="AY59" i="6" s="1"/>
  <c r="Z39" i="6"/>
  <c r="Z60" i="6" s="1"/>
  <c r="AO76" i="6"/>
  <c r="N76" i="6"/>
  <c r="BL39" i="6"/>
  <c r="BL59" i="6" s="1"/>
  <c r="AH76" i="6"/>
  <c r="BE59" i="6"/>
  <c r="BE60" i="6"/>
  <c r="W59" i="6"/>
  <c r="W60" i="6"/>
  <c r="AA60" i="6"/>
  <c r="AA59" i="6"/>
  <c r="AM59" i="6"/>
  <c r="AM60" i="6"/>
  <c r="AQ60" i="6"/>
  <c r="AQ59" i="6"/>
  <c r="BL60" i="6"/>
  <c r="BD60" i="6"/>
  <c r="AT60" i="6"/>
  <c r="AT59" i="6"/>
  <c r="AE39" i="6"/>
  <c r="S39" i="6"/>
  <c r="I41" i="6"/>
  <c r="BI39" i="6"/>
  <c r="AZ39" i="6"/>
  <c r="AP59" i="6"/>
  <c r="AD60" i="6"/>
  <c r="AD59" i="6"/>
  <c r="O39" i="6"/>
  <c r="BE76" i="6"/>
  <c r="Q59" i="6"/>
  <c r="Q60" i="6"/>
  <c r="Y59" i="6"/>
  <c r="Y60" i="6"/>
  <c r="AC59" i="6"/>
  <c r="AC60" i="6"/>
  <c r="AG59" i="6"/>
  <c r="AG60" i="6"/>
  <c r="AO59" i="6"/>
  <c r="AO60" i="6"/>
  <c r="BG59" i="6"/>
  <c r="BG60" i="6"/>
  <c r="AK39" i="6"/>
  <c r="N60" i="6"/>
  <c r="N59" i="6"/>
  <c r="AM76" i="6"/>
  <c r="Y76" i="6"/>
  <c r="R59" i="6"/>
  <c r="R60" i="6"/>
  <c r="V60" i="6"/>
  <c r="V59" i="6"/>
  <c r="AH59" i="6"/>
  <c r="AH60" i="6"/>
  <c r="AL60" i="6"/>
  <c r="AL59" i="6"/>
  <c r="BM39" i="6"/>
  <c r="AU39" i="6"/>
  <c r="AI39" i="6"/>
  <c r="U39" i="6"/>
  <c r="W76" i="6"/>
  <c r="H60" i="6"/>
  <c r="H43" i="6"/>
  <c r="H42" i="6"/>
  <c r="P76" i="6"/>
  <c r="P39" i="6"/>
  <c r="T76" i="6"/>
  <c r="T39" i="6"/>
  <c r="X76" i="6"/>
  <c r="X39" i="6"/>
  <c r="AB76" i="6"/>
  <c r="AB39" i="6"/>
  <c r="AF76" i="6"/>
  <c r="AF39" i="6"/>
  <c r="AJ76" i="6"/>
  <c r="AJ39" i="6"/>
  <c r="AN76" i="6"/>
  <c r="AN39" i="6"/>
  <c r="AR76" i="6"/>
  <c r="AR39" i="6"/>
  <c r="AV76" i="6"/>
  <c r="AV39" i="6"/>
  <c r="BA76" i="6"/>
  <c r="BA39" i="6"/>
  <c r="BF76" i="6"/>
  <c r="BF39" i="6"/>
  <c r="BJ76" i="6"/>
  <c r="BJ39" i="6"/>
  <c r="BN76" i="6"/>
  <c r="BN39" i="6"/>
  <c r="AC76" i="6"/>
  <c r="BO39" i="6"/>
  <c r="BK39" i="6"/>
  <c r="BB39" i="6"/>
  <c r="AX39" i="6"/>
  <c r="AS39" i="6"/>
  <c r="AQ76" i="6"/>
  <c r="AL76" i="6"/>
  <c r="AG76" i="6"/>
  <c r="AA76" i="6"/>
  <c r="V76" i="6"/>
  <c r="Q76" i="6"/>
  <c r="B42" i="6"/>
  <c r="D43" i="6"/>
  <c r="D42" i="6"/>
  <c r="H41" i="6"/>
  <c r="D41" i="6"/>
  <c r="B43" i="6"/>
  <c r="G43" i="6"/>
  <c r="G42" i="6"/>
  <c r="G41" i="6"/>
  <c r="C41" i="6"/>
  <c r="C42" i="6"/>
  <c r="F43" i="6"/>
  <c r="F42" i="6"/>
  <c r="F41" i="6"/>
  <c r="I43" i="6"/>
  <c r="E43" i="6"/>
  <c r="I42" i="6"/>
  <c r="E42" i="6"/>
  <c r="E41" i="6"/>
  <c r="BO40" i="6"/>
  <c r="BO38" i="6"/>
  <c r="BO37" i="6"/>
  <c r="BN77" i="6"/>
  <c r="BN38" i="6"/>
  <c r="BN74" i="6"/>
  <c r="BM40" i="6"/>
  <c r="BM75" i="6"/>
  <c r="BM37" i="6"/>
  <c r="BL77" i="6"/>
  <c r="BL38" i="6"/>
  <c r="BL74" i="6"/>
  <c r="BK40" i="6"/>
  <c r="BK75" i="6"/>
  <c r="BK37" i="6"/>
  <c r="BJ77" i="6"/>
  <c r="BJ38" i="6"/>
  <c r="BJ74" i="6"/>
  <c r="BI40" i="6"/>
  <c r="BI75" i="6"/>
  <c r="BI37" i="6"/>
  <c r="BH77" i="6"/>
  <c r="BH38" i="6"/>
  <c r="BH74" i="6"/>
  <c r="BG40" i="6"/>
  <c r="BG75" i="6"/>
  <c r="BG37" i="6"/>
  <c r="BF77" i="6"/>
  <c r="BF38" i="6"/>
  <c r="BF74" i="6"/>
  <c r="BE40" i="6"/>
  <c r="BE75" i="6"/>
  <c r="BE37" i="6"/>
  <c r="BD40" i="6"/>
  <c r="BD38" i="6"/>
  <c r="BD74" i="6"/>
  <c r="BB40" i="6"/>
  <c r="BB75" i="6"/>
  <c r="BB37" i="6"/>
  <c r="BA77" i="6"/>
  <c r="BA38" i="6"/>
  <c r="BA37" i="6"/>
  <c r="AZ40" i="6"/>
  <c r="AZ75" i="6"/>
  <c r="AZ37" i="6"/>
  <c r="AY77" i="6"/>
  <c r="AY38" i="6"/>
  <c r="AY74" i="6"/>
  <c r="AX40" i="6"/>
  <c r="AX75" i="6"/>
  <c r="AX37" i="6"/>
  <c r="AV77" i="6"/>
  <c r="AV38" i="6"/>
  <c r="AV37" i="6"/>
  <c r="AU40" i="6"/>
  <c r="AU75" i="6"/>
  <c r="AU37" i="6"/>
  <c r="AT77" i="6"/>
  <c r="AT38" i="6"/>
  <c r="AT74" i="6"/>
  <c r="AS40" i="6"/>
  <c r="AS38" i="6"/>
  <c r="AS37" i="6"/>
  <c r="AR77" i="6"/>
  <c r="AR38" i="6"/>
  <c r="AR37" i="6"/>
  <c r="AQ40" i="6"/>
  <c r="AQ75" i="6"/>
  <c r="AQ37" i="6"/>
  <c r="AP77" i="6"/>
  <c r="AP38" i="6"/>
  <c r="AP74" i="6"/>
  <c r="AO40" i="6"/>
  <c r="AO38" i="6"/>
  <c r="AO37" i="6"/>
  <c r="AN77" i="6"/>
  <c r="AN38" i="6"/>
  <c r="AN37" i="6"/>
  <c r="AM40" i="6"/>
  <c r="AM75" i="6"/>
  <c r="AM37" i="6"/>
  <c r="AL40" i="6"/>
  <c r="AL38" i="6"/>
  <c r="AL74" i="6"/>
  <c r="AK40" i="6"/>
  <c r="AK38" i="6"/>
  <c r="AK37" i="6"/>
  <c r="AJ77" i="6"/>
  <c r="AJ38" i="6"/>
  <c r="AJ37" i="6"/>
  <c r="AI40" i="6"/>
  <c r="AI75" i="6"/>
  <c r="AI37" i="6"/>
  <c r="AH40" i="6"/>
  <c r="AH38" i="6"/>
  <c r="AH74" i="6"/>
  <c r="AG40" i="6"/>
  <c r="AG38" i="6"/>
  <c r="AG37" i="6"/>
  <c r="AF77" i="6"/>
  <c r="AF38" i="6"/>
  <c r="AF37" i="6"/>
  <c r="AE40" i="6"/>
  <c r="AE75" i="6"/>
  <c r="AE37" i="6"/>
  <c r="AD40" i="6"/>
  <c r="AD38" i="6"/>
  <c r="AD74" i="6"/>
  <c r="AC40" i="6"/>
  <c r="AC38" i="6"/>
  <c r="AC37" i="6"/>
  <c r="AB77" i="6"/>
  <c r="AB38" i="6"/>
  <c r="AB37" i="6"/>
  <c r="AA40" i="6"/>
  <c r="AA75" i="6"/>
  <c r="AA37" i="6"/>
  <c r="Z40" i="6"/>
  <c r="Z38" i="6"/>
  <c r="Z74" i="6"/>
  <c r="Y40" i="6"/>
  <c r="Y38" i="6"/>
  <c r="Y37" i="6"/>
  <c r="X77" i="6"/>
  <c r="X38" i="6"/>
  <c r="X37" i="6"/>
  <c r="W40" i="6"/>
  <c r="W75" i="6"/>
  <c r="W37" i="6"/>
  <c r="V40" i="6"/>
  <c r="V38" i="6"/>
  <c r="V74" i="6"/>
  <c r="U40" i="6"/>
  <c r="U38" i="6"/>
  <c r="U37" i="6"/>
  <c r="T77" i="6"/>
  <c r="T38" i="6"/>
  <c r="T37" i="6"/>
  <c r="S40" i="6"/>
  <c r="S75" i="6"/>
  <c r="S37" i="6"/>
  <c r="R40" i="6"/>
  <c r="R38" i="6"/>
  <c r="R74" i="6"/>
  <c r="Q40" i="6"/>
  <c r="Q38" i="6"/>
  <c r="Q37" i="6"/>
  <c r="P77" i="6"/>
  <c r="P38" i="6"/>
  <c r="P37" i="6"/>
  <c r="O40" i="6"/>
  <c r="O75" i="6"/>
  <c r="O37" i="6"/>
  <c r="N40" i="6"/>
  <c r="N38" i="6"/>
  <c r="BH60" i="6" l="1"/>
  <c r="Z59" i="6"/>
  <c r="AY60" i="6"/>
  <c r="AX59" i="6"/>
  <c r="AX60" i="6"/>
  <c r="AU60" i="6"/>
  <c r="AU59" i="6"/>
  <c r="AK59" i="6"/>
  <c r="AK60" i="6"/>
  <c r="BI60" i="6"/>
  <c r="BI59" i="6"/>
  <c r="BB59" i="6"/>
  <c r="BB60" i="6"/>
  <c r="BJ59" i="6"/>
  <c r="BJ60" i="6"/>
  <c r="BA60" i="6"/>
  <c r="BA59" i="6"/>
  <c r="AR59" i="6"/>
  <c r="AR60" i="6"/>
  <c r="AJ60" i="6"/>
  <c r="AJ59" i="6"/>
  <c r="AB59" i="6"/>
  <c r="AB60" i="6"/>
  <c r="T60" i="6"/>
  <c r="T59" i="6"/>
  <c r="BM60" i="6"/>
  <c r="BM59" i="6"/>
  <c r="BK59" i="6"/>
  <c r="BK60" i="6"/>
  <c r="U59" i="6"/>
  <c r="U60" i="6"/>
  <c r="O60" i="6"/>
  <c r="O59" i="6"/>
  <c r="S60" i="6"/>
  <c r="S59" i="6"/>
  <c r="AS59" i="6"/>
  <c r="AS60" i="6"/>
  <c r="BO59" i="6"/>
  <c r="BO60" i="6"/>
  <c r="BN60" i="6"/>
  <c r="BN59" i="6"/>
  <c r="BF60" i="6"/>
  <c r="BF59" i="6"/>
  <c r="AV60" i="6"/>
  <c r="AV59" i="6"/>
  <c r="AN60" i="6"/>
  <c r="AN59" i="6"/>
  <c r="AF60" i="6"/>
  <c r="AF59" i="6"/>
  <c r="X60" i="6"/>
  <c r="X59" i="6"/>
  <c r="P60" i="6"/>
  <c r="P59" i="6"/>
  <c r="AI60" i="6"/>
  <c r="AI59" i="6"/>
  <c r="AZ60" i="6"/>
  <c r="AZ59" i="6"/>
  <c r="AE60" i="6"/>
  <c r="AE59" i="6"/>
  <c r="BL40" i="6"/>
  <c r="AP40" i="6"/>
  <c r="BN37" i="6"/>
  <c r="BD77" i="6"/>
  <c r="BH40" i="6"/>
  <c r="BK38" i="6"/>
  <c r="BJ37" i="6"/>
  <c r="BO75" i="6"/>
  <c r="AY40" i="6"/>
  <c r="BG38" i="6"/>
  <c r="BF37" i="6"/>
  <c r="AT40" i="6"/>
  <c r="BB38" i="6"/>
  <c r="AX38" i="6"/>
  <c r="BN40" i="6"/>
  <c r="BJ40" i="6"/>
  <c r="BF40" i="6"/>
  <c r="BA40" i="6"/>
  <c r="AV40" i="6"/>
  <c r="AR40" i="6"/>
  <c r="AN40" i="6"/>
  <c r="AJ40" i="6"/>
  <c r="AF40" i="6"/>
  <c r="AB40" i="6"/>
  <c r="X40" i="6"/>
  <c r="T40" i="6"/>
  <c r="P40" i="6"/>
  <c r="BM38" i="6"/>
  <c r="BI38" i="6"/>
  <c r="BE38" i="6"/>
  <c r="AZ38" i="6"/>
  <c r="AU38" i="6"/>
  <c r="AQ38" i="6"/>
  <c r="AM38" i="6"/>
  <c r="AI38" i="6"/>
  <c r="AE38" i="6"/>
  <c r="AA38" i="6"/>
  <c r="W38" i="6"/>
  <c r="S38" i="6"/>
  <c r="O38" i="6"/>
  <c r="BL37" i="6"/>
  <c r="BH37" i="6"/>
  <c r="BD37" i="6"/>
  <c r="AY37" i="6"/>
  <c r="AT37" i="6"/>
  <c r="AP37" i="6"/>
  <c r="AL37" i="6"/>
  <c r="AH37" i="6"/>
  <c r="AD37" i="6"/>
  <c r="Z37" i="6"/>
  <c r="V37" i="6"/>
  <c r="R37" i="6"/>
  <c r="N77" i="6"/>
  <c r="BM77" i="6"/>
  <c r="BI77" i="6"/>
  <c r="BE77" i="6"/>
  <c r="AZ77" i="6"/>
  <c r="AU77" i="6"/>
  <c r="AQ77" i="6"/>
  <c r="AM77" i="6"/>
  <c r="AI77" i="6"/>
  <c r="AE77" i="6"/>
  <c r="AA77" i="6"/>
  <c r="W77" i="6"/>
  <c r="S77" i="6"/>
  <c r="O77" i="6"/>
  <c r="BL75" i="6"/>
  <c r="BH75" i="6"/>
  <c r="BD75" i="6"/>
  <c r="AY75" i="6"/>
  <c r="AT75" i="6"/>
  <c r="AP75" i="6"/>
  <c r="AL75" i="6"/>
  <c r="AH75" i="6"/>
  <c r="AD75" i="6"/>
  <c r="Z75" i="6"/>
  <c r="V75" i="6"/>
  <c r="R75" i="6"/>
  <c r="BO74" i="6"/>
  <c r="BK74" i="6"/>
  <c r="BG74" i="6"/>
  <c r="BB74" i="6"/>
  <c r="AX74" i="6"/>
  <c r="AS74" i="6"/>
  <c r="AO74" i="6"/>
  <c r="AK74" i="6"/>
  <c r="AG74" i="6"/>
  <c r="AC74" i="6"/>
  <c r="Y74" i="6"/>
  <c r="U74" i="6"/>
  <c r="Q74" i="6"/>
  <c r="N75" i="6"/>
  <c r="AL77" i="6"/>
  <c r="AH77" i="6"/>
  <c r="AD77" i="6"/>
  <c r="Z77" i="6"/>
  <c r="V77" i="6"/>
  <c r="R77" i="6"/>
  <c r="AS75" i="6"/>
  <c r="AO75" i="6"/>
  <c r="AK75" i="6"/>
  <c r="AG75" i="6"/>
  <c r="AC75" i="6"/>
  <c r="Y75" i="6"/>
  <c r="U75" i="6"/>
  <c r="Q75" i="6"/>
  <c r="BA74" i="6"/>
  <c r="AV74" i="6"/>
  <c r="AR74" i="6"/>
  <c r="AN74" i="6"/>
  <c r="AJ74" i="6"/>
  <c r="AF74" i="6"/>
  <c r="AB74" i="6"/>
  <c r="X74" i="6"/>
  <c r="T74" i="6"/>
  <c r="P74" i="6"/>
  <c r="BO77" i="6"/>
  <c r="BK77" i="6"/>
  <c r="BG77" i="6"/>
  <c r="BB77" i="6"/>
  <c r="AX77" i="6"/>
  <c r="AS77" i="6"/>
  <c r="AO77" i="6"/>
  <c r="AK77" i="6"/>
  <c r="AG77" i="6"/>
  <c r="AC77" i="6"/>
  <c r="Y77" i="6"/>
  <c r="U77" i="6"/>
  <c r="Q77" i="6"/>
  <c r="BN75" i="6"/>
  <c r="BJ75" i="6"/>
  <c r="BF75" i="6"/>
  <c r="BA75" i="6"/>
  <c r="AV75" i="6"/>
  <c r="AR75" i="6"/>
  <c r="AN75" i="6"/>
  <c r="AJ75" i="6"/>
  <c r="AF75" i="6"/>
  <c r="AB75" i="6"/>
  <c r="X75" i="6"/>
  <c r="T75" i="6"/>
  <c r="P75" i="6"/>
  <c r="BM74" i="6"/>
  <c r="BI74" i="6"/>
  <c r="BE74" i="6"/>
  <c r="AZ74" i="6"/>
  <c r="AU74" i="6"/>
  <c r="AQ74" i="6"/>
  <c r="AM74" i="6"/>
  <c r="AI74" i="6"/>
  <c r="AE74" i="6"/>
  <c r="AA74" i="6"/>
  <c r="W74" i="6"/>
  <c r="S74" i="6"/>
  <c r="O74" i="6"/>
  <c r="M75" i="6"/>
  <c r="M77" i="6"/>
  <c r="M74" i="6"/>
  <c r="A38" i="6"/>
  <c r="A40" i="6"/>
  <c r="A37" i="6"/>
  <c r="M38" i="6"/>
  <c r="M40" i="6"/>
  <c r="M37" i="6"/>
  <c r="G38" i="6"/>
  <c r="I40" i="6"/>
  <c r="I38" i="6"/>
  <c r="I37" i="6"/>
  <c r="H40" i="6"/>
  <c r="H38" i="6"/>
  <c r="H37" i="6"/>
  <c r="G40" i="6"/>
  <c r="G37" i="6"/>
  <c r="F40" i="6"/>
  <c r="F38" i="6"/>
  <c r="F37" i="6"/>
  <c r="E40" i="6"/>
  <c r="E38" i="6"/>
  <c r="E37" i="6"/>
  <c r="D40" i="6"/>
  <c r="D38" i="6"/>
  <c r="D37" i="6"/>
  <c r="C40" i="6"/>
  <c r="C38" i="6"/>
  <c r="C37" i="6"/>
  <c r="B40" i="6"/>
  <c r="B38" i="6"/>
  <c r="B37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M99" i="6"/>
  <c r="M100" i="6"/>
  <c r="AX102" i="6" l="1"/>
  <c r="AM102" i="6"/>
  <c r="N74" i="6"/>
  <c r="N37" i="6"/>
  <c r="I63" i="6"/>
  <c r="G63" i="6"/>
  <c r="F63" i="6"/>
  <c r="E63" i="6"/>
  <c r="D63" i="6"/>
  <c r="C63" i="6"/>
  <c r="I62" i="6"/>
  <c r="H63" i="6"/>
  <c r="G62" i="6"/>
  <c r="F62" i="6"/>
  <c r="E62" i="6"/>
  <c r="D62" i="6"/>
  <c r="C62" i="6"/>
  <c r="BO63" i="6"/>
  <c r="BN63" i="6"/>
  <c r="BM63" i="6"/>
  <c r="BL63" i="6"/>
  <c r="BK63" i="6"/>
  <c r="BJ63" i="6"/>
  <c r="BI63" i="6"/>
  <c r="BH63" i="6"/>
  <c r="BG63" i="6"/>
  <c r="BE63" i="6"/>
  <c r="BB63" i="6"/>
  <c r="BA63" i="6"/>
  <c r="AZ63" i="6"/>
  <c r="AY63" i="6"/>
  <c r="AX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G63" i="6"/>
  <c r="AF63" i="6"/>
  <c r="AC63" i="6"/>
  <c r="AB63" i="6"/>
  <c r="AA63" i="6"/>
  <c r="Z63" i="6"/>
  <c r="X63" i="6"/>
  <c r="W63" i="6"/>
  <c r="V63" i="6"/>
  <c r="U63" i="6"/>
  <c r="T63" i="6"/>
  <c r="S63" i="6"/>
  <c r="R63" i="6"/>
  <c r="Q63" i="6"/>
  <c r="P63" i="6"/>
  <c r="O63" i="6"/>
  <c r="N63" i="6"/>
  <c r="I61" i="6"/>
  <c r="H62" i="6"/>
  <c r="G61" i="6"/>
  <c r="F61" i="6"/>
  <c r="E61" i="6"/>
  <c r="D61" i="6"/>
  <c r="C61" i="6"/>
  <c r="BO62" i="6"/>
  <c r="BN62" i="6"/>
  <c r="BM62" i="6"/>
  <c r="BL62" i="6"/>
  <c r="BK62" i="6"/>
  <c r="BJ62" i="6"/>
  <c r="BI62" i="6"/>
  <c r="BH62" i="6"/>
  <c r="BG62" i="6"/>
  <c r="BE62" i="6"/>
  <c r="BB62" i="6"/>
  <c r="BA62" i="6"/>
  <c r="AZ62" i="6"/>
  <c r="AY62" i="6"/>
  <c r="AX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G62" i="6"/>
  <c r="AF62" i="6"/>
  <c r="AC62" i="6"/>
  <c r="AB62" i="6"/>
  <c r="AA62" i="6"/>
  <c r="Z62" i="6"/>
  <c r="X62" i="6"/>
  <c r="W62" i="6"/>
  <c r="V62" i="6"/>
  <c r="U62" i="6"/>
  <c r="T62" i="6"/>
  <c r="S62" i="6"/>
  <c r="R62" i="6"/>
  <c r="Q62" i="6"/>
  <c r="P62" i="6"/>
  <c r="O62" i="6"/>
  <c r="N62" i="6"/>
  <c r="I60" i="6"/>
  <c r="H61" i="6"/>
  <c r="G60" i="6"/>
  <c r="BC97" i="6" s="1"/>
  <c r="F60" i="6"/>
  <c r="E60" i="6"/>
  <c r="D60" i="6"/>
  <c r="C60" i="6"/>
  <c r="BO61" i="6"/>
  <c r="BN61" i="6"/>
  <c r="BM61" i="6"/>
  <c r="BL61" i="6"/>
  <c r="BK61" i="6"/>
  <c r="BJ61" i="6"/>
  <c r="BI61" i="6"/>
  <c r="BH61" i="6"/>
  <c r="BG61" i="6"/>
  <c r="BE61" i="6"/>
  <c r="BB61" i="6"/>
  <c r="BA61" i="6"/>
  <c r="AZ61" i="6"/>
  <c r="AY61" i="6"/>
  <c r="AX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G61" i="6"/>
  <c r="AF61" i="6"/>
  <c r="AC61" i="6"/>
  <c r="AB61" i="6"/>
  <c r="AA61" i="6"/>
  <c r="Z61" i="6"/>
  <c r="X61" i="6"/>
  <c r="W61" i="6"/>
  <c r="V61" i="6"/>
  <c r="U61" i="6"/>
  <c r="T61" i="6"/>
  <c r="S61" i="6"/>
  <c r="R61" i="6"/>
  <c r="Q61" i="6"/>
  <c r="P61" i="6"/>
  <c r="O61" i="6"/>
  <c r="N61" i="6"/>
  <c r="I59" i="6"/>
  <c r="H59" i="6"/>
  <c r="G59" i="6"/>
  <c r="F59" i="6"/>
  <c r="AS96" i="6" s="1"/>
  <c r="E59" i="6"/>
  <c r="D59" i="6"/>
  <c r="C59" i="6"/>
  <c r="BO58" i="6"/>
  <c r="BN58" i="6"/>
  <c r="BM58" i="6"/>
  <c r="BL58" i="6"/>
  <c r="BK58" i="6"/>
  <c r="BJ58" i="6"/>
  <c r="BI58" i="6"/>
  <c r="BH58" i="6"/>
  <c r="BG58" i="6"/>
  <c r="BE58" i="6"/>
  <c r="BB58" i="6"/>
  <c r="BA58" i="6"/>
  <c r="AZ58" i="6"/>
  <c r="AY58" i="6"/>
  <c r="AX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G58" i="6"/>
  <c r="AF58" i="6"/>
  <c r="AC58" i="6"/>
  <c r="AB58" i="6"/>
  <c r="AA58" i="6"/>
  <c r="Z58" i="6"/>
  <c r="X58" i="6"/>
  <c r="W58" i="6"/>
  <c r="V58" i="6"/>
  <c r="U58" i="6"/>
  <c r="T58" i="6"/>
  <c r="S58" i="6"/>
  <c r="R58" i="6"/>
  <c r="Q58" i="6"/>
  <c r="P58" i="6"/>
  <c r="O58" i="6"/>
  <c r="N58" i="6"/>
  <c r="I58" i="6"/>
  <c r="H58" i="6"/>
  <c r="G58" i="6"/>
  <c r="BC95" i="6" s="1"/>
  <c r="F58" i="6"/>
  <c r="E58" i="6"/>
  <c r="D58" i="6"/>
  <c r="C58" i="6"/>
  <c r="BO57" i="6"/>
  <c r="BN57" i="6"/>
  <c r="BM57" i="6"/>
  <c r="BL57" i="6"/>
  <c r="BK57" i="6"/>
  <c r="BJ57" i="6"/>
  <c r="BI57" i="6"/>
  <c r="BH57" i="6"/>
  <c r="BG57" i="6"/>
  <c r="BE57" i="6"/>
  <c r="BB57" i="6"/>
  <c r="BA57" i="6"/>
  <c r="AZ57" i="6"/>
  <c r="AY57" i="6"/>
  <c r="AX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G57" i="6"/>
  <c r="AF57" i="6"/>
  <c r="AC57" i="6"/>
  <c r="AB57" i="6"/>
  <c r="AA57" i="6"/>
  <c r="Z57" i="6"/>
  <c r="X57" i="6"/>
  <c r="W57" i="6"/>
  <c r="V57" i="6"/>
  <c r="U57" i="6"/>
  <c r="T57" i="6"/>
  <c r="S57" i="6"/>
  <c r="R57" i="6"/>
  <c r="Q57" i="6"/>
  <c r="P57" i="6"/>
  <c r="O57" i="6"/>
  <c r="N57" i="6"/>
  <c r="I57" i="6"/>
  <c r="H57" i="6"/>
  <c r="G57" i="6"/>
  <c r="F57" i="6"/>
  <c r="E57" i="6"/>
  <c r="D57" i="6"/>
  <c r="C57" i="6"/>
  <c r="BO56" i="6"/>
  <c r="BN56" i="6"/>
  <c r="BM56" i="6"/>
  <c r="BL56" i="6"/>
  <c r="BK56" i="6"/>
  <c r="BJ56" i="6"/>
  <c r="BI56" i="6"/>
  <c r="BH56" i="6"/>
  <c r="BG56" i="6"/>
  <c r="BE56" i="6"/>
  <c r="BB56" i="6"/>
  <c r="BA56" i="6"/>
  <c r="AZ56" i="6"/>
  <c r="AY56" i="6"/>
  <c r="AX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G56" i="6"/>
  <c r="AF56" i="6"/>
  <c r="AC56" i="6"/>
  <c r="AB56" i="6"/>
  <c r="AA56" i="6"/>
  <c r="Z56" i="6"/>
  <c r="X56" i="6"/>
  <c r="W56" i="6"/>
  <c r="V56" i="6"/>
  <c r="U56" i="6"/>
  <c r="T56" i="6"/>
  <c r="S56" i="6"/>
  <c r="R56" i="6"/>
  <c r="Q56" i="6"/>
  <c r="P56" i="6"/>
  <c r="O56" i="6"/>
  <c r="N56" i="6"/>
  <c r="I56" i="6"/>
  <c r="H56" i="6"/>
  <c r="G56" i="6"/>
  <c r="F56" i="6"/>
  <c r="E56" i="6"/>
  <c r="D56" i="6"/>
  <c r="C56" i="6"/>
  <c r="BO55" i="6"/>
  <c r="BN55" i="6"/>
  <c r="BM55" i="6"/>
  <c r="BL55" i="6"/>
  <c r="BK55" i="6"/>
  <c r="BJ55" i="6"/>
  <c r="BI55" i="6"/>
  <c r="BH55" i="6"/>
  <c r="BG55" i="6"/>
  <c r="BE55" i="6"/>
  <c r="BD55" i="6"/>
  <c r="BB55" i="6"/>
  <c r="BA55" i="6"/>
  <c r="AZ55" i="6"/>
  <c r="AY55" i="6"/>
  <c r="AX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G55" i="6"/>
  <c r="AF55" i="6"/>
  <c r="AC55" i="6"/>
  <c r="AB55" i="6"/>
  <c r="AA55" i="6"/>
  <c r="Z55" i="6"/>
  <c r="X55" i="6"/>
  <c r="W55" i="6"/>
  <c r="V55" i="6"/>
  <c r="U55" i="6"/>
  <c r="T55" i="6"/>
  <c r="S55" i="6"/>
  <c r="R55" i="6"/>
  <c r="Q55" i="6"/>
  <c r="P55" i="6"/>
  <c r="O55" i="6"/>
  <c r="N55" i="6"/>
  <c r="I55" i="6"/>
  <c r="H55" i="6"/>
  <c r="G55" i="6"/>
  <c r="F55" i="6"/>
  <c r="E55" i="6"/>
  <c r="D55" i="6"/>
  <c r="C55" i="6"/>
  <c r="BO54" i="6"/>
  <c r="BN54" i="6"/>
  <c r="BM54" i="6"/>
  <c r="BL54" i="6"/>
  <c r="BK54" i="6"/>
  <c r="BJ54" i="6"/>
  <c r="BI54" i="6"/>
  <c r="BH54" i="6"/>
  <c r="BG54" i="6"/>
  <c r="BE54" i="6"/>
  <c r="BD54" i="6"/>
  <c r="BB54" i="6"/>
  <c r="BA54" i="6"/>
  <c r="AZ54" i="6"/>
  <c r="AY54" i="6"/>
  <c r="AX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G54" i="6"/>
  <c r="AF54" i="6"/>
  <c r="AC54" i="6"/>
  <c r="AB54" i="6"/>
  <c r="AA54" i="6"/>
  <c r="Z54" i="6"/>
  <c r="X54" i="6"/>
  <c r="W54" i="6"/>
  <c r="V54" i="6"/>
  <c r="U54" i="6"/>
  <c r="T54" i="6"/>
  <c r="S54" i="6"/>
  <c r="R54" i="6"/>
  <c r="Q54" i="6"/>
  <c r="P54" i="6"/>
  <c r="O54" i="6"/>
  <c r="N54" i="6"/>
  <c r="I54" i="6"/>
  <c r="H54" i="6"/>
  <c r="G54" i="6"/>
  <c r="F54" i="6"/>
  <c r="E54" i="6"/>
  <c r="D54" i="6"/>
  <c r="C54" i="6"/>
  <c r="BO53" i="6"/>
  <c r="BN53" i="6"/>
  <c r="BM53" i="6"/>
  <c r="BL53" i="6"/>
  <c r="BK53" i="6"/>
  <c r="BJ53" i="6"/>
  <c r="BI53" i="6"/>
  <c r="BH53" i="6"/>
  <c r="BG53" i="6"/>
  <c r="BE53" i="6"/>
  <c r="BD53" i="6"/>
  <c r="BB53" i="6"/>
  <c r="BA53" i="6"/>
  <c r="AZ53" i="6"/>
  <c r="AY53" i="6"/>
  <c r="AX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G53" i="6"/>
  <c r="AF53" i="6"/>
  <c r="AC53" i="6"/>
  <c r="AB53" i="6"/>
  <c r="AA53" i="6"/>
  <c r="Z53" i="6"/>
  <c r="X53" i="6"/>
  <c r="W53" i="6"/>
  <c r="V53" i="6"/>
  <c r="U53" i="6"/>
  <c r="T53" i="6"/>
  <c r="S53" i="6"/>
  <c r="R53" i="6"/>
  <c r="Q53" i="6"/>
  <c r="P53" i="6"/>
  <c r="O53" i="6"/>
  <c r="N53" i="6"/>
  <c r="I53" i="6"/>
  <c r="H53" i="6"/>
  <c r="G53" i="6"/>
  <c r="F53" i="6"/>
  <c r="E53" i="6"/>
  <c r="D53" i="6"/>
  <c r="C53" i="6"/>
  <c r="BO52" i="6"/>
  <c r="BN52" i="6"/>
  <c r="BM52" i="6"/>
  <c r="BL52" i="6"/>
  <c r="BK52" i="6"/>
  <c r="BJ52" i="6"/>
  <c r="BI52" i="6"/>
  <c r="BH52" i="6"/>
  <c r="BG52" i="6"/>
  <c r="BE52" i="6"/>
  <c r="BD52" i="6"/>
  <c r="BB52" i="6"/>
  <c r="BA52" i="6"/>
  <c r="AZ52" i="6"/>
  <c r="AY52" i="6"/>
  <c r="AX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G52" i="6"/>
  <c r="AF52" i="6"/>
  <c r="AC52" i="6"/>
  <c r="AB52" i="6"/>
  <c r="AA52" i="6"/>
  <c r="Z52" i="6"/>
  <c r="X52" i="6"/>
  <c r="W52" i="6"/>
  <c r="V52" i="6"/>
  <c r="U52" i="6"/>
  <c r="T52" i="6"/>
  <c r="S52" i="6"/>
  <c r="R52" i="6"/>
  <c r="Q52" i="6"/>
  <c r="P52" i="6"/>
  <c r="O52" i="6"/>
  <c r="N52" i="6"/>
  <c r="I52" i="6"/>
  <c r="H52" i="6"/>
  <c r="G52" i="6"/>
  <c r="F52" i="6"/>
  <c r="E52" i="6"/>
  <c r="D52" i="6"/>
  <c r="C52" i="6"/>
  <c r="BO51" i="6"/>
  <c r="BN51" i="6"/>
  <c r="BM51" i="6"/>
  <c r="BL51" i="6"/>
  <c r="BK51" i="6"/>
  <c r="BJ51" i="6"/>
  <c r="BI51" i="6"/>
  <c r="BH51" i="6"/>
  <c r="BG51" i="6"/>
  <c r="BE51" i="6"/>
  <c r="BD51" i="6"/>
  <c r="BB51" i="6"/>
  <c r="BA51" i="6"/>
  <c r="AZ51" i="6"/>
  <c r="AY51" i="6"/>
  <c r="AX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G51" i="6"/>
  <c r="AF51" i="6"/>
  <c r="AC51" i="6"/>
  <c r="AB51" i="6"/>
  <c r="AA51" i="6"/>
  <c r="Z51" i="6"/>
  <c r="X51" i="6"/>
  <c r="W51" i="6"/>
  <c r="V51" i="6"/>
  <c r="U51" i="6"/>
  <c r="T51" i="6"/>
  <c r="S51" i="6"/>
  <c r="R51" i="6"/>
  <c r="Q51" i="6"/>
  <c r="P51" i="6"/>
  <c r="O51" i="6"/>
  <c r="N51" i="6"/>
  <c r="I51" i="6"/>
  <c r="H51" i="6"/>
  <c r="G51" i="6"/>
  <c r="F51" i="6"/>
  <c r="E51" i="6"/>
  <c r="D51" i="6"/>
  <c r="C51" i="6"/>
  <c r="BO50" i="6"/>
  <c r="BN50" i="6"/>
  <c r="BM50" i="6"/>
  <c r="BL50" i="6"/>
  <c r="BK50" i="6"/>
  <c r="BJ50" i="6"/>
  <c r="BI50" i="6"/>
  <c r="BH50" i="6"/>
  <c r="BG50" i="6"/>
  <c r="BE50" i="6"/>
  <c r="BD50" i="6"/>
  <c r="BB50" i="6"/>
  <c r="BA50" i="6"/>
  <c r="AZ50" i="6"/>
  <c r="AY50" i="6"/>
  <c r="AX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AI50" i="6"/>
  <c r="AG50" i="6"/>
  <c r="AF50" i="6"/>
  <c r="AC50" i="6"/>
  <c r="AB50" i="6"/>
  <c r="AA50" i="6"/>
  <c r="Z50" i="6"/>
  <c r="X50" i="6"/>
  <c r="W50" i="6"/>
  <c r="V50" i="6"/>
  <c r="U50" i="6"/>
  <c r="T50" i="6"/>
  <c r="S50" i="6"/>
  <c r="R50" i="6"/>
  <c r="Q50" i="6"/>
  <c r="P50" i="6"/>
  <c r="O50" i="6"/>
  <c r="N50" i="6"/>
  <c r="I50" i="6"/>
  <c r="H50" i="6"/>
  <c r="G50" i="6"/>
  <c r="F50" i="6"/>
  <c r="E50" i="6"/>
  <c r="D50" i="6"/>
  <c r="C50" i="6"/>
  <c r="BO49" i="6"/>
  <c r="BN49" i="6"/>
  <c r="BM49" i="6"/>
  <c r="BL49" i="6"/>
  <c r="BK49" i="6"/>
  <c r="BJ49" i="6"/>
  <c r="BI49" i="6"/>
  <c r="BH49" i="6"/>
  <c r="BG49" i="6"/>
  <c r="BE49" i="6"/>
  <c r="BD49" i="6"/>
  <c r="BB49" i="6"/>
  <c r="BA49" i="6"/>
  <c r="AZ49" i="6"/>
  <c r="AY49" i="6"/>
  <c r="AX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G49" i="6"/>
  <c r="AF49" i="6"/>
  <c r="AC49" i="6"/>
  <c r="AB49" i="6"/>
  <c r="AA49" i="6"/>
  <c r="Z49" i="6"/>
  <c r="X49" i="6"/>
  <c r="W49" i="6"/>
  <c r="V49" i="6"/>
  <c r="U49" i="6"/>
  <c r="T49" i="6"/>
  <c r="S49" i="6"/>
  <c r="R49" i="6"/>
  <c r="Q49" i="6"/>
  <c r="P49" i="6"/>
  <c r="O49" i="6"/>
  <c r="N49" i="6"/>
  <c r="I49" i="6"/>
  <c r="H49" i="6"/>
  <c r="G49" i="6"/>
  <c r="F49" i="6"/>
  <c r="E49" i="6"/>
  <c r="D49" i="6"/>
  <c r="C49" i="6"/>
  <c r="BO48" i="6"/>
  <c r="BN48" i="6"/>
  <c r="BM48" i="6"/>
  <c r="BL48" i="6"/>
  <c r="BK48" i="6"/>
  <c r="BJ48" i="6"/>
  <c r="BI48" i="6"/>
  <c r="BH48" i="6"/>
  <c r="BG48" i="6"/>
  <c r="BE48" i="6"/>
  <c r="BD48" i="6"/>
  <c r="BB48" i="6"/>
  <c r="BA48" i="6"/>
  <c r="AZ48" i="6"/>
  <c r="AY48" i="6"/>
  <c r="AX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G48" i="6"/>
  <c r="AF48" i="6"/>
  <c r="AC48" i="6"/>
  <c r="AB48" i="6"/>
  <c r="AA48" i="6"/>
  <c r="Z48" i="6"/>
  <c r="X48" i="6"/>
  <c r="W48" i="6"/>
  <c r="V48" i="6"/>
  <c r="U48" i="6"/>
  <c r="T48" i="6"/>
  <c r="S48" i="6"/>
  <c r="R48" i="6"/>
  <c r="Q48" i="6"/>
  <c r="P48" i="6"/>
  <c r="O48" i="6"/>
  <c r="N48" i="6"/>
  <c r="I48" i="6"/>
  <c r="H48" i="6"/>
  <c r="G48" i="6"/>
  <c r="F48" i="6"/>
  <c r="E48" i="6"/>
  <c r="D48" i="6"/>
  <c r="C48" i="6"/>
  <c r="BO47" i="6"/>
  <c r="BN47" i="6"/>
  <c r="BM47" i="6"/>
  <c r="BL47" i="6"/>
  <c r="BK47" i="6"/>
  <c r="BJ47" i="6"/>
  <c r="BI47" i="6"/>
  <c r="BH47" i="6"/>
  <c r="BG47" i="6"/>
  <c r="BE47" i="6"/>
  <c r="BD47" i="6"/>
  <c r="BB47" i="6"/>
  <c r="BA47" i="6"/>
  <c r="AZ47" i="6"/>
  <c r="AY47" i="6"/>
  <c r="AX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G47" i="6"/>
  <c r="AF47" i="6"/>
  <c r="AC47" i="6"/>
  <c r="AB47" i="6"/>
  <c r="AA47" i="6"/>
  <c r="Z47" i="6"/>
  <c r="X47" i="6"/>
  <c r="W47" i="6"/>
  <c r="V47" i="6"/>
  <c r="U47" i="6"/>
  <c r="T47" i="6"/>
  <c r="S47" i="6"/>
  <c r="R47" i="6"/>
  <c r="Q47" i="6"/>
  <c r="P47" i="6"/>
  <c r="O47" i="6"/>
  <c r="N47" i="6"/>
  <c r="I47" i="6"/>
  <c r="H47" i="6"/>
  <c r="G47" i="6"/>
  <c r="F47" i="6"/>
  <c r="E47" i="6"/>
  <c r="D47" i="6"/>
  <c r="C47" i="6"/>
  <c r="BO46" i="6"/>
  <c r="BN46" i="6"/>
  <c r="BM46" i="6"/>
  <c r="BL46" i="6"/>
  <c r="BK46" i="6"/>
  <c r="BJ46" i="6"/>
  <c r="BI46" i="6"/>
  <c r="BH46" i="6"/>
  <c r="BG46" i="6"/>
  <c r="BE46" i="6"/>
  <c r="BD46" i="6"/>
  <c r="BB46" i="6"/>
  <c r="BA46" i="6"/>
  <c r="AZ46" i="6"/>
  <c r="AY46" i="6"/>
  <c r="AX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G46" i="6"/>
  <c r="AF46" i="6"/>
  <c r="AC46" i="6"/>
  <c r="AB46" i="6"/>
  <c r="AA46" i="6"/>
  <c r="Z46" i="6"/>
  <c r="X46" i="6"/>
  <c r="W46" i="6"/>
  <c r="V46" i="6"/>
  <c r="U46" i="6"/>
  <c r="T46" i="6"/>
  <c r="S46" i="6"/>
  <c r="R46" i="6"/>
  <c r="Q46" i="6"/>
  <c r="P46" i="6"/>
  <c r="O46" i="6"/>
  <c r="N46" i="6"/>
  <c r="I46" i="6"/>
  <c r="H46" i="6"/>
  <c r="G46" i="6"/>
  <c r="F46" i="6"/>
  <c r="E46" i="6"/>
  <c r="D46" i="6"/>
  <c r="C46" i="6"/>
  <c r="BO45" i="6"/>
  <c r="BN45" i="6"/>
  <c r="BM45" i="6"/>
  <c r="BL45" i="6"/>
  <c r="BK45" i="6"/>
  <c r="BJ45" i="6"/>
  <c r="BI45" i="6"/>
  <c r="BH45" i="6"/>
  <c r="BG45" i="6"/>
  <c r="BE45" i="6"/>
  <c r="BD45" i="6"/>
  <c r="BB45" i="6"/>
  <c r="BA45" i="6"/>
  <c r="AZ45" i="6"/>
  <c r="AY45" i="6"/>
  <c r="AX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G45" i="6"/>
  <c r="AF45" i="6"/>
  <c r="AC45" i="6"/>
  <c r="AB45" i="6"/>
  <c r="AA45" i="6"/>
  <c r="Z45" i="6"/>
  <c r="X45" i="6"/>
  <c r="W45" i="6"/>
  <c r="V45" i="6"/>
  <c r="U45" i="6"/>
  <c r="T45" i="6"/>
  <c r="S45" i="6"/>
  <c r="R45" i="6"/>
  <c r="Q45" i="6"/>
  <c r="P45" i="6"/>
  <c r="O45" i="6"/>
  <c r="N45" i="6"/>
  <c r="I45" i="6"/>
  <c r="H45" i="6"/>
  <c r="G45" i="6"/>
  <c r="F45" i="6"/>
  <c r="E45" i="6"/>
  <c r="D45" i="6"/>
  <c r="C45" i="6"/>
  <c r="BO44" i="6"/>
  <c r="BN44" i="6"/>
  <c r="BM44" i="6"/>
  <c r="BL44" i="6"/>
  <c r="BK44" i="6"/>
  <c r="BJ44" i="6"/>
  <c r="BI44" i="6"/>
  <c r="BH44" i="6"/>
  <c r="BG44" i="6"/>
  <c r="BE44" i="6"/>
  <c r="BD44" i="6"/>
  <c r="BB44" i="6"/>
  <c r="BA44" i="6"/>
  <c r="AZ44" i="6"/>
  <c r="AY44" i="6"/>
  <c r="AX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G44" i="6"/>
  <c r="AF44" i="6"/>
  <c r="AC44" i="6"/>
  <c r="AB44" i="6"/>
  <c r="AA44" i="6"/>
  <c r="Z44" i="6"/>
  <c r="X44" i="6"/>
  <c r="W44" i="6"/>
  <c r="V44" i="6"/>
  <c r="U44" i="6"/>
  <c r="T44" i="6"/>
  <c r="S44" i="6"/>
  <c r="R44" i="6"/>
  <c r="Q44" i="6"/>
  <c r="P44" i="6"/>
  <c r="O44" i="6"/>
  <c r="N44" i="6"/>
  <c r="I44" i="6"/>
  <c r="H44" i="6"/>
  <c r="G44" i="6"/>
  <c r="F44" i="6"/>
  <c r="E44" i="6"/>
  <c r="D44" i="6"/>
  <c r="C44" i="6"/>
  <c r="BO43" i="6"/>
  <c r="BO80" i="6" s="1"/>
  <c r="BN43" i="6"/>
  <c r="BM43" i="6"/>
  <c r="BL43" i="6"/>
  <c r="BK43" i="6"/>
  <c r="BJ43" i="6"/>
  <c r="BI43" i="6"/>
  <c r="BH43" i="6"/>
  <c r="BG43" i="6"/>
  <c r="BE43" i="6"/>
  <c r="BD43" i="6"/>
  <c r="BB43" i="6"/>
  <c r="BA43" i="6"/>
  <c r="AZ43" i="6"/>
  <c r="AY43" i="6"/>
  <c r="AX43" i="6"/>
  <c r="AV43" i="6"/>
  <c r="AV80" i="6" s="1"/>
  <c r="AU43" i="6"/>
  <c r="AT43" i="6"/>
  <c r="AS43" i="6"/>
  <c r="AS80" i="6" s="1"/>
  <c r="AR43" i="6"/>
  <c r="AR80" i="6" s="1"/>
  <c r="AQ43" i="6"/>
  <c r="AP43" i="6"/>
  <c r="AO43" i="6"/>
  <c r="AN43" i="6"/>
  <c r="AM43" i="6"/>
  <c r="AL43" i="6"/>
  <c r="AK43" i="6"/>
  <c r="AJ43" i="6"/>
  <c r="AI43" i="6"/>
  <c r="AG43" i="6"/>
  <c r="AF43" i="6"/>
  <c r="AC43" i="6"/>
  <c r="AB43" i="6"/>
  <c r="AA43" i="6"/>
  <c r="Z43" i="6"/>
  <c r="X43" i="6"/>
  <c r="W43" i="6"/>
  <c r="V43" i="6"/>
  <c r="U43" i="6"/>
  <c r="T43" i="6"/>
  <c r="S43" i="6"/>
  <c r="R43" i="6"/>
  <c r="Q43" i="6"/>
  <c r="P43" i="6"/>
  <c r="O43" i="6"/>
  <c r="N43" i="6"/>
  <c r="BO42" i="6"/>
  <c r="BO79" i="6" s="1"/>
  <c r="BN42" i="6"/>
  <c r="BM42" i="6"/>
  <c r="BL42" i="6"/>
  <c r="BK42" i="6"/>
  <c r="BJ42" i="6"/>
  <c r="BI42" i="6"/>
  <c r="BH42" i="6"/>
  <c r="BG42" i="6"/>
  <c r="BE42" i="6"/>
  <c r="BD42" i="6"/>
  <c r="BB42" i="6"/>
  <c r="BA42" i="6"/>
  <c r="AZ42" i="6"/>
  <c r="AY42" i="6"/>
  <c r="AX42" i="6"/>
  <c r="AV42" i="6"/>
  <c r="AV79" i="6" s="1"/>
  <c r="AU42" i="6"/>
  <c r="AT42" i="6"/>
  <c r="AS42" i="6"/>
  <c r="AS79" i="6" s="1"/>
  <c r="AR42" i="6"/>
  <c r="AR79" i="6" s="1"/>
  <c r="AQ42" i="6"/>
  <c r="AP42" i="6"/>
  <c r="AO42" i="6"/>
  <c r="AN42" i="6"/>
  <c r="AM42" i="6"/>
  <c r="AL42" i="6"/>
  <c r="AK42" i="6"/>
  <c r="AJ42" i="6"/>
  <c r="AI42" i="6"/>
  <c r="AG42" i="6"/>
  <c r="AF42" i="6"/>
  <c r="AC42" i="6"/>
  <c r="AB42" i="6"/>
  <c r="AA42" i="6"/>
  <c r="Z42" i="6"/>
  <c r="X42" i="6"/>
  <c r="W42" i="6"/>
  <c r="V42" i="6"/>
  <c r="U42" i="6"/>
  <c r="T42" i="6"/>
  <c r="S42" i="6"/>
  <c r="R42" i="6"/>
  <c r="Q42" i="6"/>
  <c r="P42" i="6"/>
  <c r="O42" i="6"/>
  <c r="N42" i="6"/>
  <c r="BO41" i="6"/>
  <c r="BN41" i="6"/>
  <c r="BM41" i="6"/>
  <c r="BL41" i="6"/>
  <c r="BK41" i="6"/>
  <c r="BJ41" i="6"/>
  <c r="BI41" i="6"/>
  <c r="BH41" i="6"/>
  <c r="BG41" i="6"/>
  <c r="BE41" i="6"/>
  <c r="BD41" i="6"/>
  <c r="BB41" i="6"/>
  <c r="BA41" i="6"/>
  <c r="AZ41" i="6"/>
  <c r="AY41" i="6"/>
  <c r="AX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G41" i="6"/>
  <c r="AF41" i="6"/>
  <c r="AC41" i="6"/>
  <c r="AB41" i="6"/>
  <c r="AA41" i="6"/>
  <c r="Z41" i="6"/>
  <c r="X41" i="6"/>
  <c r="W41" i="6"/>
  <c r="V41" i="6"/>
  <c r="U41" i="6"/>
  <c r="T41" i="6"/>
  <c r="S41" i="6"/>
  <c r="R41" i="6"/>
  <c r="Q41" i="6"/>
  <c r="P41" i="6"/>
  <c r="O41" i="6"/>
  <c r="N41" i="6"/>
  <c r="BC96" i="6" l="1"/>
  <c r="BC94" i="6"/>
  <c r="BC98" i="6"/>
  <c r="BC99" i="6"/>
  <c r="AS97" i="6"/>
  <c r="AR97" i="6"/>
  <c r="AV97" i="6"/>
  <c r="BO97" i="6"/>
  <c r="AR96" i="6"/>
  <c r="BO96" i="6"/>
  <c r="AV96" i="6"/>
  <c r="AL99" i="6"/>
  <c r="BN100" i="6"/>
  <c r="BF42" i="6"/>
  <c r="BF79" i="6" s="1"/>
  <c r="AE43" i="6"/>
  <c r="AE80" i="6" s="1"/>
  <c r="BF44" i="6"/>
  <c r="BF81" i="6" s="1"/>
  <c r="Y45" i="6"/>
  <c r="Y82" i="6" s="1"/>
  <c r="AE49" i="6"/>
  <c r="AE86" i="6" s="1"/>
  <c r="AE51" i="6"/>
  <c r="AE88" i="6" s="1"/>
  <c r="AE52" i="6"/>
  <c r="AE89" i="6" s="1"/>
  <c r="AE53" i="6"/>
  <c r="AE90" i="6" s="1"/>
  <c r="AE54" i="6"/>
  <c r="AE91" i="6" s="1"/>
  <c r="AE57" i="6"/>
  <c r="AE94" i="6" s="1"/>
  <c r="AE58" i="6"/>
  <c r="AE95" i="6" s="1"/>
  <c r="AE96" i="6"/>
  <c r="AE61" i="6"/>
  <c r="AE98" i="6" s="1"/>
  <c r="AD41" i="6"/>
  <c r="AD78" i="6" s="1"/>
  <c r="AH41" i="6"/>
  <c r="AH78" i="6" s="1"/>
  <c r="BF43" i="6"/>
  <c r="BF80" i="6" s="1"/>
  <c r="AS82" i="6"/>
  <c r="AD45" i="6"/>
  <c r="AD82" i="6" s="1"/>
  <c r="AH45" i="6"/>
  <c r="AH82" i="6" s="1"/>
  <c r="BF49" i="6"/>
  <c r="BF86" i="6" s="1"/>
  <c r="BF54" i="6"/>
  <c r="BF91" i="6" s="1"/>
  <c r="BF96" i="6"/>
  <c r="BF61" i="6"/>
  <c r="BF98" i="6" s="1"/>
  <c r="BF97" i="6"/>
  <c r="BF62" i="6"/>
  <c r="BF99" i="6" s="1"/>
  <c r="BF63" i="6"/>
  <c r="BF100" i="6" s="1"/>
  <c r="W100" i="6"/>
  <c r="AD42" i="6"/>
  <c r="AD79" i="6" s="1"/>
  <c r="AH42" i="6"/>
  <c r="AH79" i="6" s="1"/>
  <c r="BF41" i="6"/>
  <c r="BF78" i="6" s="1"/>
  <c r="AE42" i="6"/>
  <c r="AE79" i="6" s="1"/>
  <c r="AD43" i="6"/>
  <c r="AD80" i="6" s="1"/>
  <c r="AH43" i="6"/>
  <c r="AH80" i="6" s="1"/>
  <c r="AE44" i="6"/>
  <c r="AE81" i="6" s="1"/>
  <c r="BF45" i="6"/>
  <c r="BF82" i="6" s="1"/>
  <c r="Y46" i="6"/>
  <c r="Y83" i="6" s="1"/>
  <c r="AD47" i="6"/>
  <c r="AD84" i="6" s="1"/>
  <c r="AH47" i="6"/>
  <c r="AH84" i="6" s="1"/>
  <c r="AD48" i="6"/>
  <c r="AD85" i="6" s="1"/>
  <c r="AH48" i="6"/>
  <c r="AH85" i="6" s="1"/>
  <c r="AD49" i="6"/>
  <c r="AD86" i="6" s="1"/>
  <c r="AH49" i="6"/>
  <c r="AH86" i="6" s="1"/>
  <c r="AD50" i="6"/>
  <c r="AD87" i="6" s="1"/>
  <c r="AH50" i="6"/>
  <c r="AH87" i="6" s="1"/>
  <c r="AD51" i="6"/>
  <c r="AD88" i="6" s="1"/>
  <c r="AH51" i="6"/>
  <c r="AH88" i="6" s="1"/>
  <c r="AD52" i="6"/>
  <c r="AD89" i="6" s="1"/>
  <c r="AH52" i="6"/>
  <c r="AH89" i="6" s="1"/>
  <c r="AD53" i="6"/>
  <c r="AD90" i="6" s="1"/>
  <c r="AH53" i="6"/>
  <c r="AH90" i="6" s="1"/>
  <c r="AD54" i="6"/>
  <c r="AD91" i="6" s="1"/>
  <c r="AH54" i="6"/>
  <c r="AH91" i="6" s="1"/>
  <c r="AD55" i="6"/>
  <c r="AD92" i="6" s="1"/>
  <c r="AH55" i="6"/>
  <c r="AH92" i="6" s="1"/>
  <c r="AD56" i="6"/>
  <c r="AD93" i="6" s="1"/>
  <c r="AH56" i="6"/>
  <c r="AH93" i="6" s="1"/>
  <c r="BD56" i="6"/>
  <c r="BD93" i="6" s="1"/>
  <c r="AD57" i="6"/>
  <c r="AD94" i="6" s="1"/>
  <c r="AH57" i="6"/>
  <c r="AH94" i="6" s="1"/>
  <c r="BD57" i="6"/>
  <c r="BD94" i="6" s="1"/>
  <c r="AD58" i="6"/>
  <c r="AD95" i="6" s="1"/>
  <c r="AH58" i="6"/>
  <c r="AH95" i="6" s="1"/>
  <c r="BD58" i="6"/>
  <c r="BD95" i="6" s="1"/>
  <c r="AD96" i="6"/>
  <c r="AD61" i="6"/>
  <c r="AD98" i="6" s="1"/>
  <c r="AH96" i="6"/>
  <c r="AH61" i="6"/>
  <c r="AH98" i="6" s="1"/>
  <c r="BD96" i="6"/>
  <c r="BD61" i="6"/>
  <c r="BD98" i="6" s="1"/>
  <c r="AD97" i="6"/>
  <c r="AD62" i="6"/>
  <c r="AD99" i="6" s="1"/>
  <c r="AH97" i="6"/>
  <c r="AH62" i="6"/>
  <c r="AH99" i="6" s="1"/>
  <c r="BD97" i="6"/>
  <c r="BD62" i="6"/>
  <c r="BD99" i="6" s="1"/>
  <c r="AD63" i="6"/>
  <c r="AD100" i="6" s="1"/>
  <c r="AH63" i="6"/>
  <c r="AH100" i="6" s="1"/>
  <c r="BD63" i="6"/>
  <c r="BD100" i="6" s="1"/>
  <c r="W99" i="6"/>
  <c r="Y41" i="6"/>
  <c r="Y78" i="6" s="1"/>
  <c r="AD46" i="6"/>
  <c r="AD83" i="6" s="1"/>
  <c r="AH46" i="6"/>
  <c r="AH83" i="6" s="1"/>
  <c r="AE47" i="6"/>
  <c r="AE84" i="6" s="1"/>
  <c r="AE48" i="6"/>
  <c r="AE85" i="6" s="1"/>
  <c r="AE50" i="6"/>
  <c r="AE87" i="6" s="1"/>
  <c r="AE55" i="6"/>
  <c r="AE92" i="6" s="1"/>
  <c r="AE56" i="6"/>
  <c r="AE93" i="6" s="1"/>
  <c r="AE97" i="6"/>
  <c r="AE62" i="6"/>
  <c r="AE99" i="6" s="1"/>
  <c r="AE63" i="6"/>
  <c r="AE100" i="6" s="1"/>
  <c r="Y42" i="6"/>
  <c r="Y79" i="6" s="1"/>
  <c r="AR81" i="6"/>
  <c r="Y44" i="6"/>
  <c r="Y81" i="6" s="1"/>
  <c r="AE46" i="6"/>
  <c r="AE83" i="6" s="1"/>
  <c r="BF47" i="6"/>
  <c r="BF84" i="6" s="1"/>
  <c r="BF48" i="6"/>
  <c r="BF85" i="6" s="1"/>
  <c r="BF50" i="6"/>
  <c r="BF87" i="6" s="1"/>
  <c r="BF51" i="6"/>
  <c r="BF88" i="6" s="1"/>
  <c r="BF52" i="6"/>
  <c r="BF89" i="6" s="1"/>
  <c r="BF53" i="6"/>
  <c r="BF90" i="6" s="1"/>
  <c r="BF55" i="6"/>
  <c r="BF92" i="6" s="1"/>
  <c r="BF56" i="6"/>
  <c r="BF93" i="6" s="1"/>
  <c r="BF57" i="6"/>
  <c r="BF94" i="6" s="1"/>
  <c r="BF58" i="6"/>
  <c r="BF95" i="6" s="1"/>
  <c r="AE41" i="6"/>
  <c r="AE78" i="6" s="1"/>
  <c r="Y43" i="6"/>
  <c r="Y80" i="6" s="1"/>
  <c r="AS81" i="6"/>
  <c r="AD44" i="6"/>
  <c r="AD81" i="6" s="1"/>
  <c r="AH44" i="6"/>
  <c r="AH81" i="6" s="1"/>
  <c r="AE45" i="6"/>
  <c r="AE82" i="6" s="1"/>
  <c r="BF46" i="6"/>
  <c r="BF83" i="6" s="1"/>
  <c r="AR84" i="6"/>
  <c r="Y47" i="6"/>
  <c r="Y84" i="6" s="1"/>
  <c r="AR85" i="6"/>
  <c r="Y48" i="6"/>
  <c r="Y85" i="6" s="1"/>
  <c r="AR86" i="6"/>
  <c r="Y49" i="6"/>
  <c r="Y86" i="6" s="1"/>
  <c r="AR87" i="6"/>
  <c r="Y50" i="6"/>
  <c r="Y87" i="6" s="1"/>
  <c r="AR88" i="6"/>
  <c r="Y51" i="6"/>
  <c r="Y88" i="6" s="1"/>
  <c r="AR89" i="6"/>
  <c r="Y52" i="6"/>
  <c r="Y89" i="6" s="1"/>
  <c r="AR90" i="6"/>
  <c r="Y53" i="6"/>
  <c r="Y90" i="6" s="1"/>
  <c r="AR91" i="6"/>
  <c r="Y54" i="6"/>
  <c r="Y91" i="6" s="1"/>
  <c r="AR92" i="6"/>
  <c r="Y55" i="6"/>
  <c r="Y92" i="6" s="1"/>
  <c r="AR93" i="6"/>
  <c r="Y56" i="6"/>
  <c r="Y93" i="6" s="1"/>
  <c r="AR94" i="6"/>
  <c r="Y57" i="6"/>
  <c r="Y94" i="6" s="1"/>
  <c r="AR95" i="6"/>
  <c r="Y58" i="6"/>
  <c r="Y95" i="6" s="1"/>
  <c r="Y96" i="6"/>
  <c r="Y61" i="6"/>
  <c r="Y98" i="6" s="1"/>
  <c r="Y97" i="6"/>
  <c r="Y62" i="6"/>
  <c r="Y99" i="6" s="1"/>
  <c r="AR98" i="6"/>
  <c r="Y63" i="6"/>
  <c r="Y100" i="6" s="1"/>
  <c r="AV81" i="6"/>
  <c r="BO81" i="6"/>
  <c r="AA99" i="6"/>
  <c r="AR99" i="6"/>
  <c r="V100" i="6"/>
  <c r="BJ100" i="6"/>
  <c r="AV84" i="6"/>
  <c r="BO84" i="6"/>
  <c r="BO85" i="6"/>
  <c r="AV85" i="6"/>
  <c r="BO88" i="6"/>
  <c r="AV88" i="6"/>
  <c r="BO89" i="6"/>
  <c r="AV89" i="6"/>
  <c r="AV92" i="6"/>
  <c r="BO92" i="6"/>
  <c r="BO93" i="6"/>
  <c r="AV93" i="6"/>
  <c r="AL100" i="6"/>
  <c r="AR83" i="6"/>
  <c r="AV83" i="6"/>
  <c r="BO83" i="6"/>
  <c r="AS84" i="6"/>
  <c r="AS85" i="6"/>
  <c r="AS86" i="6"/>
  <c r="AS87" i="6"/>
  <c r="AS88" i="6"/>
  <c r="AS89" i="6"/>
  <c r="AS90" i="6"/>
  <c r="AS91" i="6"/>
  <c r="AS92" i="6"/>
  <c r="AS93" i="6"/>
  <c r="AS94" i="6"/>
  <c r="AS95" i="6"/>
  <c r="AS98" i="6"/>
  <c r="BA100" i="6"/>
  <c r="AV100" i="6"/>
  <c r="BO100" i="6"/>
  <c r="AV99" i="6"/>
  <c r="BO99" i="6"/>
  <c r="AQ99" i="6"/>
  <c r="AT100" i="6"/>
  <c r="AS100" i="6"/>
  <c r="AV86" i="6"/>
  <c r="BO86" i="6"/>
  <c r="AV87" i="6"/>
  <c r="BO87" i="6"/>
  <c r="BO90" i="6"/>
  <c r="AV90" i="6"/>
  <c r="AV91" i="6"/>
  <c r="BO91" i="6"/>
  <c r="BO94" i="6"/>
  <c r="AV94" i="6"/>
  <c r="AV95" i="6"/>
  <c r="BO95" i="6"/>
  <c r="AV98" i="6"/>
  <c r="BO98" i="6"/>
  <c r="AT99" i="6"/>
  <c r="AS99" i="6"/>
  <c r="N99" i="6"/>
  <c r="AZ99" i="6"/>
  <c r="AR82" i="6"/>
  <c r="BO82" i="6"/>
  <c r="AV82" i="6"/>
  <c r="AS83" i="6"/>
  <c r="BA99" i="6"/>
  <c r="Z99" i="6"/>
  <c r="BE99" i="6"/>
  <c r="AA100" i="6"/>
  <c r="AR100" i="6"/>
  <c r="R100" i="6"/>
  <c r="R99" i="6"/>
  <c r="V99" i="6"/>
  <c r="P99" i="6"/>
  <c r="T99" i="6"/>
  <c r="X99" i="6"/>
  <c r="AB99" i="6"/>
  <c r="AF99" i="6"/>
  <c r="AJ99" i="6"/>
  <c r="AO99" i="6"/>
  <c r="AU99" i="6"/>
  <c r="BB99" i="6"/>
  <c r="BG99" i="6"/>
  <c r="BL99" i="6"/>
  <c r="P100" i="6"/>
  <c r="T100" i="6"/>
  <c r="X100" i="6"/>
  <c r="AB100" i="6"/>
  <c r="AF100" i="6"/>
  <c r="AJ100" i="6"/>
  <c r="AO100" i="6"/>
  <c r="AU100" i="6"/>
  <c r="BB100" i="6"/>
  <c r="BG100" i="6"/>
  <c r="BL100" i="6"/>
  <c r="BI99" i="6"/>
  <c r="Z100" i="6"/>
  <c r="AQ100" i="6"/>
  <c r="AZ100" i="6"/>
  <c r="BE100" i="6"/>
  <c r="Q99" i="6"/>
  <c r="U99" i="6"/>
  <c r="AC99" i="6"/>
  <c r="AG99" i="6"/>
  <c r="AK99" i="6"/>
  <c r="AP99" i="6"/>
  <c r="AY99" i="6"/>
  <c r="BH99" i="6"/>
  <c r="BM99" i="6"/>
  <c r="Q100" i="6"/>
  <c r="U100" i="6"/>
  <c r="AC100" i="6"/>
  <c r="AG100" i="6"/>
  <c r="AK100" i="6"/>
  <c r="AP100" i="6"/>
  <c r="AY100" i="6"/>
  <c r="BH100" i="6"/>
  <c r="BM100" i="6"/>
  <c r="BI100" i="6"/>
  <c r="BJ99" i="6"/>
  <c r="BN99" i="6"/>
  <c r="N100" i="6"/>
  <c r="O99" i="6"/>
  <c r="S99" i="6"/>
  <c r="AI99" i="6"/>
  <c r="AN99" i="6"/>
  <c r="BK99" i="6"/>
  <c r="O100" i="6"/>
  <c r="S100" i="6"/>
  <c r="AI100" i="6"/>
  <c r="AN100" i="6"/>
  <c r="BK100" i="6"/>
  <c r="AT98" i="6"/>
  <c r="AJ98" i="6"/>
  <c r="AB98" i="6"/>
  <c r="BL98" i="6"/>
  <c r="BN98" i="6"/>
  <c r="AN98" i="6"/>
  <c r="AK98" i="6"/>
  <c r="BE98" i="6"/>
  <c r="U98" i="6"/>
  <c r="BH98" i="6"/>
  <c r="AC98" i="6"/>
  <c r="AU98" i="6"/>
  <c r="BJ98" i="6"/>
  <c r="BI98" i="6"/>
  <c r="BB98" i="6"/>
  <c r="BG98" i="6"/>
  <c r="W98" i="6"/>
  <c r="P98" i="6"/>
  <c r="O98" i="6"/>
  <c r="T98" i="6"/>
  <c r="S98" i="6"/>
  <c r="AZ98" i="6"/>
  <c r="R98" i="6"/>
  <c r="Z98" i="6"/>
  <c r="AF98" i="6"/>
  <c r="BM98" i="6"/>
  <c r="AI98" i="6"/>
  <c r="Q98" i="6"/>
  <c r="X98" i="6"/>
  <c r="AA98" i="6"/>
  <c r="BA98" i="6"/>
  <c r="AY98" i="6"/>
  <c r="AQ98" i="6"/>
  <c r="AL98" i="6"/>
  <c r="AO98" i="6"/>
  <c r="V98" i="6"/>
  <c r="AG98" i="6"/>
  <c r="BK98" i="6"/>
  <c r="AP98" i="6"/>
  <c r="N98" i="6"/>
  <c r="E66" i="6"/>
  <c r="I66" i="6"/>
  <c r="Q97" i="6"/>
  <c r="U97" i="6"/>
  <c r="AC97" i="6"/>
  <c r="AG97" i="6"/>
  <c r="F66" i="6"/>
  <c r="AF87" i="6"/>
  <c r="AA88" i="6"/>
  <c r="Q89" i="6"/>
  <c r="U89" i="6"/>
  <c r="AC89" i="6"/>
  <c r="AG89" i="6"/>
  <c r="G66" i="6"/>
  <c r="N86" i="6"/>
  <c r="AF95" i="6"/>
  <c r="AA96" i="6"/>
  <c r="D66" i="6"/>
  <c r="AA79" i="6"/>
  <c r="Q80" i="6"/>
  <c r="U80" i="6"/>
  <c r="O82" i="6"/>
  <c r="O86" i="6"/>
  <c r="S86" i="6"/>
  <c r="AA81" i="6"/>
  <c r="N82" i="6"/>
  <c r="R82" i="6"/>
  <c r="V82" i="6"/>
  <c r="Z82" i="6"/>
  <c r="AL82" i="6"/>
  <c r="AP82" i="6"/>
  <c r="AT82" i="6"/>
  <c r="AY82" i="6"/>
  <c r="BD82" i="6"/>
  <c r="BH82" i="6"/>
  <c r="BL82" i="6"/>
  <c r="AP88" i="6"/>
  <c r="AF89" i="6"/>
  <c r="AA90" i="6"/>
  <c r="Q91" i="6"/>
  <c r="U91" i="6"/>
  <c r="AC91" i="6"/>
  <c r="AG91" i="6"/>
  <c r="AO91" i="6"/>
  <c r="BG91" i="6"/>
  <c r="BK91" i="6"/>
  <c r="AP96" i="6"/>
  <c r="AF97" i="6"/>
  <c r="AC80" i="6"/>
  <c r="AG80" i="6"/>
  <c r="AO80" i="6"/>
  <c r="BG80" i="6"/>
  <c r="BK80" i="6"/>
  <c r="AA82" i="6"/>
  <c r="AP86" i="6"/>
  <c r="AO89" i="6"/>
  <c r="BG89" i="6"/>
  <c r="BK89" i="6"/>
  <c r="AP94" i="6"/>
  <c r="BG97" i="6"/>
  <c r="Q78" i="6"/>
  <c r="U78" i="6"/>
  <c r="AC78" i="6"/>
  <c r="AG78" i="6"/>
  <c r="AO78" i="6"/>
  <c r="BG78" i="6"/>
  <c r="BK78" i="6"/>
  <c r="BO78" i="6"/>
  <c r="N80" i="6"/>
  <c r="N84" i="6"/>
  <c r="Z84" i="6"/>
  <c r="AP84" i="6"/>
  <c r="AY84" i="6"/>
  <c r="BH84" i="6"/>
  <c r="AF85" i="6"/>
  <c r="AA86" i="6"/>
  <c r="Q87" i="6"/>
  <c r="U87" i="6"/>
  <c r="AC87" i="6"/>
  <c r="AG87" i="6"/>
  <c r="AO87" i="6"/>
  <c r="BG87" i="6"/>
  <c r="BK87" i="6"/>
  <c r="AP92" i="6"/>
  <c r="AF93" i="6"/>
  <c r="AA94" i="6"/>
  <c r="Q95" i="6"/>
  <c r="U95" i="6"/>
  <c r="AC95" i="6"/>
  <c r="AG95" i="6"/>
  <c r="AO95" i="6"/>
  <c r="BG95" i="6"/>
  <c r="N78" i="6"/>
  <c r="Z78" i="6"/>
  <c r="AB83" i="6"/>
  <c r="AF83" i="6"/>
  <c r="BJ83" i="6"/>
  <c r="BN83" i="6"/>
  <c r="O84" i="6"/>
  <c r="S84" i="6"/>
  <c r="AA84" i="6"/>
  <c r="AI84" i="6"/>
  <c r="AQ84" i="6"/>
  <c r="AZ84" i="6"/>
  <c r="BE84" i="6"/>
  <c r="BI84" i="6"/>
  <c r="BM84" i="6"/>
  <c r="Q85" i="6"/>
  <c r="U85" i="6"/>
  <c r="BG85" i="6"/>
  <c r="AP90" i="6"/>
  <c r="AF91" i="6"/>
  <c r="AA92" i="6"/>
  <c r="Q93" i="6"/>
  <c r="U93" i="6"/>
  <c r="AC93" i="6"/>
  <c r="AG93" i="6"/>
  <c r="AO93" i="6"/>
  <c r="BG93" i="6"/>
  <c r="M78" i="6"/>
  <c r="M41" i="6"/>
  <c r="A41" i="6"/>
  <c r="P78" i="6"/>
  <c r="T78" i="6"/>
  <c r="X78" i="6"/>
  <c r="AB78" i="6"/>
  <c r="AF78" i="6"/>
  <c r="AJ78" i="6"/>
  <c r="AN78" i="6"/>
  <c r="AR78" i="6"/>
  <c r="AV78" i="6"/>
  <c r="BA78" i="6"/>
  <c r="BJ78" i="6"/>
  <c r="BN78" i="6"/>
  <c r="N79" i="6"/>
  <c r="R79" i="6"/>
  <c r="V79" i="6"/>
  <c r="Z79" i="6"/>
  <c r="AL79" i="6"/>
  <c r="AP79" i="6"/>
  <c r="AT79" i="6"/>
  <c r="AY79" i="6"/>
  <c r="BD79" i="6"/>
  <c r="BH79" i="6"/>
  <c r="BL79" i="6"/>
  <c r="M80" i="6"/>
  <c r="M43" i="6"/>
  <c r="A43" i="6"/>
  <c r="P80" i="6"/>
  <c r="T80" i="6"/>
  <c r="X80" i="6"/>
  <c r="AB80" i="6"/>
  <c r="AF80" i="6"/>
  <c r="AJ80" i="6"/>
  <c r="AN80" i="6"/>
  <c r="BA80" i="6"/>
  <c r="BJ80" i="6"/>
  <c r="BN80" i="6"/>
  <c r="N81" i="6"/>
  <c r="R81" i="6"/>
  <c r="V81" i="6"/>
  <c r="Z81" i="6"/>
  <c r="AL81" i="6"/>
  <c r="AP81" i="6"/>
  <c r="AT81" i="6"/>
  <c r="AY81" i="6"/>
  <c r="BD81" i="6"/>
  <c r="BH81" i="6"/>
  <c r="BL81" i="6"/>
  <c r="M82" i="6"/>
  <c r="A45" i="6"/>
  <c r="M45" i="6"/>
  <c r="R84" i="6"/>
  <c r="V84" i="6"/>
  <c r="AL84" i="6"/>
  <c r="AT84" i="6"/>
  <c r="BD84" i="6"/>
  <c r="BL84" i="6"/>
  <c r="M85" i="6"/>
  <c r="A48" i="6"/>
  <c r="M48" i="6"/>
  <c r="P85" i="6"/>
  <c r="T85" i="6"/>
  <c r="X85" i="6"/>
  <c r="AB85" i="6"/>
  <c r="AJ85" i="6"/>
  <c r="AN85" i="6"/>
  <c r="BA85" i="6"/>
  <c r="BJ85" i="6"/>
  <c r="BN85" i="6"/>
  <c r="W86" i="6"/>
  <c r="AI86" i="6"/>
  <c r="AQ86" i="6"/>
  <c r="AU86" i="6"/>
  <c r="AZ86" i="6"/>
  <c r="BE86" i="6"/>
  <c r="BI86" i="6"/>
  <c r="BM86" i="6"/>
  <c r="AK87" i="6"/>
  <c r="BB87" i="6"/>
  <c r="AK78" i="6"/>
  <c r="AS78" i="6"/>
  <c r="BB78" i="6"/>
  <c r="O79" i="6"/>
  <c r="S79" i="6"/>
  <c r="W79" i="6"/>
  <c r="AI79" i="6"/>
  <c r="AQ79" i="6"/>
  <c r="AU79" i="6"/>
  <c r="AZ79" i="6"/>
  <c r="BE79" i="6"/>
  <c r="BI79" i="6"/>
  <c r="BM79" i="6"/>
  <c r="AK80" i="6"/>
  <c r="BB80" i="6"/>
  <c r="O81" i="6"/>
  <c r="S81" i="6"/>
  <c r="W81" i="6"/>
  <c r="AI81" i="6"/>
  <c r="AQ81" i="6"/>
  <c r="AU81" i="6"/>
  <c r="AZ81" i="6"/>
  <c r="BE81" i="6"/>
  <c r="M83" i="6"/>
  <c r="M46" i="6"/>
  <c r="A46" i="6"/>
  <c r="P83" i="6"/>
  <c r="T83" i="6"/>
  <c r="X83" i="6"/>
  <c r="AJ83" i="6"/>
  <c r="AN83" i="6"/>
  <c r="BA83" i="6"/>
  <c r="W84" i="6"/>
  <c r="AU84" i="6"/>
  <c r="AC85" i="6"/>
  <c r="AG85" i="6"/>
  <c r="AK85" i="6"/>
  <c r="AO85" i="6"/>
  <c r="BB85" i="6"/>
  <c r="BK85" i="6"/>
  <c r="R78" i="6"/>
  <c r="V78" i="6"/>
  <c r="AL78" i="6"/>
  <c r="AP78" i="6"/>
  <c r="AT78" i="6"/>
  <c r="AY78" i="6"/>
  <c r="BD78" i="6"/>
  <c r="BH78" i="6"/>
  <c r="BL78" i="6"/>
  <c r="M79" i="6"/>
  <c r="M42" i="6"/>
  <c r="A42" i="6"/>
  <c r="P79" i="6"/>
  <c r="T79" i="6"/>
  <c r="X79" i="6"/>
  <c r="AB79" i="6"/>
  <c r="AF79" i="6"/>
  <c r="AJ79" i="6"/>
  <c r="AN79" i="6"/>
  <c r="BA79" i="6"/>
  <c r="BJ79" i="6"/>
  <c r="BN79" i="6"/>
  <c r="R80" i="6"/>
  <c r="V80" i="6"/>
  <c r="Z80" i="6"/>
  <c r="AL80" i="6"/>
  <c r="AP80" i="6"/>
  <c r="AT80" i="6"/>
  <c r="AY80" i="6"/>
  <c r="BD80" i="6"/>
  <c r="BH80" i="6"/>
  <c r="BL80" i="6"/>
  <c r="M81" i="6"/>
  <c r="M44" i="6"/>
  <c r="A44" i="6"/>
  <c r="P81" i="6"/>
  <c r="T81" i="6"/>
  <c r="X81" i="6"/>
  <c r="AB81" i="6"/>
  <c r="AF81" i="6"/>
  <c r="AJ81" i="6"/>
  <c r="AN81" i="6"/>
  <c r="BA81" i="6"/>
  <c r="BJ81" i="6"/>
  <c r="BN81" i="6"/>
  <c r="S82" i="6"/>
  <c r="W82" i="6"/>
  <c r="AI82" i="6"/>
  <c r="AQ82" i="6"/>
  <c r="AU82" i="6"/>
  <c r="AZ82" i="6"/>
  <c r="BE82" i="6"/>
  <c r="BI82" i="6"/>
  <c r="BM82" i="6"/>
  <c r="Q83" i="6"/>
  <c r="U83" i="6"/>
  <c r="AC83" i="6"/>
  <c r="AG83" i="6"/>
  <c r="AK83" i="6"/>
  <c r="AO83" i="6"/>
  <c r="BB83" i="6"/>
  <c r="BG83" i="6"/>
  <c r="BK83" i="6"/>
  <c r="P84" i="6"/>
  <c r="T84" i="6"/>
  <c r="X84" i="6"/>
  <c r="AB84" i="6"/>
  <c r="AF84" i="6"/>
  <c r="AJ84" i="6"/>
  <c r="AN84" i="6"/>
  <c r="H66" i="6"/>
  <c r="O78" i="6"/>
  <c r="S78" i="6"/>
  <c r="W78" i="6"/>
  <c r="AA78" i="6"/>
  <c r="AI78" i="6"/>
  <c r="AQ78" i="6"/>
  <c r="AU78" i="6"/>
  <c r="AZ78" i="6"/>
  <c r="BE78" i="6"/>
  <c r="BI78" i="6"/>
  <c r="BM78" i="6"/>
  <c r="Q79" i="6"/>
  <c r="U79" i="6"/>
  <c r="AC79" i="6"/>
  <c r="AG79" i="6"/>
  <c r="AK79" i="6"/>
  <c r="AO79" i="6"/>
  <c r="BB79" i="6"/>
  <c r="BG79" i="6"/>
  <c r="BK79" i="6"/>
  <c r="O80" i="6"/>
  <c r="S80" i="6"/>
  <c r="W80" i="6"/>
  <c r="AA80" i="6"/>
  <c r="AI80" i="6"/>
  <c r="AQ80" i="6"/>
  <c r="AU80" i="6"/>
  <c r="AZ80" i="6"/>
  <c r="BE80" i="6"/>
  <c r="BI80" i="6"/>
  <c r="BM80" i="6"/>
  <c r="Q81" i="6"/>
  <c r="U81" i="6"/>
  <c r="AC81" i="6"/>
  <c r="AG81" i="6"/>
  <c r="AK81" i="6"/>
  <c r="AO81" i="6"/>
  <c r="BB81" i="6"/>
  <c r="BG81" i="6"/>
  <c r="BK81" i="6"/>
  <c r="P82" i="6"/>
  <c r="T82" i="6"/>
  <c r="X82" i="6"/>
  <c r="AB82" i="6"/>
  <c r="AF82" i="6"/>
  <c r="AJ82" i="6"/>
  <c r="AN82" i="6"/>
  <c r="BA82" i="6"/>
  <c r="BJ82" i="6"/>
  <c r="BN82" i="6"/>
  <c r="N83" i="6"/>
  <c r="R83" i="6"/>
  <c r="V83" i="6"/>
  <c r="Z83" i="6"/>
  <c r="AL83" i="6"/>
  <c r="AP83" i="6"/>
  <c r="AT83" i="6"/>
  <c r="AY83" i="6"/>
  <c r="BD83" i="6"/>
  <c r="BH83" i="6"/>
  <c r="BL83" i="6"/>
  <c r="M84" i="6"/>
  <c r="A47" i="6"/>
  <c r="M47" i="6"/>
  <c r="R86" i="6"/>
  <c r="BI81" i="6"/>
  <c r="BM81" i="6"/>
  <c r="Q82" i="6"/>
  <c r="U82" i="6"/>
  <c r="AC82" i="6"/>
  <c r="AG82" i="6"/>
  <c r="AK82" i="6"/>
  <c r="AO82" i="6"/>
  <c r="BB82" i="6"/>
  <c r="BG82" i="6"/>
  <c r="BK82" i="6"/>
  <c r="O83" i="6"/>
  <c r="S83" i="6"/>
  <c r="W83" i="6"/>
  <c r="AA83" i="6"/>
  <c r="AI83" i="6"/>
  <c r="AQ83" i="6"/>
  <c r="AU83" i="6"/>
  <c r="AZ83" i="6"/>
  <c r="BE83" i="6"/>
  <c r="BI83" i="6"/>
  <c r="BM83" i="6"/>
  <c r="Q84" i="6"/>
  <c r="U84" i="6"/>
  <c r="AC84" i="6"/>
  <c r="AG84" i="6"/>
  <c r="AK84" i="6"/>
  <c r="AO84" i="6"/>
  <c r="BB84" i="6"/>
  <c r="BG84" i="6"/>
  <c r="BK84" i="6"/>
  <c r="O85" i="6"/>
  <c r="S85" i="6"/>
  <c r="W85" i="6"/>
  <c r="AA85" i="6"/>
  <c r="AI85" i="6"/>
  <c r="AQ85" i="6"/>
  <c r="AU85" i="6"/>
  <c r="AZ85" i="6"/>
  <c r="BE85" i="6"/>
  <c r="BI85" i="6"/>
  <c r="BM85" i="6"/>
  <c r="Q86" i="6"/>
  <c r="U86" i="6"/>
  <c r="AC86" i="6"/>
  <c r="AG86" i="6"/>
  <c r="AK86" i="6"/>
  <c r="AO86" i="6"/>
  <c r="BB86" i="6"/>
  <c r="BG86" i="6"/>
  <c r="BK86" i="6"/>
  <c r="O87" i="6"/>
  <c r="S87" i="6"/>
  <c r="W87" i="6"/>
  <c r="AA87" i="6"/>
  <c r="AI87" i="6"/>
  <c r="AQ87" i="6"/>
  <c r="AU87" i="6"/>
  <c r="AZ87" i="6"/>
  <c r="BE87" i="6"/>
  <c r="BI87" i="6"/>
  <c r="BM87" i="6"/>
  <c r="Q88" i="6"/>
  <c r="U88" i="6"/>
  <c r="AC88" i="6"/>
  <c r="AG88" i="6"/>
  <c r="AK88" i="6"/>
  <c r="AO88" i="6"/>
  <c r="BB88" i="6"/>
  <c r="BG88" i="6"/>
  <c r="BK88" i="6"/>
  <c r="O89" i="6"/>
  <c r="S89" i="6"/>
  <c r="W89" i="6"/>
  <c r="AA89" i="6"/>
  <c r="AI89" i="6"/>
  <c r="AQ89" i="6"/>
  <c r="AU89" i="6"/>
  <c r="AZ89" i="6"/>
  <c r="BE89" i="6"/>
  <c r="BI89" i="6"/>
  <c r="BM89" i="6"/>
  <c r="Q90" i="6"/>
  <c r="U90" i="6"/>
  <c r="AC90" i="6"/>
  <c r="AG90" i="6"/>
  <c r="AK90" i="6"/>
  <c r="AO90" i="6"/>
  <c r="BB90" i="6"/>
  <c r="BG90" i="6"/>
  <c r="BK90" i="6"/>
  <c r="O91" i="6"/>
  <c r="S91" i="6"/>
  <c r="W91" i="6"/>
  <c r="AA91" i="6"/>
  <c r="AI91" i="6"/>
  <c r="AQ91" i="6"/>
  <c r="AU91" i="6"/>
  <c r="AZ91" i="6"/>
  <c r="BE91" i="6"/>
  <c r="BI91" i="6"/>
  <c r="BM91" i="6"/>
  <c r="Q92" i="6"/>
  <c r="U92" i="6"/>
  <c r="AC92" i="6"/>
  <c r="AG92" i="6"/>
  <c r="AK92" i="6"/>
  <c r="AO92" i="6"/>
  <c r="BB92" i="6"/>
  <c r="BG92" i="6"/>
  <c r="BK92" i="6"/>
  <c r="O93" i="6"/>
  <c r="S93" i="6"/>
  <c r="W93" i="6"/>
  <c r="AA93" i="6"/>
  <c r="AI93" i="6"/>
  <c r="AQ93" i="6"/>
  <c r="AU93" i="6"/>
  <c r="AZ93" i="6"/>
  <c r="BE93" i="6"/>
  <c r="BI93" i="6"/>
  <c r="BM93" i="6"/>
  <c r="Q94" i="6"/>
  <c r="U94" i="6"/>
  <c r="AC94" i="6"/>
  <c r="AG94" i="6"/>
  <c r="AK94" i="6"/>
  <c r="AO94" i="6"/>
  <c r="BB94" i="6"/>
  <c r="BG94" i="6"/>
  <c r="BK94" i="6"/>
  <c r="O95" i="6"/>
  <c r="S95" i="6"/>
  <c r="W95" i="6"/>
  <c r="AA95" i="6"/>
  <c r="AI95" i="6"/>
  <c r="AQ95" i="6"/>
  <c r="AU95" i="6"/>
  <c r="AZ95" i="6"/>
  <c r="BE95" i="6"/>
  <c r="BI95" i="6"/>
  <c r="BM95" i="6"/>
  <c r="Q96" i="6"/>
  <c r="U96" i="6"/>
  <c r="AC96" i="6"/>
  <c r="AG96" i="6"/>
  <c r="AK96" i="6"/>
  <c r="AO96" i="6"/>
  <c r="BB96" i="6"/>
  <c r="BG96" i="6"/>
  <c r="BK96" i="6"/>
  <c r="O97" i="6"/>
  <c r="S97" i="6"/>
  <c r="W97" i="6"/>
  <c r="AA97" i="6"/>
  <c r="AI97" i="6"/>
  <c r="AQ97" i="6"/>
  <c r="AU97" i="6"/>
  <c r="AZ97" i="6"/>
  <c r="BE97" i="6"/>
  <c r="BI97" i="6"/>
  <c r="BM97" i="6"/>
  <c r="V86" i="6"/>
  <c r="Z86" i="6"/>
  <c r="AL86" i="6"/>
  <c r="AT86" i="6"/>
  <c r="AY86" i="6"/>
  <c r="BD86" i="6"/>
  <c r="BH86" i="6"/>
  <c r="BL86" i="6"/>
  <c r="M87" i="6"/>
  <c r="A50" i="6"/>
  <c r="M50" i="6"/>
  <c r="P87" i="6"/>
  <c r="T87" i="6"/>
  <c r="X87" i="6"/>
  <c r="AB87" i="6"/>
  <c r="AJ87" i="6"/>
  <c r="AN87" i="6"/>
  <c r="BA87" i="6"/>
  <c r="BJ87" i="6"/>
  <c r="BN87" i="6"/>
  <c r="N88" i="6"/>
  <c r="R88" i="6"/>
  <c r="V88" i="6"/>
  <c r="Z88" i="6"/>
  <c r="AL88" i="6"/>
  <c r="AT88" i="6"/>
  <c r="AY88" i="6"/>
  <c r="BD88" i="6"/>
  <c r="BH88" i="6"/>
  <c r="BL88" i="6"/>
  <c r="M89" i="6"/>
  <c r="A52" i="6"/>
  <c r="M52" i="6"/>
  <c r="P89" i="6"/>
  <c r="T89" i="6"/>
  <c r="X89" i="6"/>
  <c r="AB89" i="6"/>
  <c r="AJ89" i="6"/>
  <c r="AN89" i="6"/>
  <c r="BA89" i="6"/>
  <c r="BJ89" i="6"/>
  <c r="BN89" i="6"/>
  <c r="N90" i="6"/>
  <c r="R90" i="6"/>
  <c r="V90" i="6"/>
  <c r="Z90" i="6"/>
  <c r="AL90" i="6"/>
  <c r="AT90" i="6"/>
  <c r="AY90" i="6"/>
  <c r="BD90" i="6"/>
  <c r="BH90" i="6"/>
  <c r="BL90" i="6"/>
  <c r="M91" i="6"/>
  <c r="M54" i="6"/>
  <c r="A54" i="6"/>
  <c r="P91" i="6"/>
  <c r="T91" i="6"/>
  <c r="X91" i="6"/>
  <c r="AB91" i="6"/>
  <c r="AJ91" i="6"/>
  <c r="AN91" i="6"/>
  <c r="BA91" i="6"/>
  <c r="BJ91" i="6"/>
  <c r="BN91" i="6"/>
  <c r="N92" i="6"/>
  <c r="R92" i="6"/>
  <c r="V92" i="6"/>
  <c r="Z92" i="6"/>
  <c r="AL92" i="6"/>
  <c r="AT92" i="6"/>
  <c r="AY92" i="6"/>
  <c r="BD92" i="6"/>
  <c r="BH92" i="6"/>
  <c r="BL92" i="6"/>
  <c r="M93" i="6"/>
  <c r="A56" i="6"/>
  <c r="M56" i="6"/>
  <c r="P93" i="6"/>
  <c r="T93" i="6"/>
  <c r="X93" i="6"/>
  <c r="AB93" i="6"/>
  <c r="AJ93" i="6"/>
  <c r="AN93" i="6"/>
  <c r="BA93" i="6"/>
  <c r="BJ93" i="6"/>
  <c r="BN93" i="6"/>
  <c r="N94" i="6"/>
  <c r="R94" i="6"/>
  <c r="V94" i="6"/>
  <c r="Z94" i="6"/>
  <c r="AL94" i="6"/>
  <c r="AT94" i="6"/>
  <c r="AY94" i="6"/>
  <c r="BH94" i="6"/>
  <c r="BL94" i="6"/>
  <c r="M95" i="6"/>
  <c r="A58" i="6"/>
  <c r="M58" i="6"/>
  <c r="P95" i="6"/>
  <c r="T95" i="6"/>
  <c r="X95" i="6"/>
  <c r="AB95" i="6"/>
  <c r="AJ95" i="6"/>
  <c r="AN95" i="6"/>
  <c r="BA95" i="6"/>
  <c r="BJ95" i="6"/>
  <c r="BN95" i="6"/>
  <c r="N96" i="6"/>
  <c r="R96" i="6"/>
  <c r="V96" i="6"/>
  <c r="Z96" i="6"/>
  <c r="AL96" i="6"/>
  <c r="AT96" i="6"/>
  <c r="AY96" i="6"/>
  <c r="BH96" i="6"/>
  <c r="BL96" i="6"/>
  <c r="M97" i="6"/>
  <c r="M60" i="6"/>
  <c r="A60" i="6"/>
  <c r="P97" i="6"/>
  <c r="T97" i="6"/>
  <c r="X97" i="6"/>
  <c r="AB97" i="6"/>
  <c r="AJ97" i="6"/>
  <c r="AN97" i="6"/>
  <c r="BA97" i="6"/>
  <c r="BJ97" i="6"/>
  <c r="BN97" i="6"/>
  <c r="A62" i="6"/>
  <c r="M62" i="6"/>
  <c r="O88" i="6"/>
  <c r="S88" i="6"/>
  <c r="W88" i="6"/>
  <c r="AI88" i="6"/>
  <c r="AQ88" i="6"/>
  <c r="AU88" i="6"/>
  <c r="AZ88" i="6"/>
  <c r="BE88" i="6"/>
  <c r="BI88" i="6"/>
  <c r="BM88" i="6"/>
  <c r="AK89" i="6"/>
  <c r="BB89" i="6"/>
  <c r="O90" i="6"/>
  <c r="S90" i="6"/>
  <c r="W90" i="6"/>
  <c r="AI90" i="6"/>
  <c r="AQ90" i="6"/>
  <c r="AU90" i="6"/>
  <c r="AZ90" i="6"/>
  <c r="BE90" i="6"/>
  <c r="BI90" i="6"/>
  <c r="BM90" i="6"/>
  <c r="AK91" i="6"/>
  <c r="BB91" i="6"/>
  <c r="O92" i="6"/>
  <c r="S92" i="6"/>
  <c r="W92" i="6"/>
  <c r="AI92" i="6"/>
  <c r="AQ92" i="6"/>
  <c r="AU92" i="6"/>
  <c r="AZ92" i="6"/>
  <c r="BE92" i="6"/>
  <c r="BI92" i="6"/>
  <c r="BM92" i="6"/>
  <c r="AK93" i="6"/>
  <c r="BB93" i="6"/>
  <c r="BK93" i="6"/>
  <c r="O94" i="6"/>
  <c r="S94" i="6"/>
  <c r="W94" i="6"/>
  <c r="AI94" i="6"/>
  <c r="AQ94" i="6"/>
  <c r="AU94" i="6"/>
  <c r="AZ94" i="6"/>
  <c r="BE94" i="6"/>
  <c r="BI94" i="6"/>
  <c r="BM94" i="6"/>
  <c r="AK95" i="6"/>
  <c r="BB95" i="6"/>
  <c r="BK95" i="6"/>
  <c r="O96" i="6"/>
  <c r="S96" i="6"/>
  <c r="W96" i="6"/>
  <c r="AI96" i="6"/>
  <c r="AQ96" i="6"/>
  <c r="AU96" i="6"/>
  <c r="AZ96" i="6"/>
  <c r="BE96" i="6"/>
  <c r="BI96" i="6"/>
  <c r="BM96" i="6"/>
  <c r="AK97" i="6"/>
  <c r="AO97" i="6"/>
  <c r="BB97" i="6"/>
  <c r="BK97" i="6"/>
  <c r="BA84" i="6"/>
  <c r="BJ84" i="6"/>
  <c r="BN84" i="6"/>
  <c r="N85" i="6"/>
  <c r="R85" i="6"/>
  <c r="V85" i="6"/>
  <c r="Z85" i="6"/>
  <c r="AL85" i="6"/>
  <c r="AP85" i="6"/>
  <c r="AT85" i="6"/>
  <c r="AY85" i="6"/>
  <c r="BD85" i="6"/>
  <c r="BH85" i="6"/>
  <c r="BL85" i="6"/>
  <c r="M86" i="6"/>
  <c r="A49" i="6"/>
  <c r="M49" i="6"/>
  <c r="P86" i="6"/>
  <c r="T86" i="6"/>
  <c r="X86" i="6"/>
  <c r="AB86" i="6"/>
  <c r="AF86" i="6"/>
  <c r="AJ86" i="6"/>
  <c r="AN86" i="6"/>
  <c r="BA86" i="6"/>
  <c r="BJ86" i="6"/>
  <c r="BN86" i="6"/>
  <c r="N87" i="6"/>
  <c r="R87" i="6"/>
  <c r="V87" i="6"/>
  <c r="Z87" i="6"/>
  <c r="AL87" i="6"/>
  <c r="AP87" i="6"/>
  <c r="AT87" i="6"/>
  <c r="AY87" i="6"/>
  <c r="BD87" i="6"/>
  <c r="BH87" i="6"/>
  <c r="BL87" i="6"/>
  <c r="M88" i="6"/>
  <c r="A51" i="6"/>
  <c r="M51" i="6"/>
  <c r="P88" i="6"/>
  <c r="T88" i="6"/>
  <c r="X88" i="6"/>
  <c r="AB88" i="6"/>
  <c r="AF88" i="6"/>
  <c r="AJ88" i="6"/>
  <c r="AN88" i="6"/>
  <c r="BA88" i="6"/>
  <c r="BJ88" i="6"/>
  <c r="BN88" i="6"/>
  <c r="N89" i="6"/>
  <c r="R89" i="6"/>
  <c r="V89" i="6"/>
  <c r="Z89" i="6"/>
  <c r="AL89" i="6"/>
  <c r="AP89" i="6"/>
  <c r="AT89" i="6"/>
  <c r="AY89" i="6"/>
  <c r="BD89" i="6"/>
  <c r="BH89" i="6"/>
  <c r="BL89" i="6"/>
  <c r="M90" i="6"/>
  <c r="A53" i="6"/>
  <c r="M53" i="6"/>
  <c r="P90" i="6"/>
  <c r="T90" i="6"/>
  <c r="X90" i="6"/>
  <c r="AB90" i="6"/>
  <c r="AF90" i="6"/>
  <c r="AJ90" i="6"/>
  <c r="AN90" i="6"/>
  <c r="BA90" i="6"/>
  <c r="BJ90" i="6"/>
  <c r="BN90" i="6"/>
  <c r="N91" i="6"/>
  <c r="R91" i="6"/>
  <c r="V91" i="6"/>
  <c r="Z91" i="6"/>
  <c r="AL91" i="6"/>
  <c r="AP91" i="6"/>
  <c r="AT91" i="6"/>
  <c r="AY91" i="6"/>
  <c r="BD91" i="6"/>
  <c r="BH91" i="6"/>
  <c r="BL91" i="6"/>
  <c r="M92" i="6"/>
  <c r="A55" i="6"/>
  <c r="M55" i="6"/>
  <c r="P92" i="6"/>
  <c r="T92" i="6"/>
  <c r="X92" i="6"/>
  <c r="AB92" i="6"/>
  <c r="AF92" i="6"/>
  <c r="AJ92" i="6"/>
  <c r="AN92" i="6"/>
  <c r="BA92" i="6"/>
  <c r="BJ92" i="6"/>
  <c r="BN92" i="6"/>
  <c r="N93" i="6"/>
  <c r="R93" i="6"/>
  <c r="V93" i="6"/>
  <c r="Z93" i="6"/>
  <c r="AL93" i="6"/>
  <c r="AP93" i="6"/>
  <c r="AT93" i="6"/>
  <c r="AY93" i="6"/>
  <c r="BH93" i="6"/>
  <c r="BL93" i="6"/>
  <c r="M94" i="6"/>
  <c r="A57" i="6"/>
  <c r="M57" i="6"/>
  <c r="P94" i="6"/>
  <c r="T94" i="6"/>
  <c r="X94" i="6"/>
  <c r="AB94" i="6"/>
  <c r="AF94" i="6"/>
  <c r="AJ94" i="6"/>
  <c r="AN94" i="6"/>
  <c r="BA94" i="6"/>
  <c r="BJ94" i="6"/>
  <c r="BN94" i="6"/>
  <c r="N95" i="6"/>
  <c r="R95" i="6"/>
  <c r="V95" i="6"/>
  <c r="Z95" i="6"/>
  <c r="AL95" i="6"/>
  <c r="AP95" i="6"/>
  <c r="AT95" i="6"/>
  <c r="AY95" i="6"/>
  <c r="BH95" i="6"/>
  <c r="BL95" i="6"/>
  <c r="M96" i="6"/>
  <c r="A59" i="6"/>
  <c r="M59" i="6"/>
  <c r="P96" i="6"/>
  <c r="T96" i="6"/>
  <c r="X96" i="6"/>
  <c r="AB96" i="6"/>
  <c r="AF96" i="6"/>
  <c r="AJ96" i="6"/>
  <c r="AN96" i="6"/>
  <c r="BA96" i="6"/>
  <c r="BJ96" i="6"/>
  <c r="BN96" i="6"/>
  <c r="N97" i="6"/>
  <c r="R97" i="6"/>
  <c r="V97" i="6"/>
  <c r="Z97" i="6"/>
  <c r="AL97" i="6"/>
  <c r="AP97" i="6"/>
  <c r="AT97" i="6"/>
  <c r="AY97" i="6"/>
  <c r="BH97" i="6"/>
  <c r="BL97" i="6"/>
  <c r="M98" i="6"/>
  <c r="A61" i="6"/>
  <c r="M61" i="6"/>
  <c r="A63" i="6"/>
  <c r="M63" i="6"/>
  <c r="BC102" i="6" l="1"/>
  <c r="BL102" i="6"/>
  <c r="BG102" i="6"/>
  <c r="F70" i="6"/>
  <c r="AV102" i="6"/>
  <c r="AD102" i="6"/>
  <c r="AE102" i="6"/>
  <c r="Y102" i="6"/>
  <c r="BF102" i="6"/>
  <c r="AH102" i="6"/>
  <c r="BD102" i="6"/>
  <c r="BO102" i="6"/>
  <c r="AC102" i="6"/>
  <c r="BK102" i="6"/>
  <c r="AO102" i="6"/>
  <c r="U102" i="6"/>
  <c r="Z102" i="6"/>
  <c r="Q102" i="6"/>
  <c r="N102" i="6"/>
  <c r="AG102" i="6"/>
  <c r="BM102" i="6"/>
  <c r="AU102" i="6"/>
  <c r="AA102" i="6"/>
  <c r="BH102" i="6"/>
  <c r="AP102" i="6"/>
  <c r="R102" i="6"/>
  <c r="BA102" i="6"/>
  <c r="AJ102" i="6"/>
  <c r="T102" i="6"/>
  <c r="BI102" i="6"/>
  <c r="AQ102" i="6"/>
  <c r="W102" i="6"/>
  <c r="AL102" i="6"/>
  <c r="AK102" i="6"/>
  <c r="AF102" i="6"/>
  <c r="P102" i="6"/>
  <c r="BE102" i="6"/>
  <c r="AI102" i="6"/>
  <c r="S102" i="6"/>
  <c r="AY102" i="6"/>
  <c r="BB102" i="6"/>
  <c r="BN102" i="6"/>
  <c r="AR102" i="6"/>
  <c r="AB102" i="6"/>
  <c r="AZ102" i="6"/>
  <c r="O102" i="6"/>
  <c r="AT102" i="6"/>
  <c r="V102" i="6"/>
  <c r="AS102" i="6"/>
  <c r="BJ102" i="6"/>
  <c r="AN102" i="6"/>
  <c r="X102" i="6"/>
  <c r="AX105" i="6" l="1"/>
  <c r="BN105" i="6"/>
  <c r="AH105" i="6"/>
  <c r="T105" i="6"/>
  <c r="AQ105" i="6"/>
  <c r="Y105" i="6"/>
  <c r="BF105" i="6"/>
  <c r="N105" i="6"/>
</calcChain>
</file>

<file path=xl/comments1.xml><?xml version="1.0" encoding="utf-8"?>
<comments xmlns="http://schemas.openxmlformats.org/spreadsheetml/2006/main">
  <authors>
    <author>leightonw</author>
    <author>matthewb</author>
  </authors>
  <commentList>
    <comment ref="AO74" authorId="0">
      <text>
        <r>
          <rPr>
            <sz val="9"/>
            <color indexed="81"/>
            <rFont val="Tahoma"/>
            <family val="2"/>
          </rPr>
          <t xml:space="preserve">
Exclude as secured bond</t>
        </r>
      </text>
    </comment>
    <comment ref="AP74" authorId="0">
      <text>
        <r>
          <rPr>
            <sz val="9"/>
            <color indexed="81"/>
            <rFont val="Tahoma"/>
            <family val="2"/>
          </rPr>
          <t xml:space="preserve">
Exclude as secured bond</t>
        </r>
      </text>
    </comment>
    <comment ref="AW78" authorId="1">
      <text>
        <r>
          <rPr>
            <sz val="10"/>
            <color indexed="81"/>
            <rFont val="Tahoma"/>
            <family val="2"/>
          </rPr>
          <t>It is not currently possible to calculate the interpolated bit to bid spread, because there is no NZ government bond maturing after 15/03/2028.</t>
        </r>
      </text>
    </comment>
    <comment ref="AM104" authorId="1">
      <text>
        <r>
          <rPr>
            <sz val="10"/>
            <color indexed="81"/>
            <rFont val="Tahoma"/>
            <family val="2"/>
          </rPr>
          <t>The 28/09/2017 and 20/12/2018 maturity Powerco bonds are secured (rather than unsecured), so are excluded based on IMs definition of vanilla NZ$ denominated bonds.</t>
        </r>
      </text>
    </comment>
  </commentList>
</comments>
</file>

<file path=xl/sharedStrings.xml><?xml version="1.0" encoding="utf-8"?>
<sst xmlns="http://schemas.openxmlformats.org/spreadsheetml/2006/main" count="298" uniqueCount="174">
  <si>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</si>
  <si>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</si>
  <si>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</si>
  <si>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</si>
  <si>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</si>
  <si>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</si>
  <si>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</si>
  <si>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</si>
  <si>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</si>
  <si>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</si>
  <si>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</si>
  <si>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</si>
  <si>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</si>
  <si>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Risk-free rate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</si>
  <si>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</si>
  <si>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WIANZ</t>
  </si>
  <si>
    <t>Security name</t>
  </si>
  <si>
    <t>Coupon frequency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</si>
  <si>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</si>
  <si>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</si>
  <si>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</si>
  <si>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</si>
  <si>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</si>
  <si>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</si>
  <si>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</si>
  <si>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</si>
  <si>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</si>
  <si>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</si>
  <si>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</si>
  <si>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</si>
  <si>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</si>
  <si>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</si>
  <si>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</si>
  <si>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</si>
  <si>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</si>
  <si>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</si>
  <si>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</si>
  <si>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</si>
  <si>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</si>
  <si>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</si>
  <si>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</si>
  <si>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</si>
  <si>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</si>
  <si>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</si>
  <si>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</si>
  <si>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</si>
  <si>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</si>
  <si>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</si>
  <si>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</si>
  <si>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</si>
  <si>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</si>
  <si>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</si>
  <si>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</si>
  <si>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</si>
  <si>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</si>
  <si>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</si>
  <si>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</si>
  <si>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</si>
  <si>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</si>
  <si>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</si>
  <si>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</si>
  <si>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</si>
  <si>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</si>
  <si>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</si>
  <si>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</si>
  <si>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</si>
  <si>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</si>
  <si>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</si>
  <si>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</si>
  <si>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</si>
  <si>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</si>
  <si>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</si>
  <si>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</si>
  <si>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</si>
  <si>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</si>
  <si>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</si>
  <si>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</si>
  <si>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</si>
  <si>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</si>
  <si>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</si>
  <si>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</si>
  <si>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</si>
  <si>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</si>
  <si>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</si>
  <si>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</si>
  <si>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</si>
  <si>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</si>
  <si>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</si>
  <si>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</si>
  <si>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</si>
  <si>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</si>
  <si>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</si>
  <si>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</si>
  <si>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</si>
  <si>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</si>
  <si>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</si>
  <si>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</si>
  <si>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</si>
  <si>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</si>
  <si>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</si>
  <si>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</si>
  <si>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</si>
  <si>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</si>
  <si>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</si>
  <si>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</si>
  <si>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</si>
  <si>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</si>
  <si>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</si>
  <si>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</si>
  <si>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</si>
  <si>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</si>
  <si>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</si>
  <si>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</si>
  <si>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</si>
  <si>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</si>
  <si>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</si>
  <si>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</si>
  <si>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</si>
  <si>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</si>
  <si>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</si>
  <si>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</si>
  <si>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</si>
  <si>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</si>
  <si>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</si>
  <si>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</si>
  <si>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</si>
  <si>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</si>
  <si>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</si>
  <si>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</si>
  <si>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</si>
  <si>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</si>
  <si>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</si>
  <si>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</si>
  <si>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</si>
  <si>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</si>
  <si>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</si>
  <si>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</si>
  <si>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</si>
  <si>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</si>
  <si>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</si>
  <si>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</si>
  <si>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</si>
  <si>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</si>
  <si>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</si>
  <si>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</si>
  <si>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</si>
  <si>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</si>
  <si>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</si>
  <si>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</si>
  <si>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</si>
  <si>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</si>
  <si>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</si>
  <si>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</si>
  <si>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</si>
  <si>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</si>
  <si>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</si>
  <si>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</si>
  <si>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</si>
  <si>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</si>
  <si>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</si>
  <si>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Annualisation reflects six monthly  or quarterly payment of interest</t>
  </si>
  <si>
    <t>Annualisation reflects six monthly or quarterly payment of interest</t>
  </si>
  <si>
    <t>Term (years)</t>
  </si>
  <si>
    <t>NZGB 4 1/2 04/15/27</t>
  </si>
  <si>
    <t>15/04/2027</t>
  </si>
  <si>
    <t>TPNZ 5.893 03/15/28</t>
  </si>
  <si>
    <t>15/03/2028</t>
  </si>
  <si>
    <t>5 year debt premium</t>
  </si>
  <si>
    <t>Calculation of risk-free rate and inputs for debt premium determination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</si>
  <si>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30 April 2015</t>
    </r>
  </si>
  <si>
    <t>SPKNZ 4 1/2 03/25/22</t>
  </si>
  <si>
    <t>25/03/2022</t>
  </si>
  <si>
    <t/>
  </si>
  <si>
    <t>Calculation of risk-free rate and debt premium supporting EDB &amp; WIAL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</si>
</sst>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3" fillId="22" borderId="16" applyNumberFormat="0" applyAlignment="0" applyProtection="0"/>
    <xf numFmtId="0" fontId="24" fillId="23" borderId="17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16" applyNumberFormat="0" applyAlignment="0" applyProtection="0"/>
    <xf numFmtId="0" fontId="31" fillId="0" borderId="21" applyNumberFormat="0" applyFill="0" applyAlignment="0" applyProtection="0"/>
    <xf numFmtId="0" fontId="32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33" fillId="22" borderId="2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25" borderId="22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</cellStyleXfs>
  <cellXfs count="307">
    <xf numFmtId="0" fontId="0" fillId="0" borderId="0" xfId="0"/>
    <xf numFmtId="0" fontId="10" fillId="3" borderId="0" xfId="0" applyFont="1" applyFill="1" applyBorder="1"/>
    <xf numFmtId="0" fontId="10" fillId="3" borderId="0" xfId="0" applyFont="1" applyFill="1"/>
    <xf numFmtId="0" fontId="10" fillId="3" borderId="8" xfId="0" applyFont="1" applyFill="1" applyBorder="1"/>
    <xf numFmtId="165" fontId="10" fillId="3" borderId="0" xfId="0" applyNumberFormat="1" applyFont="1" applyFill="1"/>
    <xf numFmtId="0" fontId="18" fillId="3" borderId="0" xfId="0" applyFont="1" applyFill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164" fontId="2" fillId="3" borderId="0" xfId="141" applyFont="1" applyFill="1"/>
    <xf numFmtId="2" fontId="6" fillId="3" borderId="0" xfId="0" applyNumberFormat="1" applyFont="1" applyFill="1" applyBorder="1" applyAlignment="1"/>
    <xf numFmtId="2" fontId="6" fillId="3" borderId="0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/>
    <xf numFmtId="2" fontId="9" fillId="3" borderId="0" xfId="0" applyNumberFormat="1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wrapText="1"/>
    </xf>
    <xf numFmtId="14" fontId="6" fillId="3" borderId="0" xfId="0" applyNumberFormat="1" applyFont="1" applyFill="1" applyBorder="1" applyAlignment="1">
      <alignment horizontal="center" wrapText="1"/>
    </xf>
    <xf numFmtId="165" fontId="6" fillId="3" borderId="0" xfId="0" applyNumberFormat="1" applyFont="1" applyFill="1" applyBorder="1" applyAlignment="1">
      <alignment horizontal="center"/>
    </xf>
    <xf numFmtId="165" fontId="6" fillId="3" borderId="0" xfId="0" applyNumberFormat="1" applyFont="1" applyFill="1" applyBorder="1"/>
    <xf numFmtId="0" fontId="11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Border="1"/>
    <xf numFmtId="165" fontId="6" fillId="3" borderId="8" xfId="0" applyNumberFormat="1" applyFont="1" applyFill="1" applyBorder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indent="1"/>
    </xf>
    <xf numFmtId="0" fontId="6" fillId="3" borderId="0" xfId="0" applyFont="1" applyFill="1" applyBorder="1" applyAlignment="1">
      <alignment horizontal="right"/>
    </xf>
    <xf numFmtId="0" fontId="2" fillId="3" borderId="13" xfId="140" applyFont="1" applyFill="1" applyBorder="1" applyAlignment="1">
      <alignment horizontal="right"/>
    </xf>
    <xf numFmtId="0" fontId="2" fillId="3" borderId="0" xfId="140" applyFont="1" applyFill="1" applyBorder="1" applyAlignment="1">
      <alignment horizontal="right"/>
    </xf>
    <xf numFmtId="0" fontId="10" fillId="3" borderId="14" xfId="0" applyFont="1" applyFill="1" applyBorder="1"/>
    <xf numFmtId="0" fontId="10" fillId="3" borderId="0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14" fontId="10" fillId="3" borderId="0" xfId="0" applyNumberFormat="1" applyFont="1" applyFill="1" applyBorder="1" applyAlignment="1">
      <alignment horizontal="right"/>
    </xf>
    <xf numFmtId="14" fontId="10" fillId="3" borderId="7" xfId="0" applyNumberFormat="1" applyFont="1" applyFill="1" applyBorder="1"/>
    <xf numFmtId="14" fontId="10" fillId="3" borderId="9" xfId="0" applyNumberFormat="1" applyFont="1" applyFill="1" applyBorder="1" applyAlignment="1">
      <alignment horizontal="right"/>
    </xf>
    <xf numFmtId="14" fontId="10" fillId="3" borderId="11" xfId="0" applyNumberFormat="1" applyFont="1" applyFill="1" applyBorder="1" applyAlignment="1">
      <alignment horizontal="right"/>
    </xf>
    <xf numFmtId="165" fontId="10" fillId="3" borderId="6" xfId="0" applyNumberFormat="1" applyFont="1" applyFill="1" applyBorder="1"/>
    <xf numFmtId="165" fontId="10" fillId="3" borderId="0" xfId="0" applyNumberFormat="1" applyFont="1" applyFill="1" applyBorder="1"/>
    <xf numFmtId="14" fontId="10" fillId="3" borderId="0" xfId="0" applyNumberFormat="1" applyFont="1" applyFill="1" applyBorder="1"/>
    <xf numFmtId="165" fontId="10" fillId="3" borderId="14" xfId="0" applyNumberFormat="1" applyFont="1" applyFill="1" applyBorder="1"/>
    <xf numFmtId="165" fontId="10" fillId="3" borderId="10" xfId="0" applyNumberFormat="1" applyFont="1" applyFill="1" applyBorder="1"/>
    <xf numFmtId="165" fontId="10" fillId="3" borderId="11" xfId="0" applyNumberFormat="1" applyFont="1" applyFill="1" applyBorder="1"/>
    <xf numFmtId="165" fontId="10" fillId="3" borderId="8" xfId="0" applyNumberFormat="1" applyFont="1" applyFill="1" applyBorder="1"/>
    <xf numFmtId="2" fontId="10" fillId="3" borderId="0" xfId="0" applyNumberFormat="1" applyFont="1" applyFill="1"/>
    <xf numFmtId="14" fontId="10" fillId="3" borderId="0" xfId="0" applyNumberFormat="1" applyFont="1" applyFill="1"/>
    <xf numFmtId="0" fontId="10" fillId="3" borderId="15" xfId="0" applyFont="1" applyFill="1" applyBorder="1" applyAlignment="1">
      <alignment horizontal="right"/>
    </xf>
    <xf numFmtId="14" fontId="10" fillId="3" borderId="0" xfId="0" applyNumberFormat="1" applyFont="1" applyFill="1" applyAlignment="1">
      <alignment horizontal="right" wrapText="1"/>
    </xf>
    <xf numFmtId="165" fontId="10" fillId="3" borderId="2" xfId="0" applyNumberFormat="1" applyFont="1" applyFill="1" applyBorder="1"/>
    <xf numFmtId="165" fontId="10" fillId="3" borderId="3" xfId="0" applyNumberFormat="1" applyFont="1" applyFill="1" applyBorder="1"/>
    <xf numFmtId="165" fontId="10" fillId="3" borderId="4" xfId="0" applyNumberFormat="1" applyFont="1" applyFill="1" applyBorder="1"/>
    <xf numFmtId="14" fontId="10" fillId="3" borderId="0" xfId="0" applyNumberFormat="1" applyFont="1" applyFill="1" applyAlignment="1">
      <alignment wrapText="1"/>
    </xf>
    <xf numFmtId="0" fontId="10" fillId="3" borderId="0" xfId="0" applyFont="1" applyFill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165" fontId="10" fillId="3" borderId="3" xfId="0" applyNumberFormat="1" applyFont="1" applyFill="1" applyBorder="1" applyAlignment="1">
      <alignment horizontal="right"/>
    </xf>
    <xf numFmtId="165" fontId="10" fillId="3" borderId="4" xfId="0" applyNumberFormat="1" applyFont="1" applyFill="1" applyBorder="1" applyAlignment="1">
      <alignment horizontal="right"/>
    </xf>
    <xf numFmtId="0" fontId="10" fillId="3" borderId="3" xfId="0" applyFont="1" applyFill="1" applyBorder="1"/>
    <xf numFmtId="0" fontId="10" fillId="3" borderId="12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10" fillId="3" borderId="4" xfId="0" applyFont="1" applyFill="1" applyBorder="1"/>
    <xf numFmtId="0" fontId="2" fillId="3" borderId="0" xfId="0" applyFont="1" applyFill="1"/>
    <xf numFmtId="2" fontId="2" fillId="3" borderId="0" xfId="0" applyNumberFormat="1" applyFont="1" applyFill="1" applyBorder="1"/>
    <xf numFmtId="14" fontId="2" fillId="3" borderId="0" xfId="0" applyNumberFormat="1" applyFont="1" applyFill="1"/>
    <xf numFmtId="165" fontId="10" fillId="2" borderId="6" xfId="0" applyNumberFormat="1" applyFont="1" applyFill="1" applyBorder="1"/>
    <xf numFmtId="165" fontId="10" fillId="2" borderId="10" xfId="0" applyNumberFormat="1" applyFont="1" applyFill="1" applyBorder="1"/>
    <xf numFmtId="165" fontId="10" fillId="2" borderId="13" xfId="96" applyNumberFormat="1" applyFont="1" applyFill="1" applyBorder="1"/>
    <xf numFmtId="165" fontId="10" fillId="2" borderId="13" xfId="101" applyNumberFormat="1" applyFont="1" applyFill="1" applyBorder="1"/>
    <xf numFmtId="165" fontId="2" fillId="2" borderId="14" xfId="140" applyNumberFormat="1" applyFont="1" applyFill="1" applyBorder="1"/>
    <xf numFmtId="165" fontId="10" fillId="2" borderId="13" xfId="110" applyNumberFormat="1" applyFont="1" applyFill="1" applyBorder="1"/>
    <xf numFmtId="165" fontId="10" fillId="2" borderId="13" xfId="112" applyNumberFormat="1" applyFont="1" applyFill="1" applyBorder="1"/>
    <xf numFmtId="165" fontId="10" fillId="2" borderId="13" xfId="113" applyNumberFormat="1" applyFont="1" applyFill="1" applyBorder="1"/>
    <xf numFmtId="165" fontId="2" fillId="2" borderId="13" xfId="140" applyNumberFormat="1" applyFont="1" applyFill="1" applyBorder="1"/>
    <xf numFmtId="165" fontId="10" fillId="2" borderId="13" xfId="118" applyNumberFormat="1" applyFont="1" applyFill="1" applyBorder="1"/>
    <xf numFmtId="165" fontId="10" fillId="2" borderId="13" xfId="122" applyNumberFormat="1" applyFont="1" applyFill="1" applyBorder="1"/>
    <xf numFmtId="165" fontId="10" fillId="2" borderId="13" xfId="124" applyNumberFormat="1" applyFont="1" applyFill="1" applyBorder="1"/>
    <xf numFmtId="165" fontId="10" fillId="2" borderId="13" xfId="126" applyNumberFormat="1" applyFont="1" applyFill="1" applyBorder="1"/>
    <xf numFmtId="165" fontId="10" fillId="2" borderId="13" xfId="128" applyNumberFormat="1" applyFont="1" applyFill="1" applyBorder="1"/>
    <xf numFmtId="165" fontId="10" fillId="2" borderId="13" xfId="129" applyNumberFormat="1" applyFont="1" applyFill="1" applyBorder="1"/>
    <xf numFmtId="165" fontId="10" fillId="2" borderId="13" xfId="130" applyNumberFormat="1" applyFont="1" applyFill="1" applyBorder="1"/>
    <xf numFmtId="165" fontId="10" fillId="2" borderId="13" xfId="132" applyNumberFormat="1" applyFont="1" applyFill="1" applyBorder="1"/>
    <xf numFmtId="165" fontId="10" fillId="2" borderId="14" xfId="101" applyNumberFormat="1" applyFont="1" applyFill="1" applyBorder="1"/>
    <xf numFmtId="165" fontId="10" fillId="2" borderId="14" xfId="110" applyNumberFormat="1" applyFont="1" applyFill="1" applyBorder="1"/>
    <xf numFmtId="165" fontId="10" fillId="2" borderId="14" xfId="112" applyNumberFormat="1" applyFont="1" applyFill="1" applyBorder="1"/>
    <xf numFmtId="165" fontId="10" fillId="2" borderId="14" xfId="113" applyNumberFormat="1" applyFont="1" applyFill="1" applyBorder="1"/>
    <xf numFmtId="165" fontId="10" fillId="2" borderId="14" xfId="118" applyNumberFormat="1" applyFont="1" applyFill="1" applyBorder="1"/>
    <xf numFmtId="165" fontId="10" fillId="2" borderId="14" xfId="122" applyNumberFormat="1" applyFont="1" applyFill="1" applyBorder="1"/>
    <xf numFmtId="165" fontId="10" fillId="2" borderId="14" xfId="124" applyNumberFormat="1" applyFont="1" applyFill="1" applyBorder="1"/>
    <xf numFmtId="165" fontId="10" fillId="2" borderId="14" xfId="126" applyNumberFormat="1" applyFont="1" applyFill="1" applyBorder="1"/>
    <xf numFmtId="165" fontId="10" fillId="2" borderId="14" xfId="128" applyNumberFormat="1" applyFont="1" applyFill="1" applyBorder="1"/>
    <xf numFmtId="165" fontId="10" fillId="2" borderId="14" xfId="129" applyNumberFormat="1" applyFont="1" applyFill="1" applyBorder="1"/>
    <xf numFmtId="165" fontId="10" fillId="2" borderId="14" xfId="130" applyNumberFormat="1" applyFont="1" applyFill="1" applyBorder="1"/>
    <xf numFmtId="165" fontId="10" fillId="2" borderId="14" xfId="132" applyNumberFormat="1" applyFont="1" applyFill="1" applyBorder="1"/>
    <xf numFmtId="165" fontId="10" fillId="2" borderId="14" xfId="0" applyNumberFormat="1" applyFont="1" applyFill="1" applyBorder="1"/>
    <xf numFmtId="0" fontId="15" fillId="3" borderId="0" xfId="0" applyFont="1" applyFill="1"/>
    <xf numFmtId="0" fontId="10" fillId="3" borderId="5" xfId="0" applyFont="1" applyFill="1" applyBorder="1" applyAlignment="1">
      <alignment horizontal="right"/>
    </xf>
    <xf numFmtId="165" fontId="10" fillId="2" borderId="14" xfId="96" applyNumberFormat="1" applyFont="1" applyFill="1" applyBorder="1"/>
    <xf numFmtId="165" fontId="10" fillId="2" borderId="0" xfId="94" applyNumberFormat="1" applyFont="1" applyFill="1" applyBorder="1"/>
    <xf numFmtId="165" fontId="10" fillId="2" borderId="0" xfId="97" applyNumberFormat="1" applyFont="1" applyFill="1" applyBorder="1"/>
    <xf numFmtId="165" fontId="10" fillId="2" borderId="0" xfId="111" applyNumberFormat="1" applyFont="1" applyFill="1" applyBorder="1"/>
    <xf numFmtId="165" fontId="10" fillId="2" borderId="0" xfId="113" applyNumberFormat="1" applyFont="1" applyFill="1" applyBorder="1"/>
    <xf numFmtId="165" fontId="10" fillId="2" borderId="0" xfId="114" applyNumberFormat="1" applyFont="1" applyFill="1" applyBorder="1"/>
    <xf numFmtId="165" fontId="10" fillId="2" borderId="0" xfId="115" applyNumberFormat="1" applyFont="1" applyFill="1" applyBorder="1"/>
    <xf numFmtId="165" fontId="10" fillId="2" borderId="0" xfId="121" applyNumberFormat="1" applyFont="1" applyFill="1" applyBorder="1"/>
    <xf numFmtId="165" fontId="10" fillId="2" borderId="0" xfId="123" applyNumberFormat="1" applyFont="1" applyFill="1" applyBorder="1"/>
    <xf numFmtId="165" fontId="10" fillId="2" borderId="0" xfId="125" applyNumberFormat="1" applyFont="1" applyFill="1" applyBorder="1"/>
    <xf numFmtId="165" fontId="10" fillId="2" borderId="0" xfId="127" applyNumberFormat="1" applyFont="1" applyFill="1" applyBorder="1"/>
    <xf numFmtId="165" fontId="10" fillId="2" borderId="0" xfId="129" applyNumberFormat="1" applyFont="1" applyFill="1" applyBorder="1"/>
    <xf numFmtId="165" fontId="10" fillId="2" borderId="0" xfId="131" applyNumberFormat="1" applyFont="1" applyFill="1" applyBorder="1"/>
    <xf numFmtId="165" fontId="10" fillId="2" borderId="7" xfId="133" applyNumberFormat="1" applyFont="1" applyFill="1" applyBorder="1"/>
    <xf numFmtId="165" fontId="10" fillId="2" borderId="15" xfId="94" applyNumberFormat="1" applyFont="1" applyFill="1" applyBorder="1"/>
    <xf numFmtId="165" fontId="10" fillId="2" borderId="15" xfId="97" applyNumberFormat="1" applyFont="1" applyFill="1" applyBorder="1"/>
    <xf numFmtId="165" fontId="10" fillId="2" borderId="15" xfId="111" applyNumberFormat="1" applyFont="1" applyFill="1" applyBorder="1"/>
    <xf numFmtId="165" fontId="10" fillId="2" borderId="15" xfId="113" applyNumberFormat="1" applyFont="1" applyFill="1" applyBorder="1"/>
    <xf numFmtId="165" fontId="10" fillId="2" borderId="15" xfId="114" applyNumberFormat="1" applyFont="1" applyFill="1" applyBorder="1"/>
    <xf numFmtId="165" fontId="10" fillId="2" borderId="15" xfId="115" applyNumberFormat="1" applyFont="1" applyFill="1" applyBorder="1"/>
    <xf numFmtId="165" fontId="10" fillId="2" borderId="5" xfId="119" applyNumberFormat="1" applyFont="1" applyFill="1" applyBorder="1"/>
    <xf numFmtId="165" fontId="10" fillId="2" borderId="7" xfId="119" applyNumberFormat="1" applyFont="1" applyFill="1" applyBorder="1"/>
    <xf numFmtId="165" fontId="10" fillId="2" borderId="15" xfId="121" applyNumberFormat="1" applyFont="1" applyFill="1" applyBorder="1"/>
    <xf numFmtId="165" fontId="10" fillId="2" borderId="15" xfId="123" applyNumberFormat="1" applyFont="1" applyFill="1" applyBorder="1"/>
    <xf numFmtId="165" fontId="10" fillId="2" borderId="15" xfId="125" applyNumberFormat="1" applyFont="1" applyFill="1" applyBorder="1"/>
    <xf numFmtId="165" fontId="10" fillId="2" borderId="5" xfId="133" applyNumberFormat="1" applyFont="1" applyFill="1" applyBorder="1"/>
    <xf numFmtId="165" fontId="10" fillId="2" borderId="15" xfId="131" applyNumberFormat="1" applyFont="1" applyFill="1" applyBorder="1"/>
    <xf numFmtId="165" fontId="10" fillId="2" borderId="15" xfId="129" applyNumberFormat="1" applyFont="1" applyFill="1" applyBorder="1"/>
    <xf numFmtId="165" fontId="10" fillId="2" borderId="15" xfId="127" applyNumberFormat="1" applyFont="1" applyFill="1" applyBorder="1"/>
    <xf numFmtId="0" fontId="13" fillId="3" borderId="0" xfId="0" applyFont="1" applyFill="1" applyBorder="1" applyAlignment="1"/>
    <xf numFmtId="0" fontId="2" fillId="3" borderId="0" xfId="0" applyFont="1" applyFill="1" applyBorder="1"/>
    <xf numFmtId="0" fontId="20" fillId="3" borderId="0" xfId="0" applyFont="1" applyFill="1"/>
    <xf numFmtId="0" fontId="0" fillId="3" borderId="0" xfId="0" applyFill="1" applyBorder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/>
    </xf>
    <xf numFmtId="166" fontId="9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37" fillId="3" borderId="0" xfId="0" applyFont="1" applyFill="1" applyBorder="1" applyAlignment="1">
      <alignment horizontal="left"/>
    </xf>
    <xf numFmtId="0" fontId="37" fillId="3" borderId="0" xfId="0" applyFont="1" applyFill="1" applyBorder="1" applyAlignment="1">
      <alignment horizontal="center"/>
    </xf>
    <xf numFmtId="0" fontId="37" fillId="3" borderId="0" xfId="0" applyFont="1" applyFill="1" applyBorder="1"/>
    <xf numFmtId="14" fontId="2" fillId="3" borderId="0" xfId="0" applyNumberFormat="1" applyFont="1" applyFill="1" applyBorder="1"/>
    <xf numFmtId="10" fontId="2" fillId="3" borderId="0" xfId="0" applyNumberFormat="1" applyFont="1" applyFill="1" applyBorder="1"/>
    <xf numFmtId="0" fontId="10" fillId="0" borderId="0" xfId="0" applyFont="1" applyFill="1"/>
    <xf numFmtId="0" fontId="10" fillId="3" borderId="7" xfId="0" applyFont="1" applyFill="1" applyBorder="1" applyAlignment="1">
      <alignment horizontal="right"/>
    </xf>
    <xf numFmtId="14" fontId="10" fillId="3" borderId="10" xfId="0" applyNumberFormat="1" applyFont="1" applyFill="1" applyBorder="1" applyAlignment="1">
      <alignment horizontal="right"/>
    </xf>
    <xf numFmtId="0" fontId="2" fillId="3" borderId="14" xfId="140" applyFont="1" applyFill="1" applyBorder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0" fontId="10" fillId="3" borderId="11" xfId="0" applyFont="1" applyFill="1" applyBorder="1" applyAlignment="1">
      <alignment horizontal="right"/>
    </xf>
    <xf numFmtId="165" fontId="10" fillId="2" borderId="0" xfId="88" applyNumberFormat="1" applyFont="1" applyFill="1" applyBorder="1"/>
    <xf numFmtId="165" fontId="10" fillId="2" borderId="14" xfId="85" applyNumberFormat="1" applyFont="1" applyFill="1" applyBorder="1"/>
    <xf numFmtId="165" fontId="10" fillId="2" borderId="14" xfId="86" applyNumberFormat="1" applyFont="1" applyFill="1" applyBorder="1"/>
    <xf numFmtId="165" fontId="10" fillId="2" borderId="14" xfId="87" applyNumberFormat="1" applyFont="1" applyFill="1" applyBorder="1"/>
    <xf numFmtId="165" fontId="10" fillId="2" borderId="14" xfId="89" applyNumberFormat="1" applyFont="1" applyFill="1" applyBorder="1"/>
    <xf numFmtId="165" fontId="10" fillId="2" borderId="11" xfId="85" applyNumberFormat="1" applyFont="1" applyFill="1" applyBorder="1"/>
    <xf numFmtId="165" fontId="10" fillId="2" borderId="9" xfId="85" applyNumberFormat="1" applyFont="1" applyFill="1" applyBorder="1"/>
    <xf numFmtId="165" fontId="10" fillId="2" borderId="11" xfId="86" applyNumberFormat="1" applyFont="1" applyFill="1" applyBorder="1"/>
    <xf numFmtId="165" fontId="10" fillId="2" borderId="11" xfId="87" applyNumberFormat="1" applyFont="1" applyFill="1" applyBorder="1"/>
    <xf numFmtId="165" fontId="10" fillId="2" borderId="8" xfId="88" applyNumberFormat="1" applyFont="1" applyFill="1" applyBorder="1"/>
    <xf numFmtId="165" fontId="10" fillId="2" borderId="11" xfId="89" applyNumberFormat="1" applyFont="1" applyFill="1" applyBorder="1"/>
    <xf numFmtId="165" fontId="10" fillId="2" borderId="12" xfId="92" applyNumberFormat="1" applyFont="1" applyFill="1" applyBorder="1"/>
    <xf numFmtId="165" fontId="10" fillId="2" borderId="13" xfId="93" applyNumberFormat="1" applyFont="1" applyFill="1" applyBorder="1"/>
    <xf numFmtId="165" fontId="10" fillId="2" borderId="14" xfId="98" applyNumberFormat="1" applyFont="1" applyFill="1" applyBorder="1"/>
    <xf numFmtId="165" fontId="10" fillId="2" borderId="13" xfId="99" applyNumberFormat="1" applyFont="1" applyFill="1" applyBorder="1"/>
    <xf numFmtId="165" fontId="10" fillId="2" borderId="15" xfId="100" applyNumberFormat="1" applyFont="1" applyFill="1" applyBorder="1"/>
    <xf numFmtId="165" fontId="10" fillId="2" borderId="5" xfId="102" applyNumberFormat="1" applyFont="1" applyFill="1" applyBorder="1"/>
    <xf numFmtId="165" fontId="10" fillId="2" borderId="15" xfId="103" applyNumberFormat="1" applyFont="1" applyFill="1" applyBorder="1"/>
    <xf numFmtId="165" fontId="10" fillId="2" borderId="15" xfId="104" applyNumberFormat="1" applyFont="1" applyFill="1" applyBorder="1"/>
    <xf numFmtId="165" fontId="10" fillId="2" borderId="13" xfId="105" applyNumberFormat="1" applyFont="1" applyFill="1" applyBorder="1"/>
    <xf numFmtId="165" fontId="10" fillId="2" borderId="15" xfId="106" applyNumberFormat="1" applyFont="1" applyFill="1" applyBorder="1"/>
    <xf numFmtId="165" fontId="10" fillId="2" borderId="13" xfId="107" applyNumberFormat="1" applyFont="1" applyFill="1" applyBorder="1"/>
    <xf numFmtId="165" fontId="10" fillId="2" borderId="15" xfId="108" applyNumberFormat="1" applyFont="1" applyFill="1" applyBorder="1"/>
    <xf numFmtId="165" fontId="10" fillId="2" borderId="15" xfId="109" applyNumberFormat="1" applyFont="1" applyFill="1" applyBorder="1"/>
    <xf numFmtId="165" fontId="10" fillId="2" borderId="6" xfId="92" applyNumberFormat="1" applyFont="1" applyFill="1" applyBorder="1"/>
    <xf numFmtId="165" fontId="10" fillId="2" borderId="14" xfId="93" applyNumberFormat="1" applyFont="1" applyFill="1" applyBorder="1"/>
    <xf numFmtId="165" fontId="10" fillId="2" borderId="14" xfId="99" applyNumberFormat="1" applyFont="1" applyFill="1" applyBorder="1"/>
    <xf numFmtId="165" fontId="10" fillId="2" borderId="0" xfId="100" applyNumberFormat="1" applyFont="1" applyFill="1" applyBorder="1"/>
    <xf numFmtId="165" fontId="10" fillId="2" borderId="7" xfId="102" applyNumberFormat="1" applyFont="1" applyFill="1" applyBorder="1"/>
    <xf numFmtId="165" fontId="10" fillId="2" borderId="0" xfId="103" applyNumberFormat="1" applyFont="1" applyFill="1" applyBorder="1"/>
    <xf numFmtId="165" fontId="10" fillId="2" borderId="0" xfId="104" applyNumberFormat="1" applyFont="1" applyFill="1" applyBorder="1"/>
    <xf numFmtId="165" fontId="10" fillId="2" borderId="14" xfId="105" applyNumberFormat="1" applyFont="1" applyFill="1" applyBorder="1"/>
    <xf numFmtId="165" fontId="10" fillId="2" borderId="0" xfId="106" applyNumberFormat="1" applyFont="1" applyFill="1" applyBorder="1"/>
    <xf numFmtId="165" fontId="10" fillId="2" borderId="14" xfId="107" applyNumberFormat="1" applyFont="1" applyFill="1" applyBorder="1"/>
    <xf numFmtId="165" fontId="10" fillId="2" borderId="0" xfId="108" applyNumberFormat="1" applyFont="1" applyFill="1" applyBorder="1"/>
    <xf numFmtId="165" fontId="10" fillId="2" borderId="0" xfId="109" applyNumberFormat="1" applyFont="1" applyFill="1" applyBorder="1"/>
    <xf numFmtId="0" fontId="17" fillId="3" borderId="0" xfId="0" applyFont="1" applyFill="1"/>
    <xf numFmtId="0" fontId="38" fillId="3" borderId="0" xfId="0" applyFont="1" applyFill="1"/>
    <xf numFmtId="0" fontId="39" fillId="3" borderId="7" xfId="0" applyFont="1" applyFill="1" applyBorder="1" applyAlignment="1">
      <alignment horizontal="right"/>
    </xf>
    <xf numFmtId="14" fontId="39" fillId="3" borderId="7" xfId="0" applyNumberFormat="1" applyFont="1" applyFill="1" applyBorder="1" applyAlignment="1">
      <alignment horizontal="right"/>
    </xf>
    <xf numFmtId="0" fontId="39" fillId="3" borderId="0" xfId="0" applyFont="1" applyFill="1" applyAlignment="1">
      <alignment horizontal="right"/>
    </xf>
    <xf numFmtId="0" fontId="39" fillId="3" borderId="0" xfId="0" applyFont="1" applyFill="1" applyBorder="1" applyAlignment="1">
      <alignment horizontal="right"/>
    </xf>
    <xf numFmtId="14" fontId="10" fillId="3" borderId="8" xfId="0" applyNumberFormat="1" applyFont="1" applyFill="1" applyBorder="1" applyAlignment="1">
      <alignment horizontal="right"/>
    </xf>
    <xf numFmtId="14" fontId="2" fillId="3" borderId="11" xfId="140" applyNumberFormat="1" applyFont="1" applyFill="1" applyBorder="1" applyAlignment="1">
      <alignment horizontal="right"/>
    </xf>
    <xf numFmtId="14" fontId="2" fillId="3" borderId="8" xfId="140" applyNumberFormat="1" applyFont="1" applyFill="1" applyBorder="1" applyAlignment="1">
      <alignment horizontal="right"/>
    </xf>
    <xf numFmtId="165" fontId="10" fillId="2" borderId="13" xfId="120" applyNumberFormat="1" applyFont="1" applyFill="1" applyBorder="1"/>
    <xf numFmtId="165" fontId="10" fillId="2" borderId="14" xfId="120" applyNumberFormat="1" applyFont="1" applyFill="1" applyBorder="1"/>
    <xf numFmtId="165" fontId="10" fillId="26" borderId="6" xfId="0" applyNumberFormat="1" applyFont="1" applyFill="1" applyBorder="1"/>
    <xf numFmtId="165" fontId="10" fillId="26" borderId="14" xfId="0" applyNumberFormat="1" applyFont="1" applyFill="1" applyBorder="1"/>
    <xf numFmtId="165" fontId="10" fillId="26" borderId="7" xfId="0" applyNumberFormat="1" applyFont="1" applyFill="1" applyBorder="1"/>
    <xf numFmtId="165" fontId="10" fillId="26" borderId="0" xfId="0" applyNumberFormat="1" applyFont="1" applyFill="1" applyBorder="1"/>
    <xf numFmtId="165" fontId="10" fillId="26" borderId="10" xfId="0" applyNumberFormat="1" applyFont="1" applyFill="1" applyBorder="1"/>
    <xf numFmtId="165" fontId="10" fillId="26" borderId="11" xfId="0" applyNumberFormat="1" applyFont="1" applyFill="1" applyBorder="1"/>
    <xf numFmtId="165" fontId="10" fillId="26" borderId="9" xfId="0" applyNumberFormat="1" applyFont="1" applyFill="1" applyBorder="1"/>
    <xf numFmtId="165" fontId="10" fillId="26" borderId="8" xfId="0" applyNumberFormat="1" applyFont="1" applyFill="1" applyBorder="1"/>
    <xf numFmtId="0" fontId="10" fillId="0" borderId="0" xfId="0" applyFont="1" applyFill="1" applyBorder="1"/>
    <xf numFmtId="0" fontId="10" fillId="3" borderId="8" xfId="0" applyFont="1" applyFill="1" applyBorder="1" applyAlignment="1">
      <alignment horizontal="center"/>
    </xf>
    <xf numFmtId="165" fontId="10" fillId="26" borderId="13" xfId="0" applyNumberFormat="1" applyFont="1" applyFill="1" applyBorder="1"/>
    <xf numFmtId="165" fontId="10" fillId="2" borderId="6" xfId="120" applyNumberFormat="1" applyFont="1" applyFill="1" applyBorder="1"/>
    <xf numFmtId="165" fontId="2" fillId="2" borderId="7" xfId="140" applyNumberFormat="1" applyFont="1" applyFill="1" applyBorder="1"/>
    <xf numFmtId="165" fontId="10" fillId="2" borderId="12" xfId="120" applyNumberFormat="1" applyFont="1" applyFill="1" applyBorder="1"/>
    <xf numFmtId="165" fontId="2" fillId="2" borderId="5" xfId="140" applyNumberFormat="1" applyFont="1" applyFill="1" applyBorder="1"/>
    <xf numFmtId="0" fontId="10" fillId="3" borderId="0" xfId="281" applyFont="1" applyFill="1" applyBorder="1" applyAlignment="1">
      <alignment horizontal="left"/>
    </xf>
    <xf numFmtId="165" fontId="6" fillId="3" borderId="12" xfId="0" applyNumberFormat="1" applyFont="1" applyFill="1" applyBorder="1" applyAlignment="1">
      <alignment horizontal="center"/>
    </xf>
    <xf numFmtId="165" fontId="6" fillId="3" borderId="15" xfId="0" applyNumberFormat="1" applyFont="1" applyFill="1" applyBorder="1" applyAlignment="1">
      <alignment horizontal="center"/>
    </xf>
    <xf numFmtId="165" fontId="6" fillId="3" borderId="5" xfId="0" applyNumberFormat="1" applyFont="1" applyFill="1" applyBorder="1" applyAlignment="1">
      <alignment horizontal="center"/>
    </xf>
    <xf numFmtId="166" fontId="10" fillId="3" borderId="0" xfId="0" applyNumberFormat="1" applyFont="1" applyFill="1"/>
    <xf numFmtId="0" fontId="12" fillId="3" borderId="0" xfId="0" applyFont="1" applyFill="1"/>
    <xf numFmtId="0" fontId="10" fillId="27" borderId="6" xfId="0" applyFont="1" applyFill="1" applyBorder="1" applyAlignment="1">
      <alignment horizontal="right"/>
    </xf>
    <xf numFmtId="0" fontId="10" fillId="27" borderId="10" xfId="0" applyFont="1" applyFill="1" applyBorder="1" applyAlignment="1">
      <alignment horizontal="right"/>
    </xf>
    <xf numFmtId="165" fontId="10" fillId="27" borderId="14" xfId="0" applyNumberFormat="1" applyFont="1" applyFill="1" applyBorder="1"/>
    <xf numFmtId="165" fontId="10" fillId="27" borderId="11" xfId="0" applyNumberFormat="1" applyFont="1" applyFill="1" applyBorder="1"/>
    <xf numFmtId="0" fontId="10" fillId="27" borderId="12" xfId="0" applyFont="1" applyFill="1" applyBorder="1" applyAlignment="1">
      <alignment horizontal="right"/>
    </xf>
    <xf numFmtId="165" fontId="10" fillId="2" borderId="13" xfId="116" applyNumberFormat="1" applyFont="1" applyFill="1" applyBorder="1"/>
    <xf numFmtId="165" fontId="10" fillId="2" borderId="14" xfId="116" applyNumberFormat="1" applyFont="1" applyFill="1" applyBorder="1"/>
    <xf numFmtId="165" fontId="10" fillId="2" borderId="12" xfId="117" applyNumberFormat="1" applyFont="1" applyFill="1" applyBorder="1"/>
    <xf numFmtId="165" fontId="10" fillId="2" borderId="6" xfId="117" applyNumberFormat="1" applyFont="1" applyFill="1" applyBorder="1"/>
    <xf numFmtId="165" fontId="10" fillId="2" borderId="10" xfId="92" applyNumberFormat="1" applyFont="1" applyFill="1" applyBorder="1"/>
    <xf numFmtId="165" fontId="10" fillId="2" borderId="11" xfId="93" applyNumberFormat="1" applyFont="1" applyFill="1" applyBorder="1"/>
    <xf numFmtId="165" fontId="10" fillId="2" borderId="8" xfId="94" applyNumberFormat="1" applyFont="1" applyFill="1" applyBorder="1"/>
    <xf numFmtId="165" fontId="10" fillId="2" borderId="11" xfId="96" applyNumberFormat="1" applyFont="1" applyFill="1" applyBorder="1"/>
    <xf numFmtId="165" fontId="10" fillId="2" borderId="8" xfId="97" applyNumberFormat="1" applyFont="1" applyFill="1" applyBorder="1"/>
    <xf numFmtId="165" fontId="10" fillId="2" borderId="11" xfId="98" applyNumberFormat="1" applyFont="1" applyFill="1" applyBorder="1"/>
    <xf numFmtId="165" fontId="10" fillId="2" borderId="11" xfId="99" applyNumberFormat="1" applyFont="1" applyFill="1" applyBorder="1"/>
    <xf numFmtId="165" fontId="10" fillId="2" borderId="8" xfId="100" applyNumberFormat="1" applyFont="1" applyFill="1" applyBorder="1"/>
    <xf numFmtId="165" fontId="10" fillId="2" borderId="11" xfId="101" applyNumberFormat="1" applyFont="1" applyFill="1" applyBorder="1"/>
    <xf numFmtId="165" fontId="10" fillId="2" borderId="9" xfId="102" applyNumberFormat="1" applyFont="1" applyFill="1" applyBorder="1"/>
    <xf numFmtId="165" fontId="10" fillId="2" borderId="8" xfId="103" applyNumberFormat="1" applyFont="1" applyFill="1" applyBorder="1"/>
    <xf numFmtId="165" fontId="2" fillId="2" borderId="11" xfId="140" applyNumberFormat="1" applyFont="1" applyFill="1" applyBorder="1"/>
    <xf numFmtId="165" fontId="10" fillId="2" borderId="8" xfId="104" applyNumberFormat="1" applyFont="1" applyFill="1" applyBorder="1"/>
    <xf numFmtId="165" fontId="10" fillId="2" borderId="11" xfId="105" applyNumberFormat="1" applyFont="1" applyFill="1" applyBorder="1"/>
    <xf numFmtId="165" fontId="10" fillId="2" borderId="8" xfId="106" applyNumberFormat="1" applyFont="1" applyFill="1" applyBorder="1"/>
    <xf numFmtId="165" fontId="10" fillId="2" borderId="11" xfId="107" applyNumberFormat="1" applyFont="1" applyFill="1" applyBorder="1"/>
    <xf numFmtId="165" fontId="10" fillId="2" borderId="8" xfId="108" applyNumberFormat="1" applyFont="1" applyFill="1" applyBorder="1"/>
    <xf numFmtId="165" fontId="10" fillId="2" borderId="8" xfId="109" applyNumberFormat="1" applyFont="1" applyFill="1" applyBorder="1"/>
    <xf numFmtId="165" fontId="10" fillId="2" borderId="11" xfId="110" applyNumberFormat="1" applyFont="1" applyFill="1" applyBorder="1"/>
    <xf numFmtId="165" fontId="10" fillId="2" borderId="8" xfId="111" applyNumberFormat="1" applyFont="1" applyFill="1" applyBorder="1"/>
    <xf numFmtId="165" fontId="10" fillId="2" borderId="11" xfId="112" applyNumberFormat="1" applyFont="1" applyFill="1" applyBorder="1"/>
    <xf numFmtId="165" fontId="10" fillId="2" borderId="8" xfId="113" applyNumberFormat="1" applyFont="1" applyFill="1" applyBorder="1"/>
    <xf numFmtId="165" fontId="10" fillId="2" borderId="11" xfId="113" applyNumberFormat="1" applyFont="1" applyFill="1" applyBorder="1"/>
    <xf numFmtId="165" fontId="10" fillId="2" borderId="8" xfId="114" applyNumberFormat="1" applyFont="1" applyFill="1" applyBorder="1"/>
    <xf numFmtId="165" fontId="10" fillId="2" borderId="8" xfId="115" applyNumberFormat="1" applyFont="1" applyFill="1" applyBorder="1"/>
    <xf numFmtId="165" fontId="10" fillId="2" borderId="11" xfId="116" applyNumberFormat="1" applyFont="1" applyFill="1" applyBorder="1"/>
    <xf numFmtId="165" fontId="10" fillId="2" borderId="10" xfId="117" applyNumberFormat="1" applyFont="1" applyFill="1" applyBorder="1"/>
    <xf numFmtId="165" fontId="10" fillId="2" borderId="11" xfId="118" applyNumberFormat="1" applyFont="1" applyFill="1" applyBorder="1"/>
    <xf numFmtId="165" fontId="10" fillId="2" borderId="9" xfId="119" applyNumberFormat="1" applyFont="1" applyFill="1" applyBorder="1"/>
    <xf numFmtId="165" fontId="10" fillId="2" borderId="11" xfId="120" applyNumberFormat="1" applyFont="1" applyFill="1" applyBorder="1"/>
    <xf numFmtId="165" fontId="10" fillId="2" borderId="10" xfId="120" applyNumberFormat="1" applyFont="1" applyFill="1" applyBorder="1"/>
    <xf numFmtId="165" fontId="2" fillId="2" borderId="9" xfId="140" applyNumberFormat="1" applyFont="1" applyFill="1" applyBorder="1"/>
    <xf numFmtId="165" fontId="10" fillId="2" borderId="8" xfId="121" applyNumberFormat="1" applyFont="1" applyFill="1" applyBorder="1"/>
    <xf numFmtId="165" fontId="10" fillId="2" borderId="11" xfId="122" applyNumberFormat="1" applyFont="1" applyFill="1" applyBorder="1"/>
    <xf numFmtId="165" fontId="10" fillId="2" borderId="8" xfId="123" applyNumberFormat="1" applyFont="1" applyFill="1" applyBorder="1"/>
    <xf numFmtId="165" fontId="10" fillId="2" borderId="11" xfId="124" applyNumberFormat="1" applyFont="1" applyFill="1" applyBorder="1"/>
    <xf numFmtId="165" fontId="10" fillId="2" borderId="8" xfId="125" applyNumberFormat="1" applyFont="1" applyFill="1" applyBorder="1"/>
    <xf numFmtId="165" fontId="10" fillId="2" borderId="11" xfId="126" applyNumberFormat="1" applyFont="1" applyFill="1" applyBorder="1"/>
    <xf numFmtId="165" fontId="10" fillId="2" borderId="8" xfId="127" applyNumberFormat="1" applyFont="1" applyFill="1" applyBorder="1"/>
    <xf numFmtId="165" fontId="10" fillId="2" borderId="11" xfId="128" applyNumberFormat="1" applyFont="1" applyFill="1" applyBorder="1"/>
    <xf numFmtId="165" fontId="10" fillId="2" borderId="11" xfId="129" applyNumberFormat="1" applyFont="1" applyFill="1" applyBorder="1"/>
    <xf numFmtId="165" fontId="10" fillId="2" borderId="8" xfId="129" applyNumberFormat="1" applyFont="1" applyFill="1" applyBorder="1"/>
    <xf numFmtId="165" fontId="10" fillId="2" borderId="11" xfId="130" applyNumberFormat="1" applyFont="1" applyFill="1" applyBorder="1"/>
    <xf numFmtId="165" fontId="10" fillId="2" borderId="8" xfId="131" applyNumberFormat="1" applyFont="1" applyFill="1" applyBorder="1"/>
    <xf numFmtId="165" fontId="10" fillId="2" borderId="11" xfId="132" applyNumberFormat="1" applyFont="1" applyFill="1" applyBorder="1"/>
    <xf numFmtId="165" fontId="10" fillId="2" borderId="9" xfId="133" applyNumberFormat="1" applyFont="1" applyFill="1" applyBorder="1"/>
    <xf numFmtId="165" fontId="6" fillId="26" borderId="2" xfId="0" applyNumberFormat="1" applyFont="1" applyFill="1" applyBorder="1"/>
    <xf numFmtId="165" fontId="6" fillId="3" borderId="3" xfId="0" applyNumberFormat="1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165" fontId="6" fillId="26" borderId="3" xfId="0" applyNumberFormat="1" applyFont="1" applyFill="1" applyBorder="1"/>
    <xf numFmtId="0" fontId="6" fillId="26" borderId="1" xfId="0" applyFont="1" applyFill="1" applyBorder="1"/>
    <xf numFmtId="0" fontId="6" fillId="26" borderId="3" xfId="0" applyFont="1" applyFill="1" applyBorder="1"/>
    <xf numFmtId="165" fontId="16" fillId="26" borderId="2" xfId="0" applyNumberFormat="1" applyFont="1" applyFill="1" applyBorder="1"/>
    <xf numFmtId="0" fontId="12" fillId="3" borderId="3" xfId="0" applyFont="1" applyFill="1" applyBorder="1"/>
    <xf numFmtId="2" fontId="6" fillId="26" borderId="8" xfId="0" applyNumberFormat="1" applyFont="1" applyFill="1" applyBorder="1" applyAlignment="1">
      <alignment horizontal="center"/>
    </xf>
    <xf numFmtId="165" fontId="6" fillId="3" borderId="9" xfId="0" applyNumberFormat="1" applyFont="1" applyFill="1" applyBorder="1"/>
    <xf numFmtId="165" fontId="6" fillId="3" borderId="2" xfId="0" applyNumberFormat="1" applyFont="1" applyFill="1" applyBorder="1" applyAlignment="1">
      <alignment horizontal="center"/>
    </xf>
    <xf numFmtId="165" fontId="6" fillId="3" borderId="3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2" fontId="6" fillId="3" borderId="12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9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 wrapText="1"/>
    </xf>
    <xf numFmtId="14" fontId="6" fillId="3" borderId="3" xfId="0" applyNumberFormat="1" applyFont="1" applyFill="1" applyBorder="1" applyAlignment="1">
      <alignment horizontal="center" wrapText="1"/>
    </xf>
    <xf numFmtId="14" fontId="6" fillId="3" borderId="4" xfId="0" applyNumberFormat="1" applyFont="1" applyFill="1" applyBorder="1" applyAlignment="1">
      <alignment horizontal="center" wrapText="1"/>
    </xf>
  </cellXfs>
  <cellStyles count="282">
    <cellStyle name="_x000a_bidires=100_x000d_" xfId="2"/>
    <cellStyle name="_x000a_bidires=100_x000d_ 2" xfId="144"/>
    <cellStyle name="_x000a_bidires=100_x000d_ 2 2" xfId="145"/>
    <cellStyle name="_x000a_bidires=100_x000d_ 2 3" xfId="146"/>
    <cellStyle name="_x000a_bidires=100_x000d_ 2 4" xfId="210"/>
    <cellStyle name="_x000a_bidires=100_x000d_ 3" xfId="147"/>
    <cellStyle name="_x000a_bidires=100_x000d_ 4" xfId="148"/>
    <cellStyle name="_x000a_bidires=100_x000d_ 5" xfId="143"/>
    <cellStyle name="20% - Accent1 2" xfId="149"/>
    <cellStyle name="20% - Accent2 2" xfId="150"/>
    <cellStyle name="20% - Accent3 2" xfId="151"/>
    <cellStyle name="20% - Accent4 2" xfId="152"/>
    <cellStyle name="20% - Accent5 2" xfId="153"/>
    <cellStyle name="20% - Accent6 2" xfId="154"/>
    <cellStyle name="40% - Accent1 2" xfId="155"/>
    <cellStyle name="40% - Accent2 2" xfId="156"/>
    <cellStyle name="40% - Accent3 2" xfId="157"/>
    <cellStyle name="40% - Accent4 2" xfId="158"/>
    <cellStyle name="40% - Accent5 2" xfId="159"/>
    <cellStyle name="40% - Accent6 2" xfId="160"/>
    <cellStyle name="60% - Accent1 2" xfId="161"/>
    <cellStyle name="60% - Accent2 2" xfId="162"/>
    <cellStyle name="60% - Accent3 2" xfId="163"/>
    <cellStyle name="60% - Accent4 2" xfId="164"/>
    <cellStyle name="60% - Accent5 2" xfId="165"/>
    <cellStyle name="60% - Accent6 2" xfId="166"/>
    <cellStyle name="Accent1 2" xfId="167"/>
    <cellStyle name="Accent2 2" xfId="168"/>
    <cellStyle name="Accent3 2" xfId="169"/>
    <cellStyle name="Accent4 2" xfId="170"/>
    <cellStyle name="Accent5 2" xfId="171"/>
    <cellStyle name="Accent6 2" xfId="172"/>
    <cellStyle name="Bad 2" xfId="173"/>
    <cellStyle name="Calculation 2" xfId="174"/>
    <cellStyle name="Check Cell 2" xfId="175"/>
    <cellStyle name="Comma" xfId="141" builtinId="3"/>
    <cellStyle name="Comma  - Style1" xfId="4"/>
    <cellStyle name="Comma 2" xfId="3"/>
    <cellStyle name="Comma 2 2" xfId="214"/>
    <cellStyle name="Comma 2 3" xfId="224"/>
    <cellStyle name="Comma 3" xfId="138"/>
    <cellStyle name="Comma 3 2" xfId="278"/>
    <cellStyle name="Comma 4" xfId="139"/>
    <cellStyle name="Comma 4 2" xfId="279"/>
    <cellStyle name="Curren - Style2" xfId="5"/>
    <cellStyle name="Explanatory Text 2" xfId="176"/>
    <cellStyle name="Good 2" xfId="177"/>
    <cellStyle name="Heading 1 2" xfId="178"/>
    <cellStyle name="Heading 2 2" xfId="179"/>
    <cellStyle name="Heading 3 2" xfId="180"/>
    <cellStyle name="Heading 4 2" xfId="181"/>
    <cellStyle name="Input 2" xfId="182"/>
    <cellStyle name="Linked Cell 2" xfId="183"/>
    <cellStyle name="Neutral 2" xfId="184"/>
    <cellStyle name="Normal" xfId="0" builtinId="0"/>
    <cellStyle name="Normal - Style3" xfId="6"/>
    <cellStyle name="Normal 10" xfId="7"/>
    <cellStyle name="Normal 100" xfId="111"/>
    <cellStyle name="Normal 100 2" xfId="254"/>
    <cellStyle name="Normal 101" xfId="112"/>
    <cellStyle name="Normal 101 2" xfId="255"/>
    <cellStyle name="Normal 102" xfId="113"/>
    <cellStyle name="Normal 102 2" xfId="256"/>
    <cellStyle name="Normal 103" xfId="114"/>
    <cellStyle name="Normal 103 2" xfId="257"/>
    <cellStyle name="Normal 104" xfId="115"/>
    <cellStyle name="Normal 104 2" xfId="258"/>
    <cellStyle name="Normal 105" xfId="116"/>
    <cellStyle name="Normal 105 2" xfId="259"/>
    <cellStyle name="Normal 106" xfId="117"/>
    <cellStyle name="Normal 106 2" xfId="260"/>
    <cellStyle name="Normal 107" xfId="118"/>
    <cellStyle name="Normal 107 2" xfId="261"/>
    <cellStyle name="Normal 108" xfId="119"/>
    <cellStyle name="Normal 108 2" xfId="262"/>
    <cellStyle name="Normal 109" xfId="120"/>
    <cellStyle name="Normal 109 2" xfId="263"/>
    <cellStyle name="Normal 11" xfId="8"/>
    <cellStyle name="Normal 110" xfId="121"/>
    <cellStyle name="Normal 110 2" xfId="264"/>
    <cellStyle name="Normal 111" xfId="122"/>
    <cellStyle name="Normal 111 2" xfId="265"/>
    <cellStyle name="Normal 112" xfId="123"/>
    <cellStyle name="Normal 112 2" xfId="266"/>
    <cellStyle name="Normal 113" xfId="124"/>
    <cellStyle name="Normal 113 2" xfId="267"/>
    <cellStyle name="Normal 114" xfId="125"/>
    <cellStyle name="Normal 114 2" xfId="268"/>
    <cellStyle name="Normal 115" xfId="126"/>
    <cellStyle name="Normal 115 2" xfId="269"/>
    <cellStyle name="Normal 116" xfId="127"/>
    <cellStyle name="Normal 116 2" xfId="270"/>
    <cellStyle name="Normal 117" xfId="128"/>
    <cellStyle name="Normal 117 2" xfId="271"/>
    <cellStyle name="Normal 118" xfId="129"/>
    <cellStyle name="Normal 118 2" xfId="272"/>
    <cellStyle name="Normal 119" xfId="130"/>
    <cellStyle name="Normal 119 2" xfId="273"/>
    <cellStyle name="Normal 12" xfId="9"/>
    <cellStyle name="Normal 120" xfId="131"/>
    <cellStyle name="Normal 120 2" xfId="274"/>
    <cellStyle name="Normal 121" xfId="132"/>
    <cellStyle name="Normal 121 2" xfId="275"/>
    <cellStyle name="Normal 122" xfId="133"/>
    <cellStyle name="Normal 122 2" xfId="276"/>
    <cellStyle name="Normal 123" xfId="134"/>
    <cellStyle name="Normal 124" xfId="135"/>
    <cellStyle name="Normal 125" xfId="136"/>
    <cellStyle name="Normal 126" xfId="1"/>
    <cellStyle name="Normal 126 2" xfId="223"/>
    <cellStyle name="Normal 127" xfId="137"/>
    <cellStyle name="Normal 127 2" xfId="277"/>
    <cellStyle name="Normal 128" xfId="140"/>
    <cellStyle name="Normal 128 2" xfId="280"/>
    <cellStyle name="Normal 129" xfId="142"/>
    <cellStyle name="Normal 13" xfId="10"/>
    <cellStyle name="Normal 130" xfId="186"/>
    <cellStyle name="Normal 131" xfId="211"/>
    <cellStyle name="Normal 132" xfId="212"/>
    <cellStyle name="Normal 133" xfId="213"/>
    <cellStyle name="Normal 134" xfId="185"/>
    <cellStyle name="Normal 135" xfId="215"/>
    <cellStyle name="Normal 136" xfId="216"/>
    <cellStyle name="Normal 137" xfId="217"/>
    <cellStyle name="Normal 138" xfId="209"/>
    <cellStyle name="Normal 139" xfId="220"/>
    <cellStyle name="Normal 14" xfId="11"/>
    <cellStyle name="Normal 140" xfId="221"/>
    <cellStyle name="Normal 141" xfId="222"/>
    <cellStyle name="Normal 142" xfId="281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5"/>
    <cellStyle name="Normal 2 3" xfId="187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6"/>
    <cellStyle name="Normal 73" xfId="84"/>
    <cellStyle name="Normal 73 2" xfId="227"/>
    <cellStyle name="Normal 74" xfId="85"/>
    <cellStyle name="Normal 74 2" xfId="228"/>
    <cellStyle name="Normal 75" xfId="86"/>
    <cellStyle name="Normal 75 2" xfId="229"/>
    <cellStyle name="Normal 76" xfId="87"/>
    <cellStyle name="Normal 76 2" xfId="230"/>
    <cellStyle name="Normal 77" xfId="88"/>
    <cellStyle name="Normal 77 2" xfId="231"/>
    <cellStyle name="Normal 78" xfId="89"/>
    <cellStyle name="Normal 78 2" xfId="232"/>
    <cellStyle name="Normal 79" xfId="90"/>
    <cellStyle name="Normal 79 2" xfId="233"/>
    <cellStyle name="Normal 8" xfId="21"/>
    <cellStyle name="Normal 80" xfId="91"/>
    <cellStyle name="Normal 80 2" xfId="234"/>
    <cellStyle name="Normal 81" xfId="92"/>
    <cellStyle name="Normal 81 2" xfId="235"/>
    <cellStyle name="Normal 82" xfId="93"/>
    <cellStyle name="Normal 82 2" xfId="236"/>
    <cellStyle name="Normal 83" xfId="94"/>
    <cellStyle name="Normal 83 2" xfId="237"/>
    <cellStyle name="Normal 84" xfId="95"/>
    <cellStyle name="Normal 84 2" xfId="238"/>
    <cellStyle name="Normal 85" xfId="96"/>
    <cellStyle name="Normal 85 2" xfId="239"/>
    <cellStyle name="Normal 86" xfId="97"/>
    <cellStyle name="Normal 86 2" xfId="240"/>
    <cellStyle name="Normal 87" xfId="98"/>
    <cellStyle name="Normal 87 2" xfId="241"/>
    <cellStyle name="Normal 88" xfId="99"/>
    <cellStyle name="Normal 88 2" xfId="242"/>
    <cellStyle name="Normal 89" xfId="100"/>
    <cellStyle name="Normal 89 2" xfId="243"/>
    <cellStyle name="Normal 9" xfId="22"/>
    <cellStyle name="Normal 90" xfId="101"/>
    <cellStyle name="Normal 90 2" xfId="244"/>
    <cellStyle name="Normal 91" xfId="102"/>
    <cellStyle name="Normal 91 2" xfId="245"/>
    <cellStyle name="Normal 92" xfId="103"/>
    <cellStyle name="Normal 92 2" xfId="246"/>
    <cellStyle name="Normal 93" xfId="104"/>
    <cellStyle name="Normal 93 2" xfId="247"/>
    <cellStyle name="Normal 94" xfId="105"/>
    <cellStyle name="Normal 94 2" xfId="248"/>
    <cellStyle name="Normal 95" xfId="106"/>
    <cellStyle name="Normal 95 2" xfId="249"/>
    <cellStyle name="Normal 96" xfId="107"/>
    <cellStyle name="Normal 96 2" xfId="250"/>
    <cellStyle name="Normal 97" xfId="108"/>
    <cellStyle name="Normal 97 2" xfId="251"/>
    <cellStyle name="Normal 98" xfId="109"/>
    <cellStyle name="Normal 98 2" xfId="252"/>
    <cellStyle name="Normal 99" xfId="110"/>
    <cellStyle name="Normal 99 2" xfId="253"/>
    <cellStyle name="Note 2" xfId="189"/>
    <cellStyle name="Note 2 2" xfId="190"/>
    <cellStyle name="Note 2 3" xfId="191"/>
    <cellStyle name="Note 2 4" xfId="218"/>
    <cellStyle name="Note 3" xfId="192"/>
    <cellStyle name="Note 4" xfId="193"/>
    <cellStyle name="Note 5" xfId="188"/>
    <cellStyle name="Output 2" xfId="194"/>
    <cellStyle name="Percent 2" xfId="24"/>
    <cellStyle name="Percent 2 2" xfId="25"/>
    <cellStyle name="Percent 2 2 2" xfId="196"/>
    <cellStyle name="Percent 2 3" xfId="197"/>
    <cellStyle name="Percent 2 4" xfId="195"/>
    <cellStyle name="Percent 3" xfId="26"/>
    <cellStyle name="Percent 3 2" xfId="198"/>
    <cellStyle name="Percent 4" xfId="23"/>
    <cellStyle name="Percent 4 2" xfId="199"/>
    <cellStyle name="Style 1" xfId="27"/>
    <cellStyle name="Style 1 2" xfId="201"/>
    <cellStyle name="Style 1 2 2" xfId="202"/>
    <cellStyle name="Style 1 2 3" xfId="203"/>
    <cellStyle name="Style 1 2 4" xfId="219"/>
    <cellStyle name="Style 1 3" xfId="204"/>
    <cellStyle name="Style 1 4" xfId="205"/>
    <cellStyle name="Style 1 5" xfId="200"/>
    <cellStyle name="Title 2" xfId="206"/>
    <cellStyle name="Total 2" xfId="207"/>
    <cellStyle name="Warning Text 2" xfId="208"/>
  </cellStyles>
  <dxfs count="0"/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8:B17"/>
  <sheetViews>
    <sheetView tabSelected="1" workbookViewId="0"/>
  </sheetViews>
  <sheetFormatPr defaultRowHeight="15" x14ac:dyDescent="0.25"/>
  <cols>
    <col min="1" max="1" width="1.85546875" style="2" customWidth="1"/>
    <col min="2" max="16384" width="9.140625" style="2"/>
  </cols>
  <sheetData>
    <row r="8" spans="2:2" ht="18.75" x14ac:dyDescent="0.3">
      <c r="B8" s="131"/>
    </row>
    <row r="10" spans="2:2" ht="26.25" x14ac:dyDescent="0.4">
      <c r="B10" s="192" t="s">
        <v>145</v>
      </c>
    </row>
    <row r="11" spans="2:2" ht="11.25" customHeight="1" x14ac:dyDescent="0.35">
      <c r="B11" s="98"/>
    </row>
    <row r="12" spans="2:2" ht="18.75" x14ac:dyDescent="0.3">
      <c r="B12" s="191" t="s">
        <v>173</v>
      </c>
    </row>
    <row r="17" spans="2:2" x14ac:dyDescent="0.25">
      <c r="B17" s="2" t="s">
        <v>169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BO150"/>
  <sheetViews>
    <sheetView zoomScale="90" zoomScaleNormal="90" workbookViewId="0">
      <selection activeCell="B3" sqref="B3"/>
    </sheetView>
  </sheetViews>
  <sheetFormatPr defaultRowHeight="15" x14ac:dyDescent="0.25"/>
  <cols>
    <col min="1" max="1" width="21.85546875" style="2" customWidth="1"/>
    <col min="2" max="2" width="15.85546875" style="2" bestFit="1" customWidth="1"/>
    <col min="3" max="3" width="20.28515625" style="2" bestFit="1" customWidth="1"/>
    <col min="4" max="4" width="20.140625" style="2" bestFit="1" customWidth="1"/>
    <col min="5" max="5" width="16.7109375" style="2" bestFit="1" customWidth="1"/>
    <col min="6" max="6" width="16.5703125" style="2" customWidth="1"/>
    <col min="7" max="7" width="17.42578125" style="2" bestFit="1" customWidth="1"/>
    <col min="8" max="8" width="17.140625" style="2" bestFit="1" customWidth="1"/>
    <col min="9" max="9" width="20.7109375" style="2" bestFit="1" customWidth="1"/>
    <col min="10" max="10" width="20.7109375" style="2" customWidth="1"/>
    <col min="11" max="11" width="11.85546875" style="2" customWidth="1"/>
    <col min="12" max="12" width="13.28515625" style="2" customWidth="1"/>
    <col min="13" max="13" width="14.140625" style="2" customWidth="1"/>
    <col min="14" max="14" width="19.140625" style="2" customWidth="1"/>
    <col min="15" max="15" width="16.85546875" style="2" customWidth="1"/>
    <col min="16" max="16" width="16.42578125" style="2" bestFit="1" customWidth="1"/>
    <col min="17" max="18" width="20.140625" style="2" bestFit="1" customWidth="1"/>
    <col min="19" max="19" width="20.85546875" style="2" customWidth="1"/>
    <col min="20" max="20" width="23.42578125" style="2" bestFit="1" customWidth="1"/>
    <col min="21" max="21" width="24.28515625" style="2" bestFit="1" customWidth="1"/>
    <col min="22" max="22" width="23.85546875" style="2" bestFit="1" customWidth="1"/>
    <col min="23" max="23" width="23" style="2" bestFit="1" customWidth="1"/>
    <col min="24" max="24" width="23.85546875" style="2" bestFit="1" customWidth="1"/>
    <col min="25" max="25" width="21.7109375" style="2" bestFit="1" customWidth="1"/>
    <col min="26" max="26" width="21.42578125" style="2" bestFit="1" customWidth="1"/>
    <col min="27" max="27" width="23.5703125" style="2" bestFit="1" customWidth="1"/>
    <col min="28" max="28" width="21.42578125" style="2" bestFit="1" customWidth="1"/>
    <col min="29" max="29" width="24" style="2" bestFit="1" customWidth="1"/>
    <col min="30" max="30" width="19.7109375" style="2" bestFit="1" customWidth="1"/>
    <col min="31" max="31" width="20.28515625" style="2" bestFit="1" customWidth="1"/>
    <col min="32" max="32" width="21" style="2" bestFit="1" customWidth="1"/>
    <col min="33" max="33" width="22.140625" style="2" customWidth="1"/>
    <col min="34" max="34" width="18.28515625" style="2" bestFit="1" customWidth="1"/>
    <col min="35" max="35" width="22.85546875" style="2" bestFit="1" customWidth="1"/>
    <col min="36" max="36" width="20.5703125" style="2" bestFit="1" customWidth="1"/>
    <col min="37" max="37" width="20.140625" style="2" bestFit="1" customWidth="1"/>
    <col min="38" max="38" width="23.5703125" style="2" bestFit="1" customWidth="1"/>
    <col min="39" max="41" width="21" style="2" bestFit="1" customWidth="1"/>
    <col min="42" max="42" width="20.140625" style="2" bestFit="1" customWidth="1"/>
    <col min="43" max="43" width="21.140625" style="2" bestFit="1" customWidth="1"/>
    <col min="44" max="44" width="19.140625" style="2" bestFit="1" customWidth="1"/>
    <col min="45" max="45" width="20.28515625" style="2" bestFit="1" customWidth="1"/>
    <col min="46" max="46" width="18.7109375" style="2" bestFit="1" customWidth="1"/>
    <col min="47" max="47" width="20.28515625" style="2" bestFit="1" customWidth="1"/>
    <col min="48" max="48" width="21.5703125" style="2" bestFit="1" customWidth="1"/>
    <col min="49" max="49" width="21.5703125" style="2" customWidth="1"/>
    <col min="50" max="50" width="22" style="2" bestFit="1" customWidth="1"/>
    <col min="51" max="52" width="21.5703125" style="2" bestFit="1" customWidth="1"/>
    <col min="53" max="53" width="22" style="2" bestFit="1" customWidth="1"/>
    <col min="54" max="54" width="21.5703125" style="2" bestFit="1" customWidth="1"/>
    <col min="55" max="55" width="21.5703125" style="2" customWidth="1"/>
    <col min="56" max="56" width="20.5703125" style="2" bestFit="1" customWidth="1"/>
    <col min="57" max="57" width="21.7109375" style="2" bestFit="1" customWidth="1"/>
    <col min="58" max="58" width="21.5703125" style="2" bestFit="1" customWidth="1"/>
    <col min="59" max="60" width="22" style="2" bestFit="1" customWidth="1"/>
    <col min="61" max="61" width="20.28515625" style="2" bestFit="1" customWidth="1"/>
    <col min="62" max="62" width="22.5703125" style="2" bestFit="1" customWidth="1"/>
    <col min="63" max="63" width="21.140625" style="2" bestFit="1" customWidth="1"/>
    <col min="64" max="64" width="21.5703125" style="2" bestFit="1" customWidth="1"/>
    <col min="65" max="65" width="22" style="2" bestFit="1" customWidth="1"/>
    <col min="66" max="66" width="21.5703125" style="2" bestFit="1" customWidth="1"/>
    <col min="67" max="67" width="22" style="2" bestFit="1" customWidth="1"/>
    <col min="68" max="16384" width="9.140625" style="2"/>
  </cols>
  <sheetData>
    <row r="1" spans="1:67" ht="23.25" x14ac:dyDescent="0.35">
      <c r="A1" s="5" t="s">
        <v>168</v>
      </c>
      <c r="G1" s="222"/>
    </row>
    <row r="3" spans="1:67" x14ac:dyDescent="0.25">
      <c r="A3" s="2" t="s">
        <v>147</v>
      </c>
      <c r="B3" s="35">
        <v>42095</v>
      </c>
    </row>
    <row r="5" spans="1:67" x14ac:dyDescent="0.25">
      <c r="B5" s="292" t="s">
        <v>2</v>
      </c>
      <c r="C5" s="293"/>
      <c r="D5" s="293"/>
      <c r="E5" s="293"/>
      <c r="F5" s="293"/>
      <c r="G5" s="293"/>
      <c r="H5" s="293"/>
      <c r="I5" s="293"/>
      <c r="J5" s="294"/>
      <c r="K5" s="7"/>
      <c r="N5" s="292" t="s">
        <v>3</v>
      </c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4"/>
    </row>
    <row r="6" spans="1:67" x14ac:dyDescent="0.25">
      <c r="A6" s="30"/>
      <c r="B6" s="295" t="s">
        <v>4</v>
      </c>
      <c r="C6" s="296"/>
      <c r="D6" s="296"/>
      <c r="E6" s="296"/>
      <c r="F6" s="296"/>
      <c r="G6" s="296"/>
      <c r="H6" s="296"/>
      <c r="I6" s="296"/>
      <c r="J6" s="297"/>
      <c r="K6" s="6"/>
      <c r="L6" s="7"/>
      <c r="N6" s="295" t="s">
        <v>5</v>
      </c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7"/>
    </row>
    <row r="7" spans="1:67" x14ac:dyDescent="0.25">
      <c r="A7" s="193" t="s">
        <v>16</v>
      </c>
      <c r="B7" s="62" t="s">
        <v>130</v>
      </c>
      <c r="C7" s="34" t="s">
        <v>131</v>
      </c>
      <c r="D7" s="62" t="s">
        <v>132</v>
      </c>
      <c r="E7" s="34" t="s">
        <v>133</v>
      </c>
      <c r="F7" s="99" t="s">
        <v>134</v>
      </c>
      <c r="G7" s="99" t="s">
        <v>135</v>
      </c>
      <c r="H7" s="99" t="s">
        <v>136</v>
      </c>
      <c r="I7" s="34" t="s">
        <v>137</v>
      </c>
      <c r="J7" s="34" t="s">
        <v>163</v>
      </c>
      <c r="K7" s="31"/>
      <c r="L7" s="31"/>
      <c r="M7" s="195" t="s">
        <v>16</v>
      </c>
      <c r="N7" s="33" t="s">
        <v>19</v>
      </c>
      <c r="O7" s="33" t="s">
        <v>20</v>
      </c>
      <c r="P7" s="33" t="s">
        <v>21</v>
      </c>
      <c r="Q7" s="34" t="s">
        <v>22</v>
      </c>
      <c r="R7" s="31" t="s">
        <v>23</v>
      </c>
      <c r="S7" s="28" t="s">
        <v>24</v>
      </c>
      <c r="T7" s="34" t="s">
        <v>25</v>
      </c>
      <c r="U7" s="48" t="s">
        <v>26</v>
      </c>
      <c r="V7" s="34" t="s">
        <v>27</v>
      </c>
      <c r="W7" s="99" t="s">
        <v>28</v>
      </c>
      <c r="X7" s="31" t="s">
        <v>29</v>
      </c>
      <c r="Y7" s="34" t="s">
        <v>30</v>
      </c>
      <c r="Z7" s="31" t="s">
        <v>31</v>
      </c>
      <c r="AA7" s="34" t="s">
        <v>32</v>
      </c>
      <c r="AB7" s="31" t="s">
        <v>33</v>
      </c>
      <c r="AC7" s="34" t="s">
        <v>34</v>
      </c>
      <c r="AD7" s="31" t="s">
        <v>35</v>
      </c>
      <c r="AE7" s="34" t="s">
        <v>36</v>
      </c>
      <c r="AF7" s="31" t="s">
        <v>37</v>
      </c>
      <c r="AG7" s="34" t="s">
        <v>38</v>
      </c>
      <c r="AH7" s="31" t="s">
        <v>39</v>
      </c>
      <c r="AI7" s="34" t="s">
        <v>40</v>
      </c>
      <c r="AJ7" s="31" t="s">
        <v>41</v>
      </c>
      <c r="AK7" s="28" t="s">
        <v>42</v>
      </c>
      <c r="AL7" s="31" t="s">
        <v>43</v>
      </c>
      <c r="AM7" s="34" t="s">
        <v>44</v>
      </c>
      <c r="AN7" s="31" t="s">
        <v>45</v>
      </c>
      <c r="AO7" s="34" t="s">
        <v>46</v>
      </c>
      <c r="AP7" s="62" t="s">
        <v>47</v>
      </c>
      <c r="AQ7" s="34" t="s">
        <v>48</v>
      </c>
      <c r="AR7" s="34" t="s">
        <v>49</v>
      </c>
      <c r="AS7" s="34" t="s">
        <v>50</v>
      </c>
      <c r="AT7" s="99" t="s">
        <v>51</v>
      </c>
      <c r="AU7" s="34" t="s">
        <v>52</v>
      </c>
      <c r="AV7" s="34" t="s">
        <v>53</v>
      </c>
      <c r="AW7" s="31" t="s">
        <v>165</v>
      </c>
      <c r="AX7" s="34" t="s">
        <v>54</v>
      </c>
      <c r="AY7" s="34" t="s">
        <v>55</v>
      </c>
      <c r="AZ7" s="34" t="s">
        <v>56</v>
      </c>
      <c r="BA7" s="34" t="s">
        <v>57</v>
      </c>
      <c r="BB7" s="34" t="s">
        <v>58</v>
      </c>
      <c r="BC7" s="34" t="s">
        <v>170</v>
      </c>
      <c r="BD7" s="31" t="s">
        <v>59</v>
      </c>
      <c r="BE7" s="34" t="s">
        <v>60</v>
      </c>
      <c r="BF7" s="35" t="s">
        <v>61</v>
      </c>
      <c r="BG7" s="34" t="s">
        <v>62</v>
      </c>
      <c r="BH7" s="34" t="s">
        <v>63</v>
      </c>
      <c r="BI7" s="48" t="s">
        <v>64</v>
      </c>
      <c r="BJ7" s="28" t="s">
        <v>65</v>
      </c>
      <c r="BK7" s="29" t="s">
        <v>66</v>
      </c>
      <c r="BL7" s="34" t="s">
        <v>67</v>
      </c>
      <c r="BM7" s="31" t="s">
        <v>68</v>
      </c>
      <c r="BN7" s="34" t="s">
        <v>69</v>
      </c>
      <c r="BO7" s="99" t="s">
        <v>70</v>
      </c>
    </row>
    <row r="8" spans="1:67" x14ac:dyDescent="0.25">
      <c r="A8" s="193" t="s">
        <v>18</v>
      </c>
      <c r="B8" s="33" t="s">
        <v>76</v>
      </c>
      <c r="C8" s="32" t="s">
        <v>76</v>
      </c>
      <c r="D8" s="33" t="s">
        <v>1</v>
      </c>
      <c r="E8" s="32" t="s">
        <v>1</v>
      </c>
      <c r="F8" s="148" t="s">
        <v>1</v>
      </c>
      <c r="G8" s="148" t="s">
        <v>1</v>
      </c>
      <c r="H8" s="148" t="s">
        <v>1</v>
      </c>
      <c r="I8" s="148" t="s">
        <v>1</v>
      </c>
      <c r="J8" s="32" t="s">
        <v>1</v>
      </c>
      <c r="K8" s="31"/>
      <c r="L8" s="31"/>
      <c r="M8" s="195" t="s">
        <v>18</v>
      </c>
      <c r="N8" s="33" t="s">
        <v>71</v>
      </c>
      <c r="O8" s="33" t="s">
        <v>71</v>
      </c>
      <c r="P8" s="33" t="s">
        <v>71</v>
      </c>
      <c r="Q8" s="32" t="s">
        <v>71</v>
      </c>
      <c r="R8" s="31" t="s">
        <v>71</v>
      </c>
      <c r="S8" s="150" t="s">
        <v>71</v>
      </c>
      <c r="T8" s="32" t="s">
        <v>0</v>
      </c>
      <c r="U8" s="31" t="s">
        <v>0</v>
      </c>
      <c r="V8" s="32" t="s">
        <v>74</v>
      </c>
      <c r="W8" s="148" t="s">
        <v>0</v>
      </c>
      <c r="X8" s="31" t="s">
        <v>0</v>
      </c>
      <c r="Y8" s="32" t="s">
        <v>76</v>
      </c>
      <c r="Z8" s="31" t="s">
        <v>0</v>
      </c>
      <c r="AA8" s="32" t="s">
        <v>0</v>
      </c>
      <c r="AB8" s="31" t="s">
        <v>0</v>
      </c>
      <c r="AC8" s="32" t="s">
        <v>0</v>
      </c>
      <c r="AD8" s="31" t="s">
        <v>76</v>
      </c>
      <c r="AE8" s="32" t="s">
        <v>76</v>
      </c>
      <c r="AF8" s="31" t="s">
        <v>0</v>
      </c>
      <c r="AG8" s="32" t="s">
        <v>74</v>
      </c>
      <c r="AH8" s="31" t="s">
        <v>76</v>
      </c>
      <c r="AI8" s="32" t="s">
        <v>72</v>
      </c>
      <c r="AJ8" s="31" t="s">
        <v>72</v>
      </c>
      <c r="AK8" s="150" t="s">
        <v>72</v>
      </c>
      <c r="AL8" s="31" t="s">
        <v>72</v>
      </c>
      <c r="AM8" s="32" t="s">
        <v>76</v>
      </c>
      <c r="AN8" s="31" t="s">
        <v>72</v>
      </c>
      <c r="AO8" s="32" t="s">
        <v>72</v>
      </c>
      <c r="AP8" s="33" t="s">
        <v>72</v>
      </c>
      <c r="AQ8" s="32" t="s">
        <v>73</v>
      </c>
      <c r="AR8" s="32" t="s">
        <v>73</v>
      </c>
      <c r="AS8" s="32" t="s">
        <v>73</v>
      </c>
      <c r="AT8" s="148" t="s">
        <v>73</v>
      </c>
      <c r="AU8" s="32" t="s">
        <v>73</v>
      </c>
      <c r="AV8" s="32" t="s">
        <v>73</v>
      </c>
      <c r="AW8" s="31" t="s">
        <v>73</v>
      </c>
      <c r="AX8" s="32" t="s">
        <v>76</v>
      </c>
      <c r="AY8" s="31" t="s">
        <v>74</v>
      </c>
      <c r="AZ8" s="32" t="s">
        <v>74</v>
      </c>
      <c r="BA8" s="31" t="s">
        <v>71</v>
      </c>
      <c r="BB8" s="32" t="s">
        <v>71</v>
      </c>
      <c r="BC8" s="32" t="s">
        <v>71</v>
      </c>
      <c r="BD8" s="31" t="s">
        <v>76</v>
      </c>
      <c r="BE8" s="32" t="s">
        <v>75</v>
      </c>
      <c r="BF8" s="35" t="s">
        <v>76</v>
      </c>
      <c r="BG8" s="32" t="s">
        <v>76</v>
      </c>
      <c r="BH8" s="32" t="s">
        <v>75</v>
      </c>
      <c r="BI8" s="31" t="s">
        <v>75</v>
      </c>
      <c r="BJ8" s="150" t="s">
        <v>75</v>
      </c>
      <c r="BK8" s="29" t="s">
        <v>75</v>
      </c>
      <c r="BL8" s="32" t="s">
        <v>76</v>
      </c>
      <c r="BM8" s="31" t="s">
        <v>0</v>
      </c>
      <c r="BN8" s="32" t="s">
        <v>0</v>
      </c>
      <c r="BO8" s="148" t="s">
        <v>74</v>
      </c>
    </row>
    <row r="9" spans="1:67" x14ac:dyDescent="0.25">
      <c r="A9" s="193" t="s">
        <v>17</v>
      </c>
      <c r="B9" s="33" t="s">
        <v>77</v>
      </c>
      <c r="C9" s="33" t="s">
        <v>77</v>
      </c>
      <c r="D9" s="33" t="s">
        <v>77</v>
      </c>
      <c r="E9" s="32" t="s">
        <v>77</v>
      </c>
      <c r="F9" s="148" t="s">
        <v>77</v>
      </c>
      <c r="G9" s="148" t="s">
        <v>77</v>
      </c>
      <c r="H9" s="148" t="s">
        <v>77</v>
      </c>
      <c r="I9" s="148" t="s">
        <v>77</v>
      </c>
      <c r="J9" s="32" t="s">
        <v>77</v>
      </c>
      <c r="K9" s="31"/>
      <c r="L9" s="31"/>
      <c r="M9" s="195" t="s">
        <v>17</v>
      </c>
      <c r="N9" s="33" t="s">
        <v>77</v>
      </c>
      <c r="O9" s="33" t="s">
        <v>77</v>
      </c>
      <c r="P9" s="33" t="s">
        <v>77</v>
      </c>
      <c r="Q9" s="32" t="s">
        <v>77</v>
      </c>
      <c r="R9" s="31" t="s">
        <v>77</v>
      </c>
      <c r="S9" s="150" t="s">
        <v>77</v>
      </c>
      <c r="T9" s="32" t="s">
        <v>77</v>
      </c>
      <c r="U9" s="31" t="s">
        <v>77</v>
      </c>
      <c r="V9" s="32" t="s">
        <v>77</v>
      </c>
      <c r="W9" s="148" t="s">
        <v>77</v>
      </c>
      <c r="X9" s="31" t="s">
        <v>77</v>
      </c>
      <c r="Y9" s="32" t="s">
        <v>74</v>
      </c>
      <c r="Z9" s="31" t="s">
        <v>77</v>
      </c>
      <c r="AA9" s="32" t="s">
        <v>77</v>
      </c>
      <c r="AB9" s="31" t="s">
        <v>77</v>
      </c>
      <c r="AC9" s="32" t="s">
        <v>77</v>
      </c>
      <c r="AD9" s="31" t="s">
        <v>74</v>
      </c>
      <c r="AE9" s="32" t="s">
        <v>74</v>
      </c>
      <c r="AF9" s="31" t="s">
        <v>77</v>
      </c>
      <c r="AG9" s="32" t="s">
        <v>77</v>
      </c>
      <c r="AH9" s="31" t="s">
        <v>74</v>
      </c>
      <c r="AI9" s="32" t="s">
        <v>77</v>
      </c>
      <c r="AJ9" s="31" t="s">
        <v>77</v>
      </c>
      <c r="AK9" s="150" t="s">
        <v>78</v>
      </c>
      <c r="AL9" s="31" t="s">
        <v>77</v>
      </c>
      <c r="AM9" s="32" t="s">
        <v>74</v>
      </c>
      <c r="AN9" s="31" t="s">
        <v>78</v>
      </c>
      <c r="AO9" s="32" t="s">
        <v>78</v>
      </c>
      <c r="AP9" s="33" t="s">
        <v>77</v>
      </c>
      <c r="AQ9" s="32" t="s">
        <v>77</v>
      </c>
      <c r="AR9" s="32" t="s">
        <v>77</v>
      </c>
      <c r="AS9" s="32" t="s">
        <v>77</v>
      </c>
      <c r="AT9" s="148" t="s">
        <v>77</v>
      </c>
      <c r="AU9" s="32" t="s">
        <v>77</v>
      </c>
      <c r="AV9" s="32" t="s">
        <v>77</v>
      </c>
      <c r="AW9" s="31" t="s">
        <v>77</v>
      </c>
      <c r="AX9" s="32" t="s">
        <v>74</v>
      </c>
      <c r="AY9" s="31" t="s">
        <v>77</v>
      </c>
      <c r="AZ9" s="32" t="s">
        <v>77</v>
      </c>
      <c r="BA9" s="31" t="s">
        <v>77</v>
      </c>
      <c r="BB9" s="32" t="s">
        <v>77</v>
      </c>
      <c r="BC9" s="32" t="s">
        <v>77</v>
      </c>
      <c r="BD9" s="31" t="s">
        <v>74</v>
      </c>
      <c r="BE9" s="32" t="s">
        <v>77</v>
      </c>
      <c r="BF9" s="35" t="s">
        <v>74</v>
      </c>
      <c r="BG9" s="32" t="s">
        <v>74</v>
      </c>
      <c r="BH9" s="32" t="s">
        <v>77</v>
      </c>
      <c r="BI9" s="31" t="s">
        <v>77</v>
      </c>
      <c r="BJ9" s="150" t="s">
        <v>77</v>
      </c>
      <c r="BK9" s="29" t="s">
        <v>77</v>
      </c>
      <c r="BL9" s="32" t="s">
        <v>74</v>
      </c>
      <c r="BM9" s="31" t="s">
        <v>77</v>
      </c>
      <c r="BN9" s="32" t="s">
        <v>77</v>
      </c>
      <c r="BO9" s="148" t="s">
        <v>77</v>
      </c>
    </row>
    <row r="10" spans="1:67" x14ac:dyDescent="0.25">
      <c r="A10" s="194" t="s">
        <v>146</v>
      </c>
      <c r="B10" s="149" t="s">
        <v>138</v>
      </c>
      <c r="C10" s="38" t="s">
        <v>139</v>
      </c>
      <c r="D10" s="149" t="s">
        <v>140</v>
      </c>
      <c r="E10" s="38" t="s">
        <v>141</v>
      </c>
      <c r="F10" s="37" t="s">
        <v>142</v>
      </c>
      <c r="G10" s="37" t="s">
        <v>143</v>
      </c>
      <c r="H10" s="38" t="s">
        <v>98</v>
      </c>
      <c r="I10" s="38" t="s">
        <v>144</v>
      </c>
      <c r="J10" s="38" t="s">
        <v>164</v>
      </c>
      <c r="K10" s="35"/>
      <c r="L10" s="35"/>
      <c r="M10" s="195" t="s">
        <v>146</v>
      </c>
      <c r="N10" s="149" t="s">
        <v>79</v>
      </c>
      <c r="O10" s="149" t="s">
        <v>80</v>
      </c>
      <c r="P10" s="149" t="s">
        <v>81</v>
      </c>
      <c r="Q10" s="38" t="s">
        <v>82</v>
      </c>
      <c r="R10" s="197" t="s">
        <v>83</v>
      </c>
      <c r="S10" s="198" t="s">
        <v>84</v>
      </c>
      <c r="T10" s="38" t="s">
        <v>85</v>
      </c>
      <c r="U10" s="197" t="s">
        <v>86</v>
      </c>
      <c r="V10" s="38" t="s">
        <v>87</v>
      </c>
      <c r="W10" s="37" t="s">
        <v>88</v>
      </c>
      <c r="X10" s="197" t="s">
        <v>89</v>
      </c>
      <c r="Y10" s="38" t="s">
        <v>90</v>
      </c>
      <c r="Z10" s="197" t="s">
        <v>91</v>
      </c>
      <c r="AA10" s="38" t="s">
        <v>92</v>
      </c>
      <c r="AB10" s="197" t="s">
        <v>93</v>
      </c>
      <c r="AC10" s="38" t="s">
        <v>94</v>
      </c>
      <c r="AD10" s="197" t="s">
        <v>95</v>
      </c>
      <c r="AE10" s="38" t="s">
        <v>96</v>
      </c>
      <c r="AF10" s="197" t="s">
        <v>97</v>
      </c>
      <c r="AG10" s="38" t="s">
        <v>98</v>
      </c>
      <c r="AH10" s="197" t="s">
        <v>99</v>
      </c>
      <c r="AI10" s="38" t="s">
        <v>100</v>
      </c>
      <c r="AJ10" s="197" t="s">
        <v>101</v>
      </c>
      <c r="AK10" s="198" t="s">
        <v>102</v>
      </c>
      <c r="AL10" s="197" t="s">
        <v>103</v>
      </c>
      <c r="AM10" s="38" t="s">
        <v>104</v>
      </c>
      <c r="AN10" s="197" t="s">
        <v>105</v>
      </c>
      <c r="AO10" s="38" t="s">
        <v>106</v>
      </c>
      <c r="AP10" s="149" t="s">
        <v>107</v>
      </c>
      <c r="AQ10" s="38" t="s">
        <v>108</v>
      </c>
      <c r="AR10" s="38" t="s">
        <v>109</v>
      </c>
      <c r="AS10" s="38" t="s">
        <v>110</v>
      </c>
      <c r="AT10" s="37" t="s">
        <v>111</v>
      </c>
      <c r="AU10" s="38" t="s">
        <v>112</v>
      </c>
      <c r="AV10" s="38" t="s">
        <v>113</v>
      </c>
      <c r="AW10" s="197" t="s">
        <v>166</v>
      </c>
      <c r="AX10" s="38" t="s">
        <v>114</v>
      </c>
      <c r="AY10" s="197" t="s">
        <v>115</v>
      </c>
      <c r="AZ10" s="38" t="s">
        <v>115</v>
      </c>
      <c r="BA10" s="197" t="s">
        <v>116</v>
      </c>
      <c r="BB10" s="38" t="s">
        <v>117</v>
      </c>
      <c r="BC10" s="38" t="s">
        <v>171</v>
      </c>
      <c r="BD10" s="197" t="s">
        <v>118</v>
      </c>
      <c r="BE10" s="38" t="s">
        <v>119</v>
      </c>
      <c r="BF10" s="197" t="s">
        <v>120</v>
      </c>
      <c r="BG10" s="38" t="s">
        <v>121</v>
      </c>
      <c r="BH10" s="38" t="s">
        <v>122</v>
      </c>
      <c r="BI10" s="197" t="s">
        <v>123</v>
      </c>
      <c r="BJ10" s="198" t="s">
        <v>124</v>
      </c>
      <c r="BK10" s="199" t="s">
        <v>125</v>
      </c>
      <c r="BL10" s="38" t="s">
        <v>126</v>
      </c>
      <c r="BM10" s="197" t="s">
        <v>127</v>
      </c>
      <c r="BN10" s="38" t="s">
        <v>128</v>
      </c>
      <c r="BO10" s="37" t="s">
        <v>129</v>
      </c>
    </row>
    <row r="11" spans="1:67" x14ac:dyDescent="0.25">
      <c r="A11" s="36">
        <v>42065</v>
      </c>
      <c r="B11" s="68">
        <v>0</v>
      </c>
      <c r="C11" s="97">
        <v>0</v>
      </c>
      <c r="D11" s="156">
        <v>3.516</v>
      </c>
      <c r="E11" s="156">
        <v>3.1960000000000002</v>
      </c>
      <c r="F11" s="157">
        <v>3.2069999999999999</v>
      </c>
      <c r="G11" s="158">
        <v>3.238</v>
      </c>
      <c r="H11" s="155">
        <v>3.2770000000000001</v>
      </c>
      <c r="I11" s="159">
        <v>3.3149999999999999</v>
      </c>
      <c r="J11" s="159">
        <v>3.383</v>
      </c>
      <c r="K11" s="41"/>
      <c r="L11" s="40"/>
      <c r="M11" s="41">
        <v>42065</v>
      </c>
      <c r="N11" s="166">
        <v>3.972</v>
      </c>
      <c r="O11" s="167">
        <v>4.1130000000000004</v>
      </c>
      <c r="P11" s="114">
        <v>4.0170000000000003</v>
      </c>
      <c r="Q11" s="70">
        <v>4.0860000000000003</v>
      </c>
      <c r="R11" s="115">
        <v>4.2809999999999997</v>
      </c>
      <c r="S11" s="168">
        <v>4.4690000000000003</v>
      </c>
      <c r="T11" s="169">
        <v>4.2279999999999998</v>
      </c>
      <c r="U11" s="170">
        <v>4.3140000000000001</v>
      </c>
      <c r="V11" s="71">
        <v>4.5839999999999996</v>
      </c>
      <c r="W11" s="171">
        <v>4.7940000000000005</v>
      </c>
      <c r="X11" s="172">
        <v>4.907</v>
      </c>
      <c r="Y11" s="72">
        <v>0</v>
      </c>
      <c r="Z11" s="173">
        <v>4.3179999999999996</v>
      </c>
      <c r="AA11" s="174">
        <v>4.6539999999999999</v>
      </c>
      <c r="AB11" s="175">
        <v>4.7640000000000002</v>
      </c>
      <c r="AC11" s="176">
        <v>5.1950000000000003</v>
      </c>
      <c r="AD11" s="177">
        <v>0</v>
      </c>
      <c r="AE11" s="72">
        <v>0</v>
      </c>
      <c r="AF11" s="178">
        <v>4.9350000000000005</v>
      </c>
      <c r="AG11" s="73">
        <v>4.8860000000000001</v>
      </c>
      <c r="AH11" s="116">
        <v>0</v>
      </c>
      <c r="AI11" s="74">
        <v>4.5490000000000004</v>
      </c>
      <c r="AJ11" s="117">
        <v>4.7140000000000004</v>
      </c>
      <c r="AK11" s="75">
        <v>4.6379999999999999</v>
      </c>
      <c r="AL11" s="118">
        <v>4.7160000000000002</v>
      </c>
      <c r="AM11" s="76">
        <v>0</v>
      </c>
      <c r="AN11" s="119">
        <v>4.3579999999999997</v>
      </c>
      <c r="AO11" s="228">
        <v>4.5750000000000002</v>
      </c>
      <c r="AP11" s="230">
        <v>4.7409999999999997</v>
      </c>
      <c r="AQ11" s="77">
        <v>3.9260000000000002</v>
      </c>
      <c r="AR11" s="77">
        <v>4.0410000000000004</v>
      </c>
      <c r="AS11" s="77">
        <v>4.1379999999999999</v>
      </c>
      <c r="AT11" s="120">
        <v>4.2140000000000004</v>
      </c>
      <c r="AU11" s="200">
        <v>4.2290000000000001</v>
      </c>
      <c r="AV11" s="215">
        <v>4.4779999999999998</v>
      </c>
      <c r="AW11" s="200">
        <v>4.835</v>
      </c>
      <c r="AX11" s="216">
        <v>0</v>
      </c>
      <c r="AY11" s="122">
        <v>4.1440000000000001</v>
      </c>
      <c r="AZ11" s="78">
        <v>4.093</v>
      </c>
      <c r="BA11" s="123">
        <v>4.07</v>
      </c>
      <c r="BB11" s="79">
        <v>4.4879999999999995</v>
      </c>
      <c r="BC11" s="91">
        <v>0</v>
      </c>
      <c r="BD11" s="124">
        <v>0</v>
      </c>
      <c r="BE11" s="80">
        <v>4.1710000000000003</v>
      </c>
      <c r="BF11" s="128">
        <v>0</v>
      </c>
      <c r="BG11" s="81">
        <v>4.4509999999999996</v>
      </c>
      <c r="BH11" s="82">
        <v>3.851</v>
      </c>
      <c r="BI11" s="127">
        <v>4.0410000000000004</v>
      </c>
      <c r="BJ11" s="82">
        <v>4.3029999999999999</v>
      </c>
      <c r="BK11" s="127">
        <v>4.5309999999999997</v>
      </c>
      <c r="BL11" s="83">
        <v>4.319</v>
      </c>
      <c r="BM11" s="126">
        <v>4.319</v>
      </c>
      <c r="BN11" s="84">
        <v>4.6959999999999997</v>
      </c>
      <c r="BO11" s="125">
        <v>4.8449999999999998</v>
      </c>
    </row>
    <row r="12" spans="1:67" x14ac:dyDescent="0.25">
      <c r="A12" s="36">
        <v>42066</v>
      </c>
      <c r="B12" s="68">
        <v>0</v>
      </c>
      <c r="C12" s="97">
        <v>0</v>
      </c>
      <c r="D12" s="156">
        <v>3.5289999999999999</v>
      </c>
      <c r="E12" s="156">
        <v>3.2</v>
      </c>
      <c r="F12" s="157">
        <v>3.2069999999999999</v>
      </c>
      <c r="G12" s="158">
        <v>3.2309999999999999</v>
      </c>
      <c r="H12" s="155">
        <v>3.274</v>
      </c>
      <c r="I12" s="159">
        <v>3.3170000000000002</v>
      </c>
      <c r="J12" s="159">
        <v>3.3959999999999999</v>
      </c>
      <c r="K12" s="41"/>
      <c r="L12" s="40"/>
      <c r="M12" s="41">
        <v>42066</v>
      </c>
      <c r="N12" s="179">
        <v>3.9809999999999999</v>
      </c>
      <c r="O12" s="180">
        <v>4.125</v>
      </c>
      <c r="P12" s="101">
        <v>4.0720000000000001</v>
      </c>
      <c r="Q12" s="100">
        <v>4.0570000000000004</v>
      </c>
      <c r="R12" s="102">
        <v>4.3239999999999998</v>
      </c>
      <c r="S12" s="168">
        <v>4.5129999999999999</v>
      </c>
      <c r="T12" s="181">
        <v>4.2279999999999998</v>
      </c>
      <c r="U12" s="182">
        <v>4.319</v>
      </c>
      <c r="V12" s="85">
        <v>4.6139999999999999</v>
      </c>
      <c r="W12" s="183">
        <v>4.8360000000000003</v>
      </c>
      <c r="X12" s="184">
        <v>4.9489999999999998</v>
      </c>
      <c r="Y12" s="72">
        <v>0</v>
      </c>
      <c r="Z12" s="185">
        <v>4.327</v>
      </c>
      <c r="AA12" s="186">
        <v>4.6899999999999995</v>
      </c>
      <c r="AB12" s="187">
        <v>4.8049999999999997</v>
      </c>
      <c r="AC12" s="188">
        <v>5.2510000000000003</v>
      </c>
      <c r="AD12" s="189">
        <v>0</v>
      </c>
      <c r="AE12" s="72">
        <v>0</v>
      </c>
      <c r="AF12" s="190">
        <v>4.9729999999999999</v>
      </c>
      <c r="AG12" s="86">
        <v>4.9329999999999998</v>
      </c>
      <c r="AH12" s="103">
        <v>0</v>
      </c>
      <c r="AI12" s="87">
        <v>4.5730000000000004</v>
      </c>
      <c r="AJ12" s="104">
        <v>4.74</v>
      </c>
      <c r="AK12" s="88">
        <v>4.6769999999999996</v>
      </c>
      <c r="AL12" s="105">
        <v>4.7489999999999997</v>
      </c>
      <c r="AM12" s="72">
        <v>0</v>
      </c>
      <c r="AN12" s="106">
        <v>4.3639999999999999</v>
      </c>
      <c r="AO12" s="229">
        <v>4.5979999999999999</v>
      </c>
      <c r="AP12" s="231">
        <v>4.7709999999999999</v>
      </c>
      <c r="AQ12" s="89">
        <v>3.948</v>
      </c>
      <c r="AR12" s="89">
        <v>4.0750000000000002</v>
      </c>
      <c r="AS12" s="89">
        <v>4.1779999999999999</v>
      </c>
      <c r="AT12" s="121">
        <v>4.2560000000000002</v>
      </c>
      <c r="AU12" s="201">
        <v>4.2750000000000004</v>
      </c>
      <c r="AV12" s="213">
        <v>4.5369999999999999</v>
      </c>
      <c r="AW12" s="201">
        <v>4.9000000000000004</v>
      </c>
      <c r="AX12" s="214">
        <v>0</v>
      </c>
      <c r="AY12" s="107">
        <v>4.1550000000000002</v>
      </c>
      <c r="AZ12" s="90">
        <v>4.1050000000000004</v>
      </c>
      <c r="BA12" s="108">
        <v>4.0780000000000003</v>
      </c>
      <c r="BB12" s="91">
        <v>4.5270000000000001</v>
      </c>
      <c r="BC12" s="91">
        <v>0</v>
      </c>
      <c r="BD12" s="109">
        <v>0</v>
      </c>
      <c r="BE12" s="92">
        <v>4.1980000000000004</v>
      </c>
      <c r="BF12" s="110">
        <v>0</v>
      </c>
      <c r="BG12" s="93">
        <v>4.58</v>
      </c>
      <c r="BH12" s="94">
        <v>3.8559999999999999</v>
      </c>
      <c r="BI12" s="111">
        <v>4.0659999999999998</v>
      </c>
      <c r="BJ12" s="94">
        <v>4.3479999999999999</v>
      </c>
      <c r="BK12" s="111">
        <v>4.5830000000000002</v>
      </c>
      <c r="BL12" s="95">
        <v>4.335</v>
      </c>
      <c r="BM12" s="112">
        <v>4.3390000000000004</v>
      </c>
      <c r="BN12" s="96">
        <v>4.7379999999999995</v>
      </c>
      <c r="BO12" s="113">
        <v>4.8949999999999996</v>
      </c>
    </row>
    <row r="13" spans="1:67" x14ac:dyDescent="0.25">
      <c r="A13" s="36">
        <v>42067</v>
      </c>
      <c r="B13" s="68">
        <v>0</v>
      </c>
      <c r="C13" s="97">
        <v>0</v>
      </c>
      <c r="D13" s="156">
        <v>3.5329999999999999</v>
      </c>
      <c r="E13" s="156">
        <v>3.2410000000000001</v>
      </c>
      <c r="F13" s="157">
        <v>3.2549999999999999</v>
      </c>
      <c r="G13" s="158">
        <v>3.2949999999999999</v>
      </c>
      <c r="H13" s="155">
        <v>3.3410000000000002</v>
      </c>
      <c r="I13" s="159">
        <v>3.3929999999999998</v>
      </c>
      <c r="J13" s="159">
        <v>3.472</v>
      </c>
      <c r="K13" s="41"/>
      <c r="L13" s="40"/>
      <c r="M13" s="41">
        <v>42067</v>
      </c>
      <c r="N13" s="179">
        <v>3.992</v>
      </c>
      <c r="O13" s="180">
        <v>4.1589999999999998</v>
      </c>
      <c r="P13" s="101">
        <v>4.125</v>
      </c>
      <c r="Q13" s="100">
        <v>4.1180000000000003</v>
      </c>
      <c r="R13" s="102">
        <v>4.3259999999999996</v>
      </c>
      <c r="S13" s="168">
        <v>4.5019999999999998</v>
      </c>
      <c r="T13" s="181">
        <v>4.2480000000000002</v>
      </c>
      <c r="U13" s="182">
        <v>4.33</v>
      </c>
      <c r="V13" s="85">
        <v>4.63</v>
      </c>
      <c r="W13" s="183">
        <v>4.8419999999999996</v>
      </c>
      <c r="X13" s="184">
        <v>4.9820000000000002</v>
      </c>
      <c r="Y13" s="72">
        <v>0</v>
      </c>
      <c r="Z13" s="185">
        <v>4.3419999999999996</v>
      </c>
      <c r="AA13" s="186">
        <v>4.6909999999999998</v>
      </c>
      <c r="AB13" s="187">
        <v>4.8079999999999998</v>
      </c>
      <c r="AC13" s="188">
        <v>5.2640000000000002</v>
      </c>
      <c r="AD13" s="189">
        <v>0</v>
      </c>
      <c r="AE13" s="72">
        <v>0</v>
      </c>
      <c r="AF13" s="190">
        <v>4.9790000000000001</v>
      </c>
      <c r="AG13" s="86">
        <v>4.9409999999999998</v>
      </c>
      <c r="AH13" s="103">
        <v>0</v>
      </c>
      <c r="AI13" s="87">
        <v>4.5789999999999997</v>
      </c>
      <c r="AJ13" s="104">
        <v>4.7480000000000002</v>
      </c>
      <c r="AK13" s="88">
        <v>4.6660000000000004</v>
      </c>
      <c r="AL13" s="105">
        <v>4.7629999999999999</v>
      </c>
      <c r="AM13" s="72">
        <v>0</v>
      </c>
      <c r="AN13" s="106">
        <v>4.4240000000000004</v>
      </c>
      <c r="AO13" s="229">
        <v>4.6020000000000003</v>
      </c>
      <c r="AP13" s="231">
        <v>4.774</v>
      </c>
      <c r="AQ13" s="89">
        <v>3.9550000000000001</v>
      </c>
      <c r="AR13" s="89">
        <v>4.0759999999999996</v>
      </c>
      <c r="AS13" s="89">
        <v>4.18</v>
      </c>
      <c r="AT13" s="121">
        <v>4.26</v>
      </c>
      <c r="AU13" s="201">
        <v>4.28</v>
      </c>
      <c r="AV13" s="213">
        <v>4.5519999999999996</v>
      </c>
      <c r="AW13" s="201">
        <v>4.923</v>
      </c>
      <c r="AX13" s="214">
        <v>0</v>
      </c>
      <c r="AY13" s="107">
        <v>4.1319999999999997</v>
      </c>
      <c r="AZ13" s="90">
        <v>4.1139999999999999</v>
      </c>
      <c r="BA13" s="108">
        <v>4.0860000000000003</v>
      </c>
      <c r="BB13" s="91">
        <v>4.5309999999999997</v>
      </c>
      <c r="BC13" s="91">
        <v>0</v>
      </c>
      <c r="BD13" s="109">
        <v>0</v>
      </c>
      <c r="BE13" s="92">
        <v>4.202</v>
      </c>
      <c r="BF13" s="110">
        <v>0</v>
      </c>
      <c r="BG13" s="93">
        <v>6.8390000000000004</v>
      </c>
      <c r="BH13" s="94">
        <v>3.8679999999999999</v>
      </c>
      <c r="BI13" s="111">
        <v>4.0670000000000002</v>
      </c>
      <c r="BJ13" s="94">
        <v>4.3469999999999995</v>
      </c>
      <c r="BK13" s="111">
        <v>4.5949999999999998</v>
      </c>
      <c r="BL13" s="95">
        <v>4.8469999999999995</v>
      </c>
      <c r="BM13" s="112">
        <v>4.3419999999999996</v>
      </c>
      <c r="BN13" s="96">
        <v>4.74</v>
      </c>
      <c r="BO13" s="113">
        <v>4.9020000000000001</v>
      </c>
    </row>
    <row r="14" spans="1:67" x14ac:dyDescent="0.25">
      <c r="A14" s="36">
        <v>42068</v>
      </c>
      <c r="B14" s="68">
        <v>0</v>
      </c>
      <c r="C14" s="97">
        <v>0</v>
      </c>
      <c r="D14" s="156">
        <v>3.5049999999999999</v>
      </c>
      <c r="E14" s="156">
        <v>3.2330000000000001</v>
      </c>
      <c r="F14" s="157">
        <v>3.2480000000000002</v>
      </c>
      <c r="G14" s="158">
        <v>3.298</v>
      </c>
      <c r="H14" s="155">
        <v>3.3439999999999999</v>
      </c>
      <c r="I14" s="159">
        <v>3.395</v>
      </c>
      <c r="J14" s="159">
        <v>3.468</v>
      </c>
      <c r="K14" s="41"/>
      <c r="L14" s="40"/>
      <c r="M14" s="41">
        <v>42068</v>
      </c>
      <c r="N14" s="179">
        <v>3.9809999999999999</v>
      </c>
      <c r="O14" s="180">
        <v>4.1349999999999998</v>
      </c>
      <c r="P14" s="101">
        <v>4.08</v>
      </c>
      <c r="Q14" s="100">
        <v>4.08</v>
      </c>
      <c r="R14" s="102">
        <v>4.2919999999999998</v>
      </c>
      <c r="S14" s="168">
        <v>4.4729999999999999</v>
      </c>
      <c r="T14" s="181">
        <v>4.2210000000000001</v>
      </c>
      <c r="U14" s="182">
        <v>4.3019999999999996</v>
      </c>
      <c r="V14" s="85">
        <v>4.5990000000000002</v>
      </c>
      <c r="W14" s="183">
        <v>4.8070000000000004</v>
      </c>
      <c r="X14" s="184">
        <v>4.968</v>
      </c>
      <c r="Y14" s="72">
        <v>0</v>
      </c>
      <c r="Z14" s="185">
        <v>4.3049999999999997</v>
      </c>
      <c r="AA14" s="186">
        <v>4.657</v>
      </c>
      <c r="AB14" s="187">
        <v>4.7720000000000002</v>
      </c>
      <c r="AC14" s="188">
        <v>5.2450000000000001</v>
      </c>
      <c r="AD14" s="189">
        <v>0</v>
      </c>
      <c r="AE14" s="72">
        <v>0</v>
      </c>
      <c r="AF14" s="190">
        <v>4.9480000000000004</v>
      </c>
      <c r="AG14" s="86">
        <v>4.915</v>
      </c>
      <c r="AH14" s="103">
        <v>0</v>
      </c>
      <c r="AI14" s="87">
        <v>4.5369999999999999</v>
      </c>
      <c r="AJ14" s="104">
        <v>4.7069999999999999</v>
      </c>
      <c r="AK14" s="88">
        <v>4.6440000000000001</v>
      </c>
      <c r="AL14" s="105">
        <v>4.742</v>
      </c>
      <c r="AM14" s="72">
        <v>0</v>
      </c>
      <c r="AN14" s="106">
        <v>4.3609999999999998</v>
      </c>
      <c r="AO14" s="229">
        <v>4.5629999999999997</v>
      </c>
      <c r="AP14" s="231">
        <v>4.7379999999999995</v>
      </c>
      <c r="AQ14" s="89">
        <v>3.9130000000000003</v>
      </c>
      <c r="AR14" s="89">
        <v>4.0410000000000004</v>
      </c>
      <c r="AS14" s="89">
        <v>4.1459999999999999</v>
      </c>
      <c r="AT14" s="121">
        <v>4.2240000000000002</v>
      </c>
      <c r="AU14" s="201">
        <v>4.2460000000000004</v>
      </c>
      <c r="AV14" s="213">
        <v>4.532</v>
      </c>
      <c r="AW14" s="201">
        <v>4.9109999999999996</v>
      </c>
      <c r="AX14" s="214">
        <v>0</v>
      </c>
      <c r="AY14" s="107">
        <v>4.1829999999999998</v>
      </c>
      <c r="AZ14" s="90">
        <v>4.0789999999999997</v>
      </c>
      <c r="BA14" s="108">
        <v>4.0549999999999997</v>
      </c>
      <c r="BB14" s="91">
        <v>4.4980000000000002</v>
      </c>
      <c r="BC14" s="91">
        <v>0</v>
      </c>
      <c r="BD14" s="109">
        <v>0</v>
      </c>
      <c r="BE14" s="92">
        <v>4.1609999999999996</v>
      </c>
      <c r="BF14" s="110">
        <v>0</v>
      </c>
      <c r="BG14" s="93">
        <v>7.859</v>
      </c>
      <c r="BH14" s="94">
        <v>3.839</v>
      </c>
      <c r="BI14" s="111">
        <v>4.03</v>
      </c>
      <c r="BJ14" s="94">
        <v>4.3170000000000002</v>
      </c>
      <c r="BK14" s="111">
        <v>4.569</v>
      </c>
      <c r="BL14" s="95">
        <v>4.5049999999999999</v>
      </c>
      <c r="BM14" s="112">
        <v>4.3049999999999997</v>
      </c>
      <c r="BN14" s="96">
        <v>4.7069999999999999</v>
      </c>
      <c r="BO14" s="113">
        <v>4.8769999999999998</v>
      </c>
    </row>
    <row r="15" spans="1:67" x14ac:dyDescent="0.25">
      <c r="A15" s="36">
        <v>42069</v>
      </c>
      <c r="B15" s="68">
        <v>0</v>
      </c>
      <c r="C15" s="97">
        <v>0</v>
      </c>
      <c r="D15" s="156">
        <v>3.508</v>
      </c>
      <c r="E15" s="156">
        <v>3.222</v>
      </c>
      <c r="F15" s="157">
        <v>3.24</v>
      </c>
      <c r="G15" s="158">
        <v>3.2890000000000001</v>
      </c>
      <c r="H15" s="155">
        <v>3.3380000000000001</v>
      </c>
      <c r="I15" s="159">
        <v>3.3879999999999999</v>
      </c>
      <c r="J15" s="159">
        <v>3.4620000000000002</v>
      </c>
      <c r="K15" s="41"/>
      <c r="L15" s="40"/>
      <c r="M15" s="41">
        <v>42069</v>
      </c>
      <c r="N15" s="179">
        <v>3.9689999999999999</v>
      </c>
      <c r="O15" s="180">
        <v>4.1109999999999998</v>
      </c>
      <c r="P15" s="101">
        <v>4.0279999999999996</v>
      </c>
      <c r="Q15" s="100">
        <v>4.03</v>
      </c>
      <c r="R15" s="102">
        <v>4.3029999999999999</v>
      </c>
      <c r="S15" s="168">
        <v>4.4850000000000003</v>
      </c>
      <c r="T15" s="181">
        <v>4.2110000000000003</v>
      </c>
      <c r="U15" s="182">
        <v>4.3070000000000004</v>
      </c>
      <c r="V15" s="85">
        <v>4.601</v>
      </c>
      <c r="W15" s="183">
        <v>4.8209999999999997</v>
      </c>
      <c r="X15" s="184">
        <v>4.9790000000000001</v>
      </c>
      <c r="Y15" s="72">
        <v>0</v>
      </c>
      <c r="Z15" s="185">
        <v>4.3070000000000004</v>
      </c>
      <c r="AA15" s="186">
        <v>4.6630000000000003</v>
      </c>
      <c r="AB15" s="187">
        <v>4.7850000000000001</v>
      </c>
      <c r="AC15" s="188">
        <v>5.2610000000000001</v>
      </c>
      <c r="AD15" s="189">
        <v>0</v>
      </c>
      <c r="AE15" s="72">
        <v>0</v>
      </c>
      <c r="AF15" s="190">
        <v>4.9580000000000002</v>
      </c>
      <c r="AG15" s="86">
        <v>4.9279999999999999</v>
      </c>
      <c r="AH15" s="103">
        <v>0</v>
      </c>
      <c r="AI15" s="87">
        <v>4.5359999999999996</v>
      </c>
      <c r="AJ15" s="104">
        <v>4.7110000000000003</v>
      </c>
      <c r="AK15" s="88">
        <v>4.6399999999999997</v>
      </c>
      <c r="AL15" s="105">
        <v>4.7519999999999998</v>
      </c>
      <c r="AM15" s="72">
        <v>0</v>
      </c>
      <c r="AN15" s="106">
        <v>4.3479999999999999</v>
      </c>
      <c r="AO15" s="229">
        <v>4.5659999999999998</v>
      </c>
      <c r="AP15" s="231">
        <v>4.7450000000000001</v>
      </c>
      <c r="AQ15" s="89">
        <v>3.9159999999999999</v>
      </c>
      <c r="AR15" s="89">
        <v>4.0449999999999999</v>
      </c>
      <c r="AS15" s="89">
        <v>4.1550000000000002</v>
      </c>
      <c r="AT15" s="121">
        <v>4.2329999999999997</v>
      </c>
      <c r="AU15" s="201">
        <v>4.2560000000000002</v>
      </c>
      <c r="AV15" s="213">
        <v>4.5469999999999997</v>
      </c>
      <c r="AW15" s="201">
        <v>4.9269999999999996</v>
      </c>
      <c r="AX15" s="214">
        <v>0</v>
      </c>
      <c r="AY15" s="107">
        <v>4.1050000000000004</v>
      </c>
      <c r="AZ15" s="90">
        <v>4.0650000000000004</v>
      </c>
      <c r="BA15" s="108">
        <v>4.0510000000000002</v>
      </c>
      <c r="BB15" s="91">
        <v>4.5049999999999999</v>
      </c>
      <c r="BC15" s="91">
        <v>0</v>
      </c>
      <c r="BD15" s="109">
        <v>0</v>
      </c>
      <c r="BE15" s="92">
        <v>4.1609999999999996</v>
      </c>
      <c r="BF15" s="110">
        <v>0</v>
      </c>
      <c r="BG15" s="93">
        <v>7.859</v>
      </c>
      <c r="BH15" s="94">
        <v>3.8369999999999997</v>
      </c>
      <c r="BI15" s="111">
        <v>4.032</v>
      </c>
      <c r="BJ15" s="94">
        <v>4.327</v>
      </c>
      <c r="BK15" s="111">
        <v>4.585</v>
      </c>
      <c r="BL15" s="95">
        <v>4.0339999999999998</v>
      </c>
      <c r="BM15" s="112">
        <v>4.3049999999999997</v>
      </c>
      <c r="BN15" s="96">
        <v>4.7169999999999996</v>
      </c>
      <c r="BO15" s="113">
        <v>4.8929999999999998</v>
      </c>
    </row>
    <row r="16" spans="1:67" x14ac:dyDescent="0.25">
      <c r="A16" s="36">
        <v>42072</v>
      </c>
      <c r="B16" s="68">
        <v>0</v>
      </c>
      <c r="C16" s="97">
        <v>0</v>
      </c>
      <c r="D16" s="156">
        <v>3.5310000000000001</v>
      </c>
      <c r="E16" s="156">
        <v>3.3029999999999999</v>
      </c>
      <c r="F16" s="157">
        <v>3.319</v>
      </c>
      <c r="G16" s="158">
        <v>3.3660000000000001</v>
      </c>
      <c r="H16" s="155">
        <v>3.4220000000000002</v>
      </c>
      <c r="I16" s="159">
        <v>3.48</v>
      </c>
      <c r="J16" s="159">
        <v>3.55</v>
      </c>
      <c r="K16" s="41"/>
      <c r="L16" s="40"/>
      <c r="M16" s="41">
        <v>42072</v>
      </c>
      <c r="N16" s="179">
        <v>3.98</v>
      </c>
      <c r="O16" s="180">
        <v>4.1319999999999997</v>
      </c>
      <c r="P16" s="101">
        <v>4.056</v>
      </c>
      <c r="Q16" s="100">
        <v>4.0519999999999996</v>
      </c>
      <c r="R16" s="102">
        <v>4.3469999999999995</v>
      </c>
      <c r="S16" s="168">
        <v>4.5389999999999997</v>
      </c>
      <c r="T16" s="181">
        <v>4.2460000000000004</v>
      </c>
      <c r="U16" s="182">
        <v>4.3369999999999997</v>
      </c>
      <c r="V16" s="85">
        <v>4.6500000000000004</v>
      </c>
      <c r="W16" s="183">
        <v>4.87</v>
      </c>
      <c r="X16" s="184">
        <v>5.0460000000000003</v>
      </c>
      <c r="Y16" s="72">
        <v>0</v>
      </c>
      <c r="Z16" s="185">
        <v>4.3410000000000002</v>
      </c>
      <c r="AA16" s="186">
        <v>4.6959999999999997</v>
      </c>
      <c r="AB16" s="187">
        <v>4.8309999999999995</v>
      </c>
      <c r="AC16" s="188">
        <v>5.3239999999999998</v>
      </c>
      <c r="AD16" s="189">
        <v>0</v>
      </c>
      <c r="AE16" s="72">
        <v>0</v>
      </c>
      <c r="AF16" s="190">
        <v>5.0090000000000003</v>
      </c>
      <c r="AG16" s="86">
        <v>4.9820000000000002</v>
      </c>
      <c r="AH16" s="103">
        <v>0</v>
      </c>
      <c r="AI16" s="87">
        <v>4.5529999999999999</v>
      </c>
      <c r="AJ16" s="104">
        <v>4.7359999999999998</v>
      </c>
      <c r="AK16" s="88">
        <v>4.6760000000000002</v>
      </c>
      <c r="AL16" s="105">
        <v>4.7990000000000004</v>
      </c>
      <c r="AM16" s="72">
        <v>0</v>
      </c>
      <c r="AN16" s="106">
        <v>4.4119999999999999</v>
      </c>
      <c r="AO16" s="229">
        <v>4.5830000000000002</v>
      </c>
      <c r="AP16" s="231">
        <v>4.7750000000000004</v>
      </c>
      <c r="AQ16" s="89">
        <v>3.9329999999999998</v>
      </c>
      <c r="AR16" s="89">
        <v>4.0759999999999996</v>
      </c>
      <c r="AS16" s="89">
        <v>4.1959999999999997</v>
      </c>
      <c r="AT16" s="121">
        <v>4.2770000000000001</v>
      </c>
      <c r="AU16" s="201">
        <v>4.3049999999999997</v>
      </c>
      <c r="AV16" s="213">
        <v>4.6079999999999997</v>
      </c>
      <c r="AW16" s="201">
        <v>4.99</v>
      </c>
      <c r="AX16" s="214">
        <v>0</v>
      </c>
      <c r="AY16" s="107">
        <v>4.09</v>
      </c>
      <c r="AZ16" s="90">
        <v>4.0839999999999996</v>
      </c>
      <c r="BA16" s="108">
        <v>4.0789999999999997</v>
      </c>
      <c r="BB16" s="91">
        <v>4.548</v>
      </c>
      <c r="BC16" s="91">
        <v>0</v>
      </c>
      <c r="BD16" s="109">
        <v>0</v>
      </c>
      <c r="BE16" s="92">
        <v>4.1790000000000003</v>
      </c>
      <c r="BF16" s="110">
        <v>0</v>
      </c>
      <c r="BG16" s="93">
        <v>7.859</v>
      </c>
      <c r="BH16" s="94">
        <v>3.8660000000000001</v>
      </c>
      <c r="BI16" s="111">
        <v>4.05</v>
      </c>
      <c r="BJ16" s="94">
        <v>4.375</v>
      </c>
      <c r="BK16" s="111">
        <v>4.641</v>
      </c>
      <c r="BL16" s="95">
        <v>4.6870000000000003</v>
      </c>
      <c r="BM16" s="112">
        <v>4.3220000000000001</v>
      </c>
      <c r="BN16" s="96">
        <v>4.7610000000000001</v>
      </c>
      <c r="BO16" s="113">
        <v>4.9489999999999998</v>
      </c>
    </row>
    <row r="17" spans="1:67" x14ac:dyDescent="0.25">
      <c r="A17" s="36">
        <v>42073</v>
      </c>
      <c r="B17" s="68">
        <v>0</v>
      </c>
      <c r="C17" s="97">
        <v>0</v>
      </c>
      <c r="D17" s="156">
        <v>3.5089999999999999</v>
      </c>
      <c r="E17" s="156">
        <v>3.274</v>
      </c>
      <c r="F17" s="157">
        <v>3.2970000000000002</v>
      </c>
      <c r="G17" s="158">
        <v>3.3620000000000001</v>
      </c>
      <c r="H17" s="155">
        <v>3.403</v>
      </c>
      <c r="I17" s="159">
        <v>3.4630000000000001</v>
      </c>
      <c r="J17" s="159">
        <v>3.5489999999999999</v>
      </c>
      <c r="K17" s="41"/>
      <c r="L17" s="40"/>
      <c r="M17" s="41">
        <v>42073</v>
      </c>
      <c r="N17" s="179">
        <v>3.95</v>
      </c>
      <c r="O17" s="180">
        <v>4.1150000000000002</v>
      </c>
      <c r="P17" s="101">
        <v>4.0110000000000001</v>
      </c>
      <c r="Q17" s="100">
        <v>4.048</v>
      </c>
      <c r="R17" s="102">
        <v>4.2990000000000004</v>
      </c>
      <c r="S17" s="168">
        <v>4.4879999999999995</v>
      </c>
      <c r="T17" s="181">
        <v>4.2130000000000001</v>
      </c>
      <c r="U17" s="182">
        <v>4.2949999999999999</v>
      </c>
      <c r="V17" s="85">
        <v>4.6189999999999998</v>
      </c>
      <c r="W17" s="183">
        <v>4.8220000000000001</v>
      </c>
      <c r="X17" s="184">
        <v>5.0049999999999999</v>
      </c>
      <c r="Y17" s="72">
        <v>0</v>
      </c>
      <c r="Z17" s="185">
        <v>4.2949999999999999</v>
      </c>
      <c r="AA17" s="186">
        <v>4.641</v>
      </c>
      <c r="AB17" s="187">
        <v>4.7839999999999998</v>
      </c>
      <c r="AC17" s="188">
        <v>5.2620000000000005</v>
      </c>
      <c r="AD17" s="189">
        <v>0</v>
      </c>
      <c r="AE17" s="72">
        <v>0</v>
      </c>
      <c r="AF17" s="190">
        <v>4.9660000000000002</v>
      </c>
      <c r="AG17" s="86">
        <v>4.9320000000000004</v>
      </c>
      <c r="AH17" s="103">
        <v>0</v>
      </c>
      <c r="AI17" s="87">
        <v>4.5060000000000002</v>
      </c>
      <c r="AJ17" s="104">
        <v>4.6950000000000003</v>
      </c>
      <c r="AK17" s="88">
        <v>4.63</v>
      </c>
      <c r="AL17" s="105">
        <v>4.7590000000000003</v>
      </c>
      <c r="AM17" s="72">
        <v>0</v>
      </c>
      <c r="AN17" s="106">
        <v>4.3579999999999997</v>
      </c>
      <c r="AO17" s="229">
        <v>4.5339999999999998</v>
      </c>
      <c r="AP17" s="231">
        <v>4.7320000000000002</v>
      </c>
      <c r="AQ17" s="89">
        <v>3.8879999999999999</v>
      </c>
      <c r="AR17" s="89">
        <v>4.032</v>
      </c>
      <c r="AS17" s="89">
        <v>4.1479999999999997</v>
      </c>
      <c r="AT17" s="121">
        <v>4.2279999999999998</v>
      </c>
      <c r="AU17" s="201">
        <v>4.2560000000000002</v>
      </c>
      <c r="AV17" s="213">
        <v>4.5510000000000002</v>
      </c>
      <c r="AW17" s="201">
        <v>4.9260000000000002</v>
      </c>
      <c r="AX17" s="214">
        <v>0</v>
      </c>
      <c r="AY17" s="107">
        <v>4.0910000000000002</v>
      </c>
      <c r="AZ17" s="90">
        <v>4.0739999999999998</v>
      </c>
      <c r="BA17" s="108">
        <v>4.0469999999999997</v>
      </c>
      <c r="BB17" s="91">
        <v>4.5030000000000001</v>
      </c>
      <c r="BC17" s="91">
        <v>0</v>
      </c>
      <c r="BD17" s="109">
        <v>0</v>
      </c>
      <c r="BE17" s="92">
        <v>4.1319999999999997</v>
      </c>
      <c r="BF17" s="110">
        <v>0</v>
      </c>
      <c r="BG17" s="93">
        <v>0</v>
      </c>
      <c r="BH17" s="94">
        <v>3.83</v>
      </c>
      <c r="BI17" s="111">
        <v>4.0170000000000003</v>
      </c>
      <c r="BJ17" s="94">
        <v>4.3369999999999997</v>
      </c>
      <c r="BK17" s="111">
        <v>4.5949999999999998</v>
      </c>
      <c r="BL17" s="95">
        <v>4.827</v>
      </c>
      <c r="BM17" s="112">
        <v>4.2709999999999999</v>
      </c>
      <c r="BN17" s="96">
        <v>4.7140000000000004</v>
      </c>
      <c r="BO17" s="113">
        <v>4.8970000000000002</v>
      </c>
    </row>
    <row r="18" spans="1:67" x14ac:dyDescent="0.25">
      <c r="A18" s="36">
        <v>42074</v>
      </c>
      <c r="B18" s="68">
        <v>0</v>
      </c>
      <c r="C18" s="97">
        <v>0</v>
      </c>
      <c r="D18" s="156">
        <v>3.5049999999999999</v>
      </c>
      <c r="E18" s="156">
        <v>3.2029999999999998</v>
      </c>
      <c r="F18" s="157">
        <v>3.2290000000000001</v>
      </c>
      <c r="G18" s="158">
        <v>3.3</v>
      </c>
      <c r="H18" s="155">
        <v>3.339</v>
      </c>
      <c r="I18" s="159">
        <v>3.4050000000000002</v>
      </c>
      <c r="J18" s="159">
        <v>3.4929999999999999</v>
      </c>
      <c r="K18" s="41"/>
      <c r="L18" s="40"/>
      <c r="M18" s="41">
        <v>42074</v>
      </c>
      <c r="N18" s="179">
        <v>3.9769999999999999</v>
      </c>
      <c r="O18" s="180">
        <v>4.1109999999999998</v>
      </c>
      <c r="P18" s="101">
        <v>4.0380000000000003</v>
      </c>
      <c r="Q18" s="100">
        <v>4.0510000000000002</v>
      </c>
      <c r="R18" s="102">
        <v>4.2889999999999997</v>
      </c>
      <c r="S18" s="168">
        <v>4.4770000000000003</v>
      </c>
      <c r="T18" s="181">
        <v>4.226</v>
      </c>
      <c r="U18" s="182">
        <v>4.2930000000000001</v>
      </c>
      <c r="V18" s="85">
        <v>4.5999999999999996</v>
      </c>
      <c r="W18" s="183">
        <v>4.8100000000000005</v>
      </c>
      <c r="X18" s="184">
        <v>4.9749999999999996</v>
      </c>
      <c r="Y18" s="72">
        <v>0</v>
      </c>
      <c r="Z18" s="185">
        <v>4.3019999999999996</v>
      </c>
      <c r="AA18" s="186">
        <v>4.6420000000000003</v>
      </c>
      <c r="AB18" s="187">
        <v>4.7729999999999997</v>
      </c>
      <c r="AC18" s="188">
        <v>5.2439999999999998</v>
      </c>
      <c r="AD18" s="189">
        <v>0</v>
      </c>
      <c r="AE18" s="72">
        <v>0</v>
      </c>
      <c r="AF18" s="190">
        <v>4.9489999999999998</v>
      </c>
      <c r="AG18" s="86">
        <v>4.9190000000000005</v>
      </c>
      <c r="AH18" s="103">
        <v>0</v>
      </c>
      <c r="AI18" s="87">
        <v>4.5170000000000003</v>
      </c>
      <c r="AJ18" s="104">
        <v>4.6840000000000002</v>
      </c>
      <c r="AK18" s="88">
        <v>4.6189999999999998</v>
      </c>
      <c r="AL18" s="105">
        <v>4.734</v>
      </c>
      <c r="AM18" s="72">
        <v>0</v>
      </c>
      <c r="AN18" s="106">
        <v>4.4290000000000003</v>
      </c>
      <c r="AO18" s="229">
        <v>4.54</v>
      </c>
      <c r="AP18" s="231">
        <v>4.7210000000000001</v>
      </c>
      <c r="AQ18" s="89">
        <v>3.895</v>
      </c>
      <c r="AR18" s="89">
        <v>4.0250000000000004</v>
      </c>
      <c r="AS18" s="89">
        <v>4.1379999999999999</v>
      </c>
      <c r="AT18" s="121">
        <v>4.2210000000000001</v>
      </c>
      <c r="AU18" s="201">
        <v>4.2489999999999997</v>
      </c>
      <c r="AV18" s="213">
        <v>4.5330000000000004</v>
      </c>
      <c r="AW18" s="201">
        <v>4.9139999999999997</v>
      </c>
      <c r="AX18" s="214">
        <v>0</v>
      </c>
      <c r="AY18" s="107">
        <v>4.1280000000000001</v>
      </c>
      <c r="AZ18" s="90">
        <v>4.1239999999999997</v>
      </c>
      <c r="BA18" s="108">
        <v>4.0650000000000004</v>
      </c>
      <c r="BB18" s="91">
        <v>4.4930000000000003</v>
      </c>
      <c r="BC18" s="91">
        <v>0</v>
      </c>
      <c r="BD18" s="109">
        <v>0</v>
      </c>
      <c r="BE18" s="92">
        <v>4.1399999999999997</v>
      </c>
      <c r="BF18" s="110">
        <v>0</v>
      </c>
      <c r="BG18" s="93">
        <v>0</v>
      </c>
      <c r="BH18" s="94">
        <v>3.8479999999999999</v>
      </c>
      <c r="BI18" s="111">
        <v>4.0389999999999997</v>
      </c>
      <c r="BJ18" s="94">
        <v>4.335</v>
      </c>
      <c r="BK18" s="111">
        <v>4.59</v>
      </c>
      <c r="BL18" s="95">
        <v>7.2140000000000004</v>
      </c>
      <c r="BM18" s="112">
        <v>4.2839999999999998</v>
      </c>
      <c r="BN18" s="96">
        <v>4.7030000000000003</v>
      </c>
      <c r="BO18" s="113">
        <v>4.8789999999999996</v>
      </c>
    </row>
    <row r="19" spans="1:67" x14ac:dyDescent="0.25">
      <c r="A19" s="36">
        <v>42075</v>
      </c>
      <c r="B19" s="68">
        <v>0</v>
      </c>
      <c r="C19" s="97">
        <v>0</v>
      </c>
      <c r="D19" s="156">
        <v>3.5259999999999998</v>
      </c>
      <c r="E19" s="156">
        <v>3.1880000000000002</v>
      </c>
      <c r="F19" s="157">
        <v>3.21</v>
      </c>
      <c r="G19" s="158">
        <v>3.2720000000000002</v>
      </c>
      <c r="H19" s="155">
        <v>3.3170000000000002</v>
      </c>
      <c r="I19" s="159">
        <v>3.3810000000000002</v>
      </c>
      <c r="J19" s="159">
        <v>3.4699999999999998</v>
      </c>
      <c r="K19" s="41"/>
      <c r="L19" s="40"/>
      <c r="M19" s="41">
        <v>42075</v>
      </c>
      <c r="N19" s="179">
        <v>3.9729999999999999</v>
      </c>
      <c r="O19" s="180">
        <v>4.1040000000000001</v>
      </c>
      <c r="P19" s="101">
        <v>4.0119999999999996</v>
      </c>
      <c r="Q19" s="100">
        <v>3.9969999999999999</v>
      </c>
      <c r="R19" s="102">
        <v>4.2949999999999999</v>
      </c>
      <c r="S19" s="168">
        <v>4.4710000000000001</v>
      </c>
      <c r="T19" s="181">
        <v>4.2279999999999998</v>
      </c>
      <c r="U19" s="182">
        <v>4.3019999999999996</v>
      </c>
      <c r="V19" s="85">
        <v>4.6029999999999998</v>
      </c>
      <c r="W19" s="183">
        <v>4.8159999999999998</v>
      </c>
      <c r="X19" s="184">
        <v>4.9589999999999996</v>
      </c>
      <c r="Y19" s="72">
        <v>0</v>
      </c>
      <c r="Z19" s="185">
        <v>4.3120000000000003</v>
      </c>
      <c r="AA19" s="186">
        <v>4.6550000000000002</v>
      </c>
      <c r="AB19" s="187">
        <v>4.7859999999999996</v>
      </c>
      <c r="AC19" s="188">
        <v>5.2389999999999999</v>
      </c>
      <c r="AD19" s="189">
        <v>0</v>
      </c>
      <c r="AE19" s="72">
        <v>0</v>
      </c>
      <c r="AF19" s="190">
        <v>4.9640000000000004</v>
      </c>
      <c r="AG19" s="86">
        <v>4.923</v>
      </c>
      <c r="AH19" s="103">
        <v>0</v>
      </c>
      <c r="AI19" s="87">
        <v>4.5220000000000002</v>
      </c>
      <c r="AJ19" s="104">
        <v>4.71</v>
      </c>
      <c r="AK19" s="88">
        <v>4.6289999999999996</v>
      </c>
      <c r="AL19" s="105">
        <v>4.7359999999999998</v>
      </c>
      <c r="AM19" s="72">
        <v>0</v>
      </c>
      <c r="AN19" s="106">
        <v>4.3520000000000003</v>
      </c>
      <c r="AO19" s="229">
        <v>4.5579999999999998</v>
      </c>
      <c r="AP19" s="231">
        <v>4.7300000000000004</v>
      </c>
      <c r="AQ19" s="89">
        <v>3.903</v>
      </c>
      <c r="AR19" s="89">
        <v>4.0410000000000004</v>
      </c>
      <c r="AS19" s="89">
        <v>4.1529999999999996</v>
      </c>
      <c r="AT19" s="121">
        <v>4.226</v>
      </c>
      <c r="AU19" s="201">
        <v>4.2549999999999999</v>
      </c>
      <c r="AV19" s="213">
        <v>4.5259999999999998</v>
      </c>
      <c r="AW19" s="201">
        <v>4.91</v>
      </c>
      <c r="AX19" s="214">
        <v>0</v>
      </c>
      <c r="AY19" s="107">
        <v>4.0869999999999997</v>
      </c>
      <c r="AZ19" s="90">
        <v>4.085</v>
      </c>
      <c r="BA19" s="108">
        <v>4.0720000000000001</v>
      </c>
      <c r="BB19" s="91">
        <v>4.4320000000000004</v>
      </c>
      <c r="BC19" s="91">
        <v>0</v>
      </c>
      <c r="BD19" s="109">
        <v>0</v>
      </c>
      <c r="BE19" s="92">
        <v>4.1420000000000003</v>
      </c>
      <c r="BF19" s="110">
        <v>0</v>
      </c>
      <c r="BG19" s="93">
        <v>0</v>
      </c>
      <c r="BH19" s="94">
        <v>3.8439999999999999</v>
      </c>
      <c r="BI19" s="111">
        <v>4.0540000000000003</v>
      </c>
      <c r="BJ19" s="94">
        <v>4.3319999999999999</v>
      </c>
      <c r="BK19" s="111">
        <v>4.5880000000000001</v>
      </c>
      <c r="BL19" s="95">
        <v>7.2140000000000004</v>
      </c>
      <c r="BM19" s="112">
        <v>4.2939999999999996</v>
      </c>
      <c r="BN19" s="96">
        <v>4.7039999999999997</v>
      </c>
      <c r="BO19" s="113">
        <v>4.8730000000000002</v>
      </c>
    </row>
    <row r="20" spans="1:67" x14ac:dyDescent="0.25">
      <c r="A20" s="36">
        <v>42076</v>
      </c>
      <c r="B20" s="68">
        <v>0</v>
      </c>
      <c r="C20" s="97">
        <v>0</v>
      </c>
      <c r="D20" s="156">
        <v>3.5209999999999999</v>
      </c>
      <c r="E20" s="156">
        <v>3.21</v>
      </c>
      <c r="F20" s="157">
        <v>3.2330000000000001</v>
      </c>
      <c r="G20" s="158">
        <v>3.2949999999999999</v>
      </c>
      <c r="H20" s="155">
        <v>3.339</v>
      </c>
      <c r="I20" s="159">
        <v>3.403</v>
      </c>
      <c r="J20" s="159">
        <v>3.492</v>
      </c>
      <c r="K20" s="41"/>
      <c r="L20" s="40"/>
      <c r="M20" s="41">
        <v>42076</v>
      </c>
      <c r="N20" s="179">
        <v>3.976</v>
      </c>
      <c r="O20" s="180">
        <v>4.1150000000000002</v>
      </c>
      <c r="P20" s="101">
        <v>4.0030000000000001</v>
      </c>
      <c r="Q20" s="100">
        <v>4.0679999999999996</v>
      </c>
      <c r="R20" s="102">
        <v>4.3079999999999998</v>
      </c>
      <c r="S20" s="168">
        <v>4.4820000000000002</v>
      </c>
      <c r="T20" s="181">
        <v>4.2270000000000003</v>
      </c>
      <c r="U20" s="182">
        <v>4.3029999999999999</v>
      </c>
      <c r="V20" s="85">
        <v>4.6050000000000004</v>
      </c>
      <c r="W20" s="183">
        <v>4.819</v>
      </c>
      <c r="X20" s="184">
        <v>4.9619999999999997</v>
      </c>
      <c r="Y20" s="72">
        <v>0</v>
      </c>
      <c r="Z20" s="185">
        <v>4.3079999999999998</v>
      </c>
      <c r="AA20" s="186">
        <v>4.6669999999999998</v>
      </c>
      <c r="AB20" s="187">
        <v>4.7889999999999997</v>
      </c>
      <c r="AC20" s="188">
        <v>5.2450000000000001</v>
      </c>
      <c r="AD20" s="189">
        <v>0</v>
      </c>
      <c r="AE20" s="72">
        <v>0</v>
      </c>
      <c r="AF20" s="190">
        <v>4.968</v>
      </c>
      <c r="AG20" s="86">
        <v>4.93</v>
      </c>
      <c r="AH20" s="103">
        <v>0</v>
      </c>
      <c r="AI20" s="87">
        <v>4.5309999999999997</v>
      </c>
      <c r="AJ20" s="104">
        <v>4.7149999999999999</v>
      </c>
      <c r="AK20" s="88">
        <v>4.6390000000000002</v>
      </c>
      <c r="AL20" s="105">
        <v>4.742</v>
      </c>
      <c r="AM20" s="72">
        <v>0</v>
      </c>
      <c r="AN20" s="106">
        <v>4.3319999999999999</v>
      </c>
      <c r="AO20" s="229">
        <v>4.5609999999999999</v>
      </c>
      <c r="AP20" s="231">
        <v>4.734</v>
      </c>
      <c r="AQ20" s="89">
        <v>3.911</v>
      </c>
      <c r="AR20" s="89">
        <v>4.0510000000000002</v>
      </c>
      <c r="AS20" s="89">
        <v>4.1639999999999997</v>
      </c>
      <c r="AT20" s="121">
        <v>4.2370000000000001</v>
      </c>
      <c r="AU20" s="201">
        <v>4.2640000000000002</v>
      </c>
      <c r="AV20" s="213">
        <v>4.5359999999999996</v>
      </c>
      <c r="AW20" s="201">
        <v>4.9160000000000004</v>
      </c>
      <c r="AX20" s="214">
        <v>0</v>
      </c>
      <c r="AY20" s="107">
        <v>4.0659999999999998</v>
      </c>
      <c r="AZ20" s="90">
        <v>4.0659999999999998</v>
      </c>
      <c r="BA20" s="108">
        <v>4.0650000000000004</v>
      </c>
      <c r="BB20" s="91">
        <v>4.4349999999999996</v>
      </c>
      <c r="BC20" s="91">
        <v>0</v>
      </c>
      <c r="BD20" s="109">
        <v>0</v>
      </c>
      <c r="BE20" s="92">
        <v>4.1449999999999996</v>
      </c>
      <c r="BF20" s="110">
        <v>0</v>
      </c>
      <c r="BG20" s="93">
        <v>0</v>
      </c>
      <c r="BH20" s="94">
        <v>3.84</v>
      </c>
      <c r="BI20" s="111">
        <v>4.0579999999999998</v>
      </c>
      <c r="BJ20" s="94">
        <v>4.3440000000000003</v>
      </c>
      <c r="BK20" s="111">
        <v>4.5910000000000002</v>
      </c>
      <c r="BL20" s="95">
        <v>7.2140000000000004</v>
      </c>
      <c r="BM20" s="112">
        <v>4.298</v>
      </c>
      <c r="BN20" s="96">
        <v>4.718</v>
      </c>
      <c r="BO20" s="113">
        <v>4.8789999999999996</v>
      </c>
    </row>
    <row r="21" spans="1:67" x14ac:dyDescent="0.25">
      <c r="A21" s="36">
        <v>42079</v>
      </c>
      <c r="B21" s="68">
        <v>0</v>
      </c>
      <c r="C21" s="97">
        <v>0</v>
      </c>
      <c r="D21" s="156">
        <v>3.5110000000000001</v>
      </c>
      <c r="E21" s="156">
        <v>3.2109999999999999</v>
      </c>
      <c r="F21" s="157">
        <v>3.2309999999999999</v>
      </c>
      <c r="G21" s="158">
        <v>3.286</v>
      </c>
      <c r="H21" s="155">
        <v>3.331</v>
      </c>
      <c r="I21" s="159">
        <v>3.3959999999999999</v>
      </c>
      <c r="J21" s="159">
        <v>3.4830000000000001</v>
      </c>
      <c r="K21" s="41"/>
      <c r="L21" s="40"/>
      <c r="M21" s="41">
        <v>42079</v>
      </c>
      <c r="N21" s="179">
        <v>3.9699999999999998</v>
      </c>
      <c r="O21" s="180">
        <v>4.12</v>
      </c>
      <c r="P21" s="101">
        <v>4.0330000000000004</v>
      </c>
      <c r="Q21" s="100">
        <v>4.0640000000000001</v>
      </c>
      <c r="R21" s="102">
        <v>4.2990000000000004</v>
      </c>
      <c r="S21" s="168">
        <v>4.4719999999999995</v>
      </c>
      <c r="T21" s="181">
        <v>4.2270000000000003</v>
      </c>
      <c r="U21" s="182">
        <v>4.2910000000000004</v>
      </c>
      <c r="V21" s="85">
        <v>4.5990000000000002</v>
      </c>
      <c r="W21" s="183">
        <v>4.8120000000000003</v>
      </c>
      <c r="X21" s="184">
        <v>4.9550000000000001</v>
      </c>
      <c r="Y21" s="72">
        <v>0</v>
      </c>
      <c r="Z21" s="185">
        <v>4.3010000000000002</v>
      </c>
      <c r="AA21" s="186">
        <v>4.6609999999999996</v>
      </c>
      <c r="AB21" s="187">
        <v>4.782</v>
      </c>
      <c r="AC21" s="188">
        <v>5.2359999999999998</v>
      </c>
      <c r="AD21" s="189">
        <v>0</v>
      </c>
      <c r="AE21" s="72">
        <v>0</v>
      </c>
      <c r="AF21" s="190">
        <v>4.9589999999999996</v>
      </c>
      <c r="AG21" s="86">
        <v>4.92</v>
      </c>
      <c r="AH21" s="103">
        <v>0</v>
      </c>
      <c r="AI21" s="87">
        <v>4.524</v>
      </c>
      <c r="AJ21" s="104">
        <v>4.702</v>
      </c>
      <c r="AK21" s="88">
        <v>4.6319999999999997</v>
      </c>
      <c r="AL21" s="105">
        <v>4.7409999999999997</v>
      </c>
      <c r="AM21" s="72">
        <v>0</v>
      </c>
      <c r="AN21" s="106">
        <v>4.3289999999999997</v>
      </c>
      <c r="AO21" s="229">
        <v>4.5510000000000002</v>
      </c>
      <c r="AP21" s="231">
        <v>4.7249999999999996</v>
      </c>
      <c r="AQ21" s="89">
        <v>3.903</v>
      </c>
      <c r="AR21" s="89">
        <v>4.0439999999999996</v>
      </c>
      <c r="AS21" s="89">
        <v>4.157</v>
      </c>
      <c r="AT21" s="121">
        <v>4.2300000000000004</v>
      </c>
      <c r="AU21" s="201">
        <v>4.2590000000000003</v>
      </c>
      <c r="AV21" s="213">
        <v>4.5280000000000005</v>
      </c>
      <c r="AW21" s="201">
        <v>4.9109999999999996</v>
      </c>
      <c r="AX21" s="214">
        <v>0</v>
      </c>
      <c r="AY21" s="107">
        <v>4.0670000000000002</v>
      </c>
      <c r="AZ21" s="90">
        <v>4.0599999999999996</v>
      </c>
      <c r="BA21" s="108">
        <v>4.0640000000000001</v>
      </c>
      <c r="BB21" s="91">
        <v>4.4269999999999996</v>
      </c>
      <c r="BC21" s="91">
        <v>0</v>
      </c>
      <c r="BD21" s="109">
        <v>0</v>
      </c>
      <c r="BE21" s="92">
        <v>4.1379999999999999</v>
      </c>
      <c r="BF21" s="110">
        <v>0</v>
      </c>
      <c r="BG21" s="93">
        <v>0</v>
      </c>
      <c r="BH21" s="94">
        <v>3.8330000000000002</v>
      </c>
      <c r="BI21" s="111">
        <v>4.048</v>
      </c>
      <c r="BJ21" s="94">
        <v>4.335</v>
      </c>
      <c r="BK21" s="111">
        <v>4.5830000000000002</v>
      </c>
      <c r="BL21" s="95">
        <v>0</v>
      </c>
      <c r="BM21" s="112">
        <v>4.2880000000000003</v>
      </c>
      <c r="BN21" s="96">
        <v>4.7069999999999999</v>
      </c>
      <c r="BO21" s="113">
        <v>4.8680000000000003</v>
      </c>
    </row>
    <row r="22" spans="1:67" x14ac:dyDescent="0.25">
      <c r="A22" s="36">
        <v>42080</v>
      </c>
      <c r="B22" s="68">
        <v>0</v>
      </c>
      <c r="C22" s="97">
        <v>0</v>
      </c>
      <c r="D22" s="156">
        <v>3.5110000000000001</v>
      </c>
      <c r="E22" s="156">
        <v>3.1819999999999999</v>
      </c>
      <c r="F22" s="157">
        <v>3.1920000000000002</v>
      </c>
      <c r="G22" s="158">
        <v>3.2530000000000001</v>
      </c>
      <c r="H22" s="155">
        <v>3.282</v>
      </c>
      <c r="I22" s="159">
        <v>3.351</v>
      </c>
      <c r="J22" s="159">
        <v>3.4420000000000002</v>
      </c>
      <c r="K22" s="41"/>
      <c r="L22" s="40"/>
      <c r="M22" s="41">
        <v>42080</v>
      </c>
      <c r="N22" s="179">
        <v>3.972</v>
      </c>
      <c r="O22" s="180">
        <v>4.0869999999999997</v>
      </c>
      <c r="P22" s="101">
        <v>4</v>
      </c>
      <c r="Q22" s="100">
        <v>3.98</v>
      </c>
      <c r="R22" s="102">
        <v>4.2809999999999997</v>
      </c>
      <c r="S22" s="168">
        <v>4.4470000000000001</v>
      </c>
      <c r="T22" s="181">
        <v>4.2210000000000001</v>
      </c>
      <c r="U22" s="182">
        <v>4.2859999999999996</v>
      </c>
      <c r="V22" s="85">
        <v>4.5809999999999995</v>
      </c>
      <c r="W22" s="183">
        <v>4.7910000000000004</v>
      </c>
      <c r="X22" s="184">
        <v>4.9240000000000004</v>
      </c>
      <c r="Y22" s="72">
        <v>0</v>
      </c>
      <c r="Z22" s="185">
        <v>4.2949999999999999</v>
      </c>
      <c r="AA22" s="186">
        <v>4.6459999999999999</v>
      </c>
      <c r="AB22" s="187">
        <v>4.7640000000000002</v>
      </c>
      <c r="AC22" s="188">
        <v>5.2050000000000001</v>
      </c>
      <c r="AD22" s="189">
        <v>0</v>
      </c>
      <c r="AE22" s="72">
        <v>0</v>
      </c>
      <c r="AF22" s="190">
        <v>4.9420000000000002</v>
      </c>
      <c r="AG22" s="86">
        <v>4.8970000000000002</v>
      </c>
      <c r="AH22" s="103">
        <v>0</v>
      </c>
      <c r="AI22" s="87">
        <v>4.5190000000000001</v>
      </c>
      <c r="AJ22" s="104">
        <v>4.694</v>
      </c>
      <c r="AK22" s="88">
        <v>4.6159999999999997</v>
      </c>
      <c r="AL22" s="105">
        <v>4.7130000000000001</v>
      </c>
      <c r="AM22" s="72">
        <v>0</v>
      </c>
      <c r="AN22" s="106">
        <v>4.4409999999999998</v>
      </c>
      <c r="AO22" s="229">
        <v>4.5449999999999999</v>
      </c>
      <c r="AP22" s="231">
        <v>4.7130000000000001</v>
      </c>
      <c r="AQ22" s="89">
        <v>3.8970000000000002</v>
      </c>
      <c r="AR22" s="89">
        <v>4.032</v>
      </c>
      <c r="AS22" s="89">
        <v>4.1399999999999997</v>
      </c>
      <c r="AT22" s="121">
        <v>4.2140000000000004</v>
      </c>
      <c r="AU22" s="201">
        <v>4.2379999999999995</v>
      </c>
      <c r="AV22" s="213">
        <v>4.4989999999999997</v>
      </c>
      <c r="AW22" s="201">
        <v>4.8719999999999999</v>
      </c>
      <c r="AX22" s="214">
        <v>0</v>
      </c>
      <c r="AY22" s="107">
        <v>4.0780000000000003</v>
      </c>
      <c r="AZ22" s="90">
        <v>4.07</v>
      </c>
      <c r="BA22" s="108">
        <v>4.0590000000000002</v>
      </c>
      <c r="BB22" s="91">
        <v>4.4080000000000004</v>
      </c>
      <c r="BC22" s="91">
        <v>0</v>
      </c>
      <c r="BD22" s="109">
        <v>0</v>
      </c>
      <c r="BE22" s="92">
        <v>4.1319999999999997</v>
      </c>
      <c r="BF22" s="110">
        <v>0</v>
      </c>
      <c r="BG22" s="93">
        <v>0</v>
      </c>
      <c r="BH22" s="94">
        <v>3.8279999999999998</v>
      </c>
      <c r="BI22" s="111">
        <v>4.0410000000000004</v>
      </c>
      <c r="BJ22" s="94">
        <v>4.3179999999999996</v>
      </c>
      <c r="BK22" s="111">
        <v>4.5540000000000003</v>
      </c>
      <c r="BL22" s="95">
        <v>0</v>
      </c>
      <c r="BM22" s="112">
        <v>4.28</v>
      </c>
      <c r="BN22" s="96">
        <v>4.6909999999999998</v>
      </c>
      <c r="BO22" s="113">
        <v>4.843</v>
      </c>
    </row>
    <row r="23" spans="1:67" x14ac:dyDescent="0.25">
      <c r="A23" s="36">
        <v>42081</v>
      </c>
      <c r="B23" s="68">
        <v>0</v>
      </c>
      <c r="C23" s="97">
        <v>0</v>
      </c>
      <c r="D23" s="156">
        <v>3.5209999999999999</v>
      </c>
      <c r="E23" s="156">
        <v>3.1659999999999999</v>
      </c>
      <c r="F23" s="157">
        <v>3.1760000000000002</v>
      </c>
      <c r="G23" s="158">
        <v>3.2250000000000001</v>
      </c>
      <c r="H23" s="155">
        <v>3.2560000000000002</v>
      </c>
      <c r="I23" s="159">
        <v>3.3260000000000001</v>
      </c>
      <c r="J23" s="159">
        <v>3.4169999999999998</v>
      </c>
      <c r="K23" s="41"/>
      <c r="L23" s="40"/>
      <c r="M23" s="41">
        <v>42081</v>
      </c>
      <c r="N23" s="179">
        <v>3.96</v>
      </c>
      <c r="O23" s="180">
        <v>4.0839999999999996</v>
      </c>
      <c r="P23" s="101">
        <v>3.9790000000000001</v>
      </c>
      <c r="Q23" s="100">
        <v>4.0010000000000003</v>
      </c>
      <c r="R23" s="102">
        <v>4.2140000000000004</v>
      </c>
      <c r="S23" s="168">
        <v>4.3659999999999997</v>
      </c>
      <c r="T23" s="181">
        <v>4.1959999999999997</v>
      </c>
      <c r="U23" s="182">
        <v>4.2629999999999999</v>
      </c>
      <c r="V23" s="85">
        <v>4.5289999999999999</v>
      </c>
      <c r="W23" s="183">
        <v>4.7210000000000001</v>
      </c>
      <c r="X23" s="184">
        <v>4.859</v>
      </c>
      <c r="Y23" s="72">
        <v>0</v>
      </c>
      <c r="Z23" s="185">
        <v>4.2789999999999999</v>
      </c>
      <c r="AA23" s="186">
        <v>4.5839999999999996</v>
      </c>
      <c r="AB23" s="187">
        <v>4.694</v>
      </c>
      <c r="AC23" s="188">
        <v>5.1180000000000003</v>
      </c>
      <c r="AD23" s="189">
        <v>0</v>
      </c>
      <c r="AE23" s="72">
        <v>0</v>
      </c>
      <c r="AF23" s="190">
        <v>4.8689999999999998</v>
      </c>
      <c r="AG23" s="86">
        <v>4.8209999999999997</v>
      </c>
      <c r="AH23" s="103">
        <v>0</v>
      </c>
      <c r="AI23" s="87">
        <v>4.4800000000000004</v>
      </c>
      <c r="AJ23" s="104">
        <v>4.6470000000000002</v>
      </c>
      <c r="AK23" s="88">
        <v>4.5549999999999997</v>
      </c>
      <c r="AL23" s="105">
        <v>4.6609999999999996</v>
      </c>
      <c r="AM23" s="72">
        <v>0</v>
      </c>
      <c r="AN23" s="106">
        <v>4.3780000000000001</v>
      </c>
      <c r="AO23" s="229">
        <v>4.4969999999999999</v>
      </c>
      <c r="AP23" s="231">
        <v>4.6500000000000004</v>
      </c>
      <c r="AQ23" s="89">
        <v>3.863</v>
      </c>
      <c r="AR23" s="89">
        <v>3.972</v>
      </c>
      <c r="AS23" s="89">
        <v>4.0759999999999996</v>
      </c>
      <c r="AT23" s="121">
        <v>4.1470000000000002</v>
      </c>
      <c r="AU23" s="201">
        <v>4.17</v>
      </c>
      <c r="AV23" s="213">
        <v>4.4130000000000003</v>
      </c>
      <c r="AW23" s="201">
        <v>4.774</v>
      </c>
      <c r="AX23" s="214">
        <v>0</v>
      </c>
      <c r="AY23" s="107">
        <v>4.0250000000000004</v>
      </c>
      <c r="AZ23" s="90">
        <v>4.024</v>
      </c>
      <c r="BA23" s="108">
        <v>4.0629999999999997</v>
      </c>
      <c r="BB23" s="91">
        <v>4.343</v>
      </c>
      <c r="BC23" s="91">
        <v>0</v>
      </c>
      <c r="BD23" s="109">
        <v>0</v>
      </c>
      <c r="BE23" s="92">
        <v>4.0880000000000001</v>
      </c>
      <c r="BF23" s="110">
        <v>0</v>
      </c>
      <c r="BG23" s="93">
        <v>0</v>
      </c>
      <c r="BH23" s="94">
        <v>3.8090000000000002</v>
      </c>
      <c r="BI23" s="111">
        <v>3.9910000000000001</v>
      </c>
      <c r="BJ23" s="94">
        <v>4.25</v>
      </c>
      <c r="BK23" s="111">
        <v>4.4729999999999999</v>
      </c>
      <c r="BL23" s="95">
        <v>0</v>
      </c>
      <c r="BM23" s="112">
        <v>4.2480000000000002</v>
      </c>
      <c r="BN23" s="96">
        <v>4.6109999999999998</v>
      </c>
      <c r="BO23" s="113">
        <v>4.7640000000000002</v>
      </c>
    </row>
    <row r="24" spans="1:67" x14ac:dyDescent="0.25">
      <c r="A24" s="36">
        <v>42082</v>
      </c>
      <c r="B24" s="68">
        <v>0</v>
      </c>
      <c r="C24" s="97">
        <v>0</v>
      </c>
      <c r="D24" s="156">
        <v>3.5380000000000003</v>
      </c>
      <c r="E24" s="156">
        <v>3.121</v>
      </c>
      <c r="F24" s="157">
        <v>3.133</v>
      </c>
      <c r="G24" s="158">
        <v>3.165</v>
      </c>
      <c r="H24" s="155">
        <v>3.1890000000000001</v>
      </c>
      <c r="I24" s="159">
        <v>3.2570000000000001</v>
      </c>
      <c r="J24" s="159">
        <v>3.3370000000000002</v>
      </c>
      <c r="K24" s="41"/>
      <c r="L24" s="40"/>
      <c r="M24" s="41">
        <v>42082</v>
      </c>
      <c r="N24" s="179">
        <v>3.9950000000000001</v>
      </c>
      <c r="O24" s="180">
        <v>4.1070000000000002</v>
      </c>
      <c r="P24" s="101">
        <v>4.0030000000000001</v>
      </c>
      <c r="Q24" s="100">
        <v>4.032</v>
      </c>
      <c r="R24" s="102">
        <v>4.2249999999999996</v>
      </c>
      <c r="S24" s="168">
        <v>4.399</v>
      </c>
      <c r="T24" s="181">
        <v>4.2379999999999995</v>
      </c>
      <c r="U24" s="182">
        <v>4.2750000000000004</v>
      </c>
      <c r="V24" s="85">
        <v>4.6370000000000005</v>
      </c>
      <c r="W24" s="183">
        <v>4.7379999999999995</v>
      </c>
      <c r="X24" s="184">
        <v>5.048</v>
      </c>
      <c r="Y24" s="72">
        <v>0</v>
      </c>
      <c r="Z24" s="185">
        <v>4.2839999999999998</v>
      </c>
      <c r="AA24" s="186">
        <v>4.5809999999999995</v>
      </c>
      <c r="AB24" s="187">
        <v>4.7069999999999999</v>
      </c>
      <c r="AC24" s="188">
        <v>5.0970000000000004</v>
      </c>
      <c r="AD24" s="189">
        <v>0</v>
      </c>
      <c r="AE24" s="72">
        <v>0</v>
      </c>
      <c r="AF24" s="190">
        <v>4.8469999999999995</v>
      </c>
      <c r="AG24" s="86">
        <v>4.83</v>
      </c>
      <c r="AH24" s="103">
        <v>0</v>
      </c>
      <c r="AI24" s="87">
        <v>4.5060000000000002</v>
      </c>
      <c r="AJ24" s="104">
        <v>4.6630000000000003</v>
      </c>
      <c r="AK24" s="88">
        <v>4.5819999999999999</v>
      </c>
      <c r="AL24" s="105">
        <v>4.8899999999999997</v>
      </c>
      <c r="AM24" s="72">
        <v>0</v>
      </c>
      <c r="AN24" s="106">
        <v>4.3330000000000002</v>
      </c>
      <c r="AO24" s="229">
        <v>4.5090000000000003</v>
      </c>
      <c r="AP24" s="231">
        <v>4.7379999999999995</v>
      </c>
      <c r="AQ24" s="89">
        <v>3.8810000000000002</v>
      </c>
      <c r="AR24" s="89">
        <v>3.992</v>
      </c>
      <c r="AS24" s="89">
        <v>4.0880000000000001</v>
      </c>
      <c r="AT24" s="121">
        <v>4.157</v>
      </c>
      <c r="AU24" s="201">
        <v>4.2050000000000001</v>
      </c>
      <c r="AV24" s="213">
        <v>4.4290000000000003</v>
      </c>
      <c r="AW24" s="201">
        <v>4.7850000000000001</v>
      </c>
      <c r="AX24" s="214">
        <v>0</v>
      </c>
      <c r="AY24" s="107">
        <v>4.117</v>
      </c>
      <c r="AZ24" s="90">
        <v>4.0910000000000002</v>
      </c>
      <c r="BA24" s="108">
        <v>4.0540000000000003</v>
      </c>
      <c r="BB24" s="91">
        <v>4.3490000000000002</v>
      </c>
      <c r="BC24" s="91">
        <v>0</v>
      </c>
      <c r="BD24" s="109">
        <v>0</v>
      </c>
      <c r="BE24" s="92">
        <v>4.1020000000000003</v>
      </c>
      <c r="BF24" s="110">
        <v>0</v>
      </c>
      <c r="BG24" s="93">
        <v>0</v>
      </c>
      <c r="BH24" s="94">
        <v>3.8330000000000002</v>
      </c>
      <c r="BI24" s="111">
        <v>4.0019999999999998</v>
      </c>
      <c r="BJ24" s="94">
        <v>4.2620000000000005</v>
      </c>
      <c r="BK24" s="111">
        <v>4.4790000000000001</v>
      </c>
      <c r="BL24" s="95">
        <v>0</v>
      </c>
      <c r="BM24" s="112">
        <v>4.2690000000000001</v>
      </c>
      <c r="BN24" s="96">
        <v>4.6239999999999997</v>
      </c>
      <c r="BO24" s="113">
        <v>4.7830000000000004</v>
      </c>
    </row>
    <row r="25" spans="1:67" x14ac:dyDescent="0.25">
      <c r="A25" s="36">
        <v>42083</v>
      </c>
      <c r="B25" s="68">
        <v>0</v>
      </c>
      <c r="C25" s="97">
        <v>0</v>
      </c>
      <c r="D25" s="156">
        <v>3.5489999999999999</v>
      </c>
      <c r="E25" s="156">
        <v>3.1219999999999999</v>
      </c>
      <c r="F25" s="157">
        <v>3.1390000000000002</v>
      </c>
      <c r="G25" s="158">
        <v>3.1749999999999998</v>
      </c>
      <c r="H25" s="155">
        <v>3.194</v>
      </c>
      <c r="I25" s="159">
        <v>3.266</v>
      </c>
      <c r="J25" s="159">
        <v>3.3540000000000001</v>
      </c>
      <c r="K25" s="41"/>
      <c r="L25" s="40"/>
      <c r="M25" s="41">
        <v>42083</v>
      </c>
      <c r="N25" s="179">
        <v>3.9859999999999998</v>
      </c>
      <c r="O25" s="180">
        <v>4.1100000000000003</v>
      </c>
      <c r="P25" s="101">
        <v>3.9990000000000001</v>
      </c>
      <c r="Q25" s="100">
        <v>4.0380000000000003</v>
      </c>
      <c r="R25" s="102">
        <v>4.2329999999999997</v>
      </c>
      <c r="S25" s="168">
        <v>4.4059999999999997</v>
      </c>
      <c r="T25" s="181">
        <v>4.2350000000000003</v>
      </c>
      <c r="U25" s="182">
        <v>4.2809999999999997</v>
      </c>
      <c r="V25" s="85">
        <v>4.6479999999999997</v>
      </c>
      <c r="W25" s="183">
        <v>4.7469999999999999</v>
      </c>
      <c r="X25" s="184">
        <v>5.0599999999999996</v>
      </c>
      <c r="Y25" s="72">
        <v>0</v>
      </c>
      <c r="Z25" s="185">
        <v>4.2859999999999996</v>
      </c>
      <c r="AA25" s="186">
        <v>4.5880000000000001</v>
      </c>
      <c r="AB25" s="187">
        <v>4.7149999999999999</v>
      </c>
      <c r="AC25" s="188">
        <v>5.1340000000000003</v>
      </c>
      <c r="AD25" s="189">
        <v>0</v>
      </c>
      <c r="AE25" s="72">
        <v>0</v>
      </c>
      <c r="AF25" s="190">
        <v>4.8929999999999998</v>
      </c>
      <c r="AG25" s="86">
        <v>4.8380000000000001</v>
      </c>
      <c r="AH25" s="103">
        <v>0</v>
      </c>
      <c r="AI25" s="87">
        <v>4.5110000000000001</v>
      </c>
      <c r="AJ25" s="104">
        <v>4.6690000000000005</v>
      </c>
      <c r="AK25" s="88">
        <v>4.58</v>
      </c>
      <c r="AL25" s="105">
        <v>4.9030000000000005</v>
      </c>
      <c r="AM25" s="72">
        <v>0</v>
      </c>
      <c r="AN25" s="106">
        <v>4.3179999999999996</v>
      </c>
      <c r="AO25" s="229">
        <v>4.5140000000000002</v>
      </c>
      <c r="AP25" s="231">
        <v>4.74</v>
      </c>
      <c r="AQ25" s="89">
        <v>3.887</v>
      </c>
      <c r="AR25" s="89">
        <v>3.9990000000000001</v>
      </c>
      <c r="AS25" s="89">
        <v>4.0949999999999998</v>
      </c>
      <c r="AT25" s="121">
        <v>4.1639999999999997</v>
      </c>
      <c r="AU25" s="201">
        <v>4.1890000000000001</v>
      </c>
      <c r="AV25" s="213">
        <v>4.4359999999999999</v>
      </c>
      <c r="AW25" s="201">
        <v>4.79</v>
      </c>
      <c r="AX25" s="214">
        <v>0</v>
      </c>
      <c r="AY25" s="107">
        <v>4.08</v>
      </c>
      <c r="AZ25" s="90">
        <v>4.0590000000000002</v>
      </c>
      <c r="BA25" s="108">
        <v>4.0419999999999998</v>
      </c>
      <c r="BB25" s="91">
        <v>4.3529999999999998</v>
      </c>
      <c r="BC25" s="91">
        <v>0</v>
      </c>
      <c r="BD25" s="109">
        <v>0</v>
      </c>
      <c r="BE25" s="92">
        <v>4.1070000000000002</v>
      </c>
      <c r="BF25" s="110">
        <v>0</v>
      </c>
      <c r="BG25" s="93">
        <v>0</v>
      </c>
      <c r="BH25" s="94">
        <v>3.8289999999999997</v>
      </c>
      <c r="BI25" s="111">
        <v>4.008</v>
      </c>
      <c r="BJ25" s="94">
        <v>4.2699999999999996</v>
      </c>
      <c r="BK25" s="111">
        <v>4.4859999999999998</v>
      </c>
      <c r="BL25" s="95">
        <v>0</v>
      </c>
      <c r="BM25" s="112">
        <v>4.2729999999999997</v>
      </c>
      <c r="BN25" s="96">
        <v>4.6280000000000001</v>
      </c>
      <c r="BO25" s="113">
        <v>4.79</v>
      </c>
    </row>
    <row r="26" spans="1:67" x14ac:dyDescent="0.25">
      <c r="A26" s="36">
        <v>42086</v>
      </c>
      <c r="B26" s="68">
        <v>0</v>
      </c>
      <c r="C26" s="97">
        <v>0</v>
      </c>
      <c r="D26" s="156">
        <v>3.5470000000000002</v>
      </c>
      <c r="E26" s="156">
        <v>3.1230000000000002</v>
      </c>
      <c r="F26" s="157">
        <v>3.137</v>
      </c>
      <c r="G26" s="158">
        <v>3.1720000000000002</v>
      </c>
      <c r="H26" s="155">
        <v>3.194</v>
      </c>
      <c r="I26" s="159">
        <v>3.266</v>
      </c>
      <c r="J26" s="159">
        <v>3.3460000000000001</v>
      </c>
      <c r="K26" s="41"/>
      <c r="L26" s="40"/>
      <c r="M26" s="41">
        <v>42086</v>
      </c>
      <c r="N26" s="179">
        <v>3.9939999999999998</v>
      </c>
      <c r="O26" s="180">
        <v>4.1079999999999997</v>
      </c>
      <c r="P26" s="101">
        <v>3.9830000000000001</v>
      </c>
      <c r="Q26" s="100">
        <v>4.032</v>
      </c>
      <c r="R26" s="102">
        <v>4.2309999999999999</v>
      </c>
      <c r="S26" s="168">
        <v>4.4169999999999998</v>
      </c>
      <c r="T26" s="181">
        <v>4.2379999999999995</v>
      </c>
      <c r="U26" s="182">
        <v>4.28</v>
      </c>
      <c r="V26" s="85">
        <v>4.6459999999999999</v>
      </c>
      <c r="W26" s="183">
        <v>4.7430000000000003</v>
      </c>
      <c r="X26" s="184">
        <v>5.0549999999999997</v>
      </c>
      <c r="Y26" s="72">
        <v>0</v>
      </c>
      <c r="Z26" s="185">
        <v>4.2889999999999997</v>
      </c>
      <c r="AA26" s="186">
        <v>4.5869999999999997</v>
      </c>
      <c r="AB26" s="187">
        <v>4.7119999999999997</v>
      </c>
      <c r="AC26" s="188">
        <v>5.1340000000000003</v>
      </c>
      <c r="AD26" s="189">
        <v>0</v>
      </c>
      <c r="AE26" s="72">
        <v>0</v>
      </c>
      <c r="AF26" s="190">
        <v>4.8890000000000002</v>
      </c>
      <c r="AG26" s="86">
        <v>4.8330000000000002</v>
      </c>
      <c r="AH26" s="103">
        <v>0</v>
      </c>
      <c r="AI26" s="87">
        <v>4.5110000000000001</v>
      </c>
      <c r="AJ26" s="104">
        <v>4.6660000000000004</v>
      </c>
      <c r="AK26" s="88">
        <v>4.5860000000000003</v>
      </c>
      <c r="AL26" s="105">
        <v>4.8979999999999997</v>
      </c>
      <c r="AM26" s="72">
        <v>0</v>
      </c>
      <c r="AN26" s="106">
        <v>4.3360000000000003</v>
      </c>
      <c r="AO26" s="229">
        <v>4.5120000000000005</v>
      </c>
      <c r="AP26" s="231">
        <v>4.7389999999999999</v>
      </c>
      <c r="AQ26" s="89">
        <v>3.8860000000000001</v>
      </c>
      <c r="AR26" s="89">
        <v>3.9980000000000002</v>
      </c>
      <c r="AS26" s="89">
        <v>4.0949999999999998</v>
      </c>
      <c r="AT26" s="121">
        <v>4.1619999999999999</v>
      </c>
      <c r="AU26" s="201">
        <v>4.1849999999999996</v>
      </c>
      <c r="AV26" s="213">
        <v>4.4290000000000003</v>
      </c>
      <c r="AW26" s="201">
        <v>4.78</v>
      </c>
      <c r="AX26" s="214">
        <v>0</v>
      </c>
      <c r="AY26" s="107">
        <v>4.1120000000000001</v>
      </c>
      <c r="AZ26" s="90">
        <v>4.0940000000000003</v>
      </c>
      <c r="BA26" s="108">
        <v>4.0490000000000004</v>
      </c>
      <c r="BB26" s="91">
        <v>4.3739999999999997</v>
      </c>
      <c r="BC26" s="91">
        <v>0</v>
      </c>
      <c r="BD26" s="109">
        <v>0</v>
      </c>
      <c r="BE26" s="92">
        <v>4.1059999999999999</v>
      </c>
      <c r="BF26" s="110">
        <v>0</v>
      </c>
      <c r="BG26" s="93">
        <v>0</v>
      </c>
      <c r="BH26" s="94">
        <v>3.8340000000000001</v>
      </c>
      <c r="BI26" s="111">
        <v>4.0060000000000002</v>
      </c>
      <c r="BJ26" s="94">
        <v>4.266</v>
      </c>
      <c r="BK26" s="111">
        <v>4.4800000000000004</v>
      </c>
      <c r="BL26" s="95">
        <v>0</v>
      </c>
      <c r="BM26" s="112">
        <v>4.2720000000000002</v>
      </c>
      <c r="BN26" s="96">
        <v>4.6280000000000001</v>
      </c>
      <c r="BO26" s="113">
        <v>4.7859999999999996</v>
      </c>
    </row>
    <row r="27" spans="1:67" x14ac:dyDescent="0.25">
      <c r="A27" s="36">
        <v>42087</v>
      </c>
      <c r="B27" s="68">
        <v>0</v>
      </c>
      <c r="C27" s="97">
        <v>0</v>
      </c>
      <c r="D27" s="156">
        <v>3.55</v>
      </c>
      <c r="E27" s="156">
        <v>3.1110000000000002</v>
      </c>
      <c r="F27" s="157">
        <v>3.1240000000000001</v>
      </c>
      <c r="G27" s="158">
        <v>3.161</v>
      </c>
      <c r="H27" s="155">
        <v>3.18</v>
      </c>
      <c r="I27" s="159">
        <v>3.254</v>
      </c>
      <c r="J27" s="159">
        <v>3.3439999999999999</v>
      </c>
      <c r="K27" s="41"/>
      <c r="L27" s="40"/>
      <c r="M27" s="41">
        <v>42087</v>
      </c>
      <c r="N27" s="179">
        <v>3.9750000000000001</v>
      </c>
      <c r="O27" s="180">
        <v>4.1040000000000001</v>
      </c>
      <c r="P27" s="101">
        <v>3.9950000000000001</v>
      </c>
      <c r="Q27" s="100">
        <v>4.04</v>
      </c>
      <c r="R27" s="102">
        <v>4.2210000000000001</v>
      </c>
      <c r="S27" s="168">
        <v>4.4000000000000004</v>
      </c>
      <c r="T27" s="181">
        <v>4.2329999999999997</v>
      </c>
      <c r="U27" s="182">
        <v>4.2709999999999999</v>
      </c>
      <c r="V27" s="85">
        <v>4.6319999999999997</v>
      </c>
      <c r="W27" s="183">
        <v>4.7309999999999999</v>
      </c>
      <c r="X27" s="184">
        <v>5.0350000000000001</v>
      </c>
      <c r="Y27" s="72">
        <v>0</v>
      </c>
      <c r="Z27" s="185">
        <v>4.28</v>
      </c>
      <c r="AA27" s="186">
        <v>4.5789999999999997</v>
      </c>
      <c r="AB27" s="187">
        <v>4.7</v>
      </c>
      <c r="AC27" s="188">
        <v>5.1180000000000003</v>
      </c>
      <c r="AD27" s="189">
        <v>0</v>
      </c>
      <c r="AE27" s="72">
        <v>0</v>
      </c>
      <c r="AF27" s="190">
        <v>4.8780000000000001</v>
      </c>
      <c r="AG27" s="86">
        <v>4.8170000000000002</v>
      </c>
      <c r="AH27" s="103">
        <v>0</v>
      </c>
      <c r="AI27" s="87">
        <v>4.5030000000000001</v>
      </c>
      <c r="AJ27" s="104">
        <v>4.6580000000000004</v>
      </c>
      <c r="AK27" s="88">
        <v>4.5750000000000002</v>
      </c>
      <c r="AL27" s="105">
        <v>4.8870000000000005</v>
      </c>
      <c r="AM27" s="72">
        <v>0</v>
      </c>
      <c r="AN27" s="106">
        <v>4.3380000000000001</v>
      </c>
      <c r="AO27" s="229">
        <v>4.5049999999999999</v>
      </c>
      <c r="AP27" s="231">
        <v>4.7290000000000001</v>
      </c>
      <c r="AQ27" s="89">
        <v>3.8780000000000001</v>
      </c>
      <c r="AR27" s="89">
        <v>3.9889999999999999</v>
      </c>
      <c r="AS27" s="89">
        <v>4.0839999999999996</v>
      </c>
      <c r="AT27" s="121">
        <v>4.1520000000000001</v>
      </c>
      <c r="AU27" s="201">
        <v>4.1760000000000002</v>
      </c>
      <c r="AV27" s="213">
        <v>4.4089999999999998</v>
      </c>
      <c r="AW27" s="201">
        <v>4.75</v>
      </c>
      <c r="AX27" s="214">
        <v>0</v>
      </c>
      <c r="AY27" s="107">
        <v>4.1100000000000003</v>
      </c>
      <c r="AZ27" s="90">
        <v>4.0830000000000002</v>
      </c>
      <c r="BA27" s="108">
        <v>4.0629999999999997</v>
      </c>
      <c r="BB27" s="91">
        <v>4.3819999999999997</v>
      </c>
      <c r="BC27" s="91">
        <v>4.5389999999999997</v>
      </c>
      <c r="BD27" s="109">
        <v>0</v>
      </c>
      <c r="BE27" s="92">
        <v>4.101</v>
      </c>
      <c r="BF27" s="110">
        <v>0</v>
      </c>
      <c r="BG27" s="93">
        <v>0</v>
      </c>
      <c r="BH27" s="94">
        <v>3.827</v>
      </c>
      <c r="BI27" s="111">
        <v>3.9990000000000001</v>
      </c>
      <c r="BJ27" s="94">
        <v>4.2539999999999996</v>
      </c>
      <c r="BK27" s="111">
        <v>4.4610000000000003</v>
      </c>
      <c r="BL27" s="95">
        <v>0</v>
      </c>
      <c r="BM27" s="112">
        <v>4.2640000000000002</v>
      </c>
      <c r="BN27" s="96">
        <v>4.6159999999999997</v>
      </c>
      <c r="BO27" s="113">
        <v>4.7679999999999998</v>
      </c>
    </row>
    <row r="28" spans="1:67" x14ac:dyDescent="0.25">
      <c r="A28" s="36">
        <v>42088</v>
      </c>
      <c r="B28" s="68">
        <v>0</v>
      </c>
      <c r="C28" s="97">
        <v>0</v>
      </c>
      <c r="D28" s="156">
        <v>3.5470000000000002</v>
      </c>
      <c r="E28" s="156">
        <v>3.0830000000000002</v>
      </c>
      <c r="F28" s="157">
        <v>3.089</v>
      </c>
      <c r="G28" s="158">
        <v>3.1230000000000002</v>
      </c>
      <c r="H28" s="155">
        <v>3.137</v>
      </c>
      <c r="I28" s="159">
        <v>3.2069999999999999</v>
      </c>
      <c r="J28" s="159">
        <v>3.286</v>
      </c>
      <c r="K28" s="41"/>
      <c r="L28" s="40"/>
      <c r="M28" s="41">
        <v>42088</v>
      </c>
      <c r="N28" s="179">
        <v>4.0119999999999996</v>
      </c>
      <c r="O28" s="180">
        <v>4.0999999999999996</v>
      </c>
      <c r="P28" s="101">
        <v>3.9729999999999999</v>
      </c>
      <c r="Q28" s="100">
        <v>4.0309999999999997</v>
      </c>
      <c r="R28" s="102">
        <v>4.1959999999999997</v>
      </c>
      <c r="S28" s="168">
        <v>4.3710000000000004</v>
      </c>
      <c r="T28" s="181">
        <v>4.2460000000000004</v>
      </c>
      <c r="U28" s="182">
        <v>4.266</v>
      </c>
      <c r="V28" s="85">
        <v>4.609</v>
      </c>
      <c r="W28" s="183">
        <v>4.702</v>
      </c>
      <c r="X28" s="184">
        <v>5.0010000000000003</v>
      </c>
      <c r="Y28" s="72">
        <v>0</v>
      </c>
      <c r="Z28" s="185">
        <v>4.2780000000000005</v>
      </c>
      <c r="AA28" s="186">
        <v>4.5579999999999998</v>
      </c>
      <c r="AB28" s="187">
        <v>4.673</v>
      </c>
      <c r="AC28" s="188">
        <v>5.0810000000000004</v>
      </c>
      <c r="AD28" s="189">
        <v>0</v>
      </c>
      <c r="AE28" s="72">
        <v>0</v>
      </c>
      <c r="AF28" s="190">
        <v>4.8479999999999999</v>
      </c>
      <c r="AG28" s="86">
        <v>4.7889999999999997</v>
      </c>
      <c r="AH28" s="103">
        <v>0</v>
      </c>
      <c r="AI28" s="87">
        <v>4.4969999999999999</v>
      </c>
      <c r="AJ28" s="104">
        <v>4.6420000000000003</v>
      </c>
      <c r="AK28" s="88">
        <v>4.5540000000000003</v>
      </c>
      <c r="AL28" s="105">
        <v>4.8579999999999997</v>
      </c>
      <c r="AM28" s="72">
        <v>0</v>
      </c>
      <c r="AN28" s="106">
        <v>4.4080000000000004</v>
      </c>
      <c r="AO28" s="229">
        <v>4.4939999999999998</v>
      </c>
      <c r="AP28" s="231">
        <v>4.71</v>
      </c>
      <c r="AQ28" s="89">
        <v>3.8730000000000002</v>
      </c>
      <c r="AR28" s="89">
        <v>3.9699999999999998</v>
      </c>
      <c r="AS28" s="89">
        <v>4.0460000000000003</v>
      </c>
      <c r="AT28" s="121">
        <v>4.1280000000000001</v>
      </c>
      <c r="AU28" s="201">
        <v>4.1420000000000003</v>
      </c>
      <c r="AV28" s="213">
        <v>4.3769999999999998</v>
      </c>
      <c r="AW28" s="201">
        <v>4.7160000000000002</v>
      </c>
      <c r="AX28" s="214">
        <v>0</v>
      </c>
      <c r="AY28" s="107">
        <v>4.0640000000000001</v>
      </c>
      <c r="AZ28" s="90">
        <v>4.0640000000000001</v>
      </c>
      <c r="BA28" s="108">
        <v>4.07</v>
      </c>
      <c r="BB28" s="91">
        <v>4.359</v>
      </c>
      <c r="BC28" s="91">
        <v>4.524</v>
      </c>
      <c r="BD28" s="109">
        <v>0</v>
      </c>
      <c r="BE28" s="92">
        <v>4.0910000000000002</v>
      </c>
      <c r="BF28" s="110">
        <v>0</v>
      </c>
      <c r="BG28" s="93">
        <v>0</v>
      </c>
      <c r="BH28" s="94">
        <v>3.831</v>
      </c>
      <c r="BI28" s="111">
        <v>3.9870000000000001</v>
      </c>
      <c r="BJ28" s="94">
        <v>4.2279999999999998</v>
      </c>
      <c r="BK28" s="111">
        <v>4.4320000000000004</v>
      </c>
      <c r="BL28" s="95">
        <v>0</v>
      </c>
      <c r="BM28" s="112">
        <v>4.2590000000000003</v>
      </c>
      <c r="BN28" s="96">
        <v>4.5910000000000002</v>
      </c>
      <c r="BO28" s="113">
        <v>4.7379999999999995</v>
      </c>
    </row>
    <row r="29" spans="1:67" x14ac:dyDescent="0.25">
      <c r="A29" s="36">
        <v>42089</v>
      </c>
      <c r="B29" s="68">
        <v>0</v>
      </c>
      <c r="C29" s="97">
        <v>0</v>
      </c>
      <c r="D29" s="156">
        <v>3.532</v>
      </c>
      <c r="E29" s="156">
        <v>3.101</v>
      </c>
      <c r="F29" s="157">
        <v>3.11</v>
      </c>
      <c r="G29" s="158">
        <v>3.14</v>
      </c>
      <c r="H29" s="155">
        <v>3.1480000000000001</v>
      </c>
      <c r="I29" s="159">
        <v>3.222</v>
      </c>
      <c r="J29" s="159">
        <v>3.3069999999999999</v>
      </c>
      <c r="K29" s="41"/>
      <c r="L29" s="40"/>
      <c r="M29" s="41">
        <v>42089</v>
      </c>
      <c r="N29" s="179">
        <v>3.984</v>
      </c>
      <c r="O29" s="180">
        <v>4.1230000000000002</v>
      </c>
      <c r="P29" s="101">
        <v>4.0549999999999997</v>
      </c>
      <c r="Q29" s="100">
        <v>4.0819999999999999</v>
      </c>
      <c r="R29" s="102">
        <v>4.2510000000000003</v>
      </c>
      <c r="S29" s="168">
        <v>4.4080000000000004</v>
      </c>
      <c r="T29" s="181">
        <v>4.25</v>
      </c>
      <c r="U29" s="182">
        <v>4.2939999999999996</v>
      </c>
      <c r="V29" s="85">
        <v>4.6690000000000005</v>
      </c>
      <c r="W29" s="183">
        <v>4.7649999999999997</v>
      </c>
      <c r="X29" s="184">
        <v>5.0650000000000004</v>
      </c>
      <c r="Y29" s="72">
        <v>0</v>
      </c>
      <c r="Z29" s="185">
        <v>4.306</v>
      </c>
      <c r="AA29" s="186">
        <v>4.6139999999999999</v>
      </c>
      <c r="AB29" s="187">
        <v>4.7359999999999998</v>
      </c>
      <c r="AC29" s="188">
        <v>5.1420000000000003</v>
      </c>
      <c r="AD29" s="189">
        <v>0</v>
      </c>
      <c r="AE29" s="72">
        <v>0</v>
      </c>
      <c r="AF29" s="190">
        <v>4.9030000000000005</v>
      </c>
      <c r="AG29" s="86">
        <v>4.8440000000000003</v>
      </c>
      <c r="AH29" s="103">
        <v>0</v>
      </c>
      <c r="AI29" s="87">
        <v>4.5449999999999999</v>
      </c>
      <c r="AJ29" s="104">
        <v>4.7</v>
      </c>
      <c r="AK29" s="88">
        <v>4.5999999999999996</v>
      </c>
      <c r="AL29" s="105">
        <v>4.92</v>
      </c>
      <c r="AM29" s="72">
        <v>0</v>
      </c>
      <c r="AN29" s="106">
        <v>4.4879999999999995</v>
      </c>
      <c r="AO29" s="229">
        <v>4.5540000000000003</v>
      </c>
      <c r="AP29" s="231">
        <v>4.774</v>
      </c>
      <c r="AQ29" s="89">
        <v>3.9130000000000003</v>
      </c>
      <c r="AR29" s="89">
        <v>4.0229999999999997</v>
      </c>
      <c r="AS29" s="89">
        <v>4.1029999999999998</v>
      </c>
      <c r="AT29" s="121">
        <v>4.1820000000000004</v>
      </c>
      <c r="AU29" s="201">
        <v>4.1980000000000004</v>
      </c>
      <c r="AV29" s="213">
        <v>4.4329999999999998</v>
      </c>
      <c r="AW29" s="201">
        <v>4.7759999999999998</v>
      </c>
      <c r="AX29" s="214">
        <v>0</v>
      </c>
      <c r="AY29" s="107">
        <v>4.0890000000000004</v>
      </c>
      <c r="AZ29" s="90">
        <v>4.09</v>
      </c>
      <c r="BA29" s="108">
        <v>4.0819999999999999</v>
      </c>
      <c r="BB29" s="91">
        <v>4.3220000000000001</v>
      </c>
      <c r="BC29" s="91">
        <v>4.5579999999999998</v>
      </c>
      <c r="BD29" s="109">
        <v>0</v>
      </c>
      <c r="BE29" s="92">
        <v>4.1459999999999999</v>
      </c>
      <c r="BF29" s="110">
        <v>0</v>
      </c>
      <c r="BG29" s="93">
        <v>0</v>
      </c>
      <c r="BH29" s="94">
        <v>3.839</v>
      </c>
      <c r="BI29" s="111">
        <v>4.0469999999999997</v>
      </c>
      <c r="BJ29" s="94">
        <v>4.2830000000000004</v>
      </c>
      <c r="BK29" s="111">
        <v>4.4950000000000001</v>
      </c>
      <c r="BL29" s="95">
        <v>0</v>
      </c>
      <c r="BM29" s="112">
        <v>4.3070000000000004</v>
      </c>
      <c r="BN29" s="96">
        <v>4.6440000000000001</v>
      </c>
      <c r="BO29" s="113">
        <v>4.8010000000000002</v>
      </c>
    </row>
    <row r="30" spans="1:67" x14ac:dyDescent="0.25">
      <c r="A30" s="36">
        <v>42090</v>
      </c>
      <c r="B30" s="68">
        <v>0</v>
      </c>
      <c r="C30" s="97">
        <v>0</v>
      </c>
      <c r="D30" s="156">
        <v>3.56</v>
      </c>
      <c r="E30" s="156">
        <v>3.165</v>
      </c>
      <c r="F30" s="157">
        <v>3.173</v>
      </c>
      <c r="G30" s="158">
        <v>3.2029999999999998</v>
      </c>
      <c r="H30" s="155">
        <v>3.1480000000000001</v>
      </c>
      <c r="I30" s="159">
        <v>3.2839999999999998</v>
      </c>
      <c r="J30" s="159">
        <v>3.3730000000000002</v>
      </c>
      <c r="K30" s="40"/>
      <c r="L30" s="40"/>
      <c r="M30" s="41">
        <v>42090</v>
      </c>
      <c r="N30" s="179">
        <v>3.9689999999999999</v>
      </c>
      <c r="O30" s="180">
        <v>4.1150000000000002</v>
      </c>
      <c r="P30" s="101">
        <v>4.0229999999999997</v>
      </c>
      <c r="Q30" s="100">
        <v>4.0679999999999996</v>
      </c>
      <c r="R30" s="102">
        <v>4.2629999999999999</v>
      </c>
      <c r="S30" s="168">
        <v>4.452</v>
      </c>
      <c r="T30" s="181">
        <v>4.2379999999999995</v>
      </c>
      <c r="U30" s="182">
        <v>4.2809999999999997</v>
      </c>
      <c r="V30" s="85">
        <v>4.6769999999999996</v>
      </c>
      <c r="W30" s="183">
        <v>4.7780000000000005</v>
      </c>
      <c r="X30" s="184">
        <v>5.093</v>
      </c>
      <c r="Y30" s="72">
        <v>0</v>
      </c>
      <c r="Z30" s="185">
        <v>4.2880000000000003</v>
      </c>
      <c r="AA30" s="186">
        <v>4.6189999999999998</v>
      </c>
      <c r="AB30" s="187">
        <v>4.7450000000000001</v>
      </c>
      <c r="AC30" s="188">
        <v>5.1710000000000003</v>
      </c>
      <c r="AD30" s="189">
        <v>0</v>
      </c>
      <c r="AE30" s="72">
        <v>0</v>
      </c>
      <c r="AF30" s="190">
        <v>4.9240000000000004</v>
      </c>
      <c r="AG30" s="86">
        <v>4.8689999999999998</v>
      </c>
      <c r="AH30" s="103">
        <v>0</v>
      </c>
      <c r="AI30" s="87">
        <v>4.5250000000000004</v>
      </c>
      <c r="AJ30" s="104">
        <v>4.6909999999999998</v>
      </c>
      <c r="AK30" s="88">
        <v>4.6100000000000003</v>
      </c>
      <c r="AL30" s="105">
        <v>4.9329999999999998</v>
      </c>
      <c r="AM30" s="72">
        <v>0</v>
      </c>
      <c r="AN30" s="106">
        <v>4.3499999999999996</v>
      </c>
      <c r="AO30" s="229">
        <v>4.5330000000000004</v>
      </c>
      <c r="AP30" s="231">
        <v>4.7679999999999998</v>
      </c>
      <c r="AQ30" s="89">
        <v>3.899</v>
      </c>
      <c r="AR30" s="89">
        <v>4.0259999999999998</v>
      </c>
      <c r="AS30" s="89">
        <v>4.1070000000000002</v>
      </c>
      <c r="AT30" s="121">
        <v>4.1959999999999997</v>
      </c>
      <c r="AU30" s="201">
        <v>4.2149999999999999</v>
      </c>
      <c r="AV30" s="213">
        <v>4.468</v>
      </c>
      <c r="AW30" s="201">
        <v>4.8239999999999998</v>
      </c>
      <c r="AX30" s="214">
        <v>0</v>
      </c>
      <c r="AY30" s="107">
        <v>4.0940000000000003</v>
      </c>
      <c r="AZ30" s="90">
        <v>4.0949999999999998</v>
      </c>
      <c r="BA30" s="108">
        <v>4.0709999999999997</v>
      </c>
      <c r="BB30" s="91">
        <v>4.3410000000000002</v>
      </c>
      <c r="BC30" s="91">
        <v>4.5739999999999998</v>
      </c>
      <c r="BD30" s="109">
        <v>0</v>
      </c>
      <c r="BE30" s="92">
        <v>4.1269999999999998</v>
      </c>
      <c r="BF30" s="110">
        <v>0</v>
      </c>
      <c r="BG30" s="93">
        <v>0</v>
      </c>
      <c r="BH30" s="94">
        <v>3.8260000000000001</v>
      </c>
      <c r="BI30" s="111">
        <v>4.0289999999999999</v>
      </c>
      <c r="BJ30" s="94">
        <v>4.3</v>
      </c>
      <c r="BK30" s="111">
        <v>4.5170000000000003</v>
      </c>
      <c r="BL30" s="95">
        <v>0</v>
      </c>
      <c r="BM30" s="112">
        <v>4.2869999999999999</v>
      </c>
      <c r="BN30" s="96">
        <v>4.6580000000000004</v>
      </c>
      <c r="BO30" s="113">
        <v>4.8209999999999997</v>
      </c>
    </row>
    <row r="31" spans="1:67" x14ac:dyDescent="0.25">
      <c r="A31" s="36">
        <v>42093</v>
      </c>
      <c r="B31" s="68">
        <v>0</v>
      </c>
      <c r="C31" s="97">
        <v>0</v>
      </c>
      <c r="D31" s="156">
        <v>3.5760000000000001</v>
      </c>
      <c r="E31" s="156">
        <v>3.15</v>
      </c>
      <c r="F31" s="157">
        <v>3.1629999999999998</v>
      </c>
      <c r="G31" s="158">
        <v>3.2029999999999998</v>
      </c>
      <c r="H31" s="155">
        <v>3.2109999999999999</v>
      </c>
      <c r="I31" s="159">
        <v>3.282</v>
      </c>
      <c r="J31" s="159">
        <v>3.3639999999999999</v>
      </c>
      <c r="K31" s="40"/>
      <c r="L31" s="40"/>
      <c r="M31" s="41">
        <v>42093</v>
      </c>
      <c r="N31" s="179">
        <v>3.98</v>
      </c>
      <c r="O31" s="180">
        <v>4.1130000000000004</v>
      </c>
      <c r="P31" s="101">
        <v>4.0199999999999996</v>
      </c>
      <c r="Q31" s="100">
        <v>4.0540000000000003</v>
      </c>
      <c r="R31" s="102">
        <v>4.2510000000000003</v>
      </c>
      <c r="S31" s="168">
        <v>4.4349999999999996</v>
      </c>
      <c r="T31" s="181">
        <v>4.234</v>
      </c>
      <c r="U31" s="182">
        <v>4.274</v>
      </c>
      <c r="V31" s="85">
        <v>4.6619999999999999</v>
      </c>
      <c r="W31" s="183">
        <v>4.758</v>
      </c>
      <c r="X31" s="184">
        <v>5.0750000000000002</v>
      </c>
      <c r="Y31" s="72">
        <v>0</v>
      </c>
      <c r="Z31" s="185">
        <v>4.2839999999999998</v>
      </c>
      <c r="AA31" s="186">
        <v>4.6120000000000001</v>
      </c>
      <c r="AB31" s="187">
        <v>4.7270000000000003</v>
      </c>
      <c r="AC31" s="188">
        <v>5.1589999999999998</v>
      </c>
      <c r="AD31" s="189">
        <v>0</v>
      </c>
      <c r="AE31" s="72">
        <v>0</v>
      </c>
      <c r="AF31" s="190">
        <v>4.9089999999999998</v>
      </c>
      <c r="AG31" s="86">
        <v>4.8540000000000001</v>
      </c>
      <c r="AH31" s="103">
        <v>0</v>
      </c>
      <c r="AI31" s="87">
        <v>4.5149999999999997</v>
      </c>
      <c r="AJ31" s="104">
        <v>4.6779999999999999</v>
      </c>
      <c r="AK31" s="88">
        <v>4.5990000000000002</v>
      </c>
      <c r="AL31" s="105">
        <v>4.9139999999999997</v>
      </c>
      <c r="AM31" s="72">
        <v>0</v>
      </c>
      <c r="AN31" s="106">
        <v>4.3479999999999999</v>
      </c>
      <c r="AO31" s="229">
        <v>4.5209999999999999</v>
      </c>
      <c r="AP31" s="231">
        <v>4.7530000000000001</v>
      </c>
      <c r="AQ31" s="89">
        <v>3.89</v>
      </c>
      <c r="AR31" s="89">
        <v>4.0140000000000002</v>
      </c>
      <c r="AS31" s="89">
        <v>4.0960000000000001</v>
      </c>
      <c r="AT31" s="121">
        <v>4.1849999999999996</v>
      </c>
      <c r="AU31" s="201">
        <v>4.2030000000000003</v>
      </c>
      <c r="AV31" s="213">
        <v>4.452</v>
      </c>
      <c r="AW31" s="201">
        <v>4.8100000000000005</v>
      </c>
      <c r="AX31" s="214">
        <v>0</v>
      </c>
      <c r="AY31" s="107">
        <v>4.0890000000000004</v>
      </c>
      <c r="AZ31" s="90">
        <v>4.1159999999999997</v>
      </c>
      <c r="BA31" s="108">
        <v>4.0709999999999997</v>
      </c>
      <c r="BB31" s="91">
        <v>4.327</v>
      </c>
      <c r="BC31" s="91">
        <v>4.5549999999999997</v>
      </c>
      <c r="BD31" s="109">
        <v>0</v>
      </c>
      <c r="BE31" s="92">
        <v>4.1210000000000004</v>
      </c>
      <c r="BF31" s="110">
        <v>0</v>
      </c>
      <c r="BG31" s="93">
        <v>0</v>
      </c>
      <c r="BH31" s="94">
        <v>3.8319999999999999</v>
      </c>
      <c r="BI31" s="111">
        <v>4.0149999999999997</v>
      </c>
      <c r="BJ31" s="94">
        <v>4.2839999999999998</v>
      </c>
      <c r="BK31" s="111">
        <v>4.5010000000000003</v>
      </c>
      <c r="BL31" s="95">
        <v>0</v>
      </c>
      <c r="BM31" s="112">
        <v>4.2750000000000004</v>
      </c>
      <c r="BN31" s="96">
        <v>4.6459999999999999</v>
      </c>
      <c r="BO31" s="113">
        <v>4.8049999999999997</v>
      </c>
    </row>
    <row r="32" spans="1:67" x14ac:dyDescent="0.25">
      <c r="A32" s="36">
        <v>42094</v>
      </c>
      <c r="B32" s="68">
        <v>0</v>
      </c>
      <c r="C32" s="97">
        <v>0</v>
      </c>
      <c r="D32" s="156">
        <v>3.5449999999999999</v>
      </c>
      <c r="E32" s="156">
        <v>3.13</v>
      </c>
      <c r="F32" s="157">
        <v>3.1360000000000001</v>
      </c>
      <c r="G32" s="158">
        <v>3.1760000000000002</v>
      </c>
      <c r="H32" s="155">
        <v>3.1829999999999998</v>
      </c>
      <c r="I32" s="159">
        <v>3.254</v>
      </c>
      <c r="J32" s="159">
        <v>3.3439999999999999</v>
      </c>
      <c r="K32" s="40"/>
      <c r="L32" s="40"/>
      <c r="M32" s="41">
        <v>42094</v>
      </c>
      <c r="N32" s="179">
        <v>3.996</v>
      </c>
      <c r="O32" s="180">
        <v>4.101</v>
      </c>
      <c r="P32" s="101">
        <v>4.0019999999999998</v>
      </c>
      <c r="Q32" s="100">
        <v>4.0209999999999999</v>
      </c>
      <c r="R32" s="102">
        <v>4.2240000000000002</v>
      </c>
      <c r="S32" s="168">
        <v>4.42</v>
      </c>
      <c r="T32" s="181">
        <v>4.2229999999999999</v>
      </c>
      <c r="U32" s="182">
        <v>4.2539999999999996</v>
      </c>
      <c r="V32" s="85">
        <v>4.6429999999999998</v>
      </c>
      <c r="W32" s="183">
        <v>4.7439999999999998</v>
      </c>
      <c r="X32" s="184">
        <v>5.0730000000000004</v>
      </c>
      <c r="Y32" s="72">
        <v>0</v>
      </c>
      <c r="Z32" s="185">
        <v>4.2770000000000001</v>
      </c>
      <c r="AA32" s="186">
        <v>4.5880000000000001</v>
      </c>
      <c r="AB32" s="187">
        <v>4.7119999999999997</v>
      </c>
      <c r="AC32" s="188">
        <v>5.1289999999999996</v>
      </c>
      <c r="AD32" s="189">
        <v>0</v>
      </c>
      <c r="AE32" s="72">
        <v>0</v>
      </c>
      <c r="AF32" s="190">
        <v>4.8890000000000002</v>
      </c>
      <c r="AG32" s="86">
        <v>4.8369999999999997</v>
      </c>
      <c r="AH32" s="103">
        <v>0</v>
      </c>
      <c r="AI32" s="87">
        <v>4.4870000000000001</v>
      </c>
      <c r="AJ32" s="104">
        <v>4.649</v>
      </c>
      <c r="AK32" s="88">
        <v>4.5750000000000002</v>
      </c>
      <c r="AL32" s="105">
        <v>4.899</v>
      </c>
      <c r="AM32" s="72">
        <v>0</v>
      </c>
      <c r="AN32" s="106">
        <v>4.399</v>
      </c>
      <c r="AO32" s="229">
        <v>4.4930000000000003</v>
      </c>
      <c r="AP32" s="231">
        <v>4.7270000000000003</v>
      </c>
      <c r="AQ32" s="89">
        <v>3.8650000000000002</v>
      </c>
      <c r="AR32" s="89">
        <v>3.99</v>
      </c>
      <c r="AS32" s="89">
        <v>4.0750000000000002</v>
      </c>
      <c r="AT32" s="121">
        <v>4.1630000000000003</v>
      </c>
      <c r="AU32" s="201">
        <v>4.1870000000000003</v>
      </c>
      <c r="AV32" s="213">
        <v>4.4470000000000001</v>
      </c>
      <c r="AW32" s="201">
        <v>4.8090000000000002</v>
      </c>
      <c r="AX32" s="214">
        <v>0</v>
      </c>
      <c r="AY32" s="107">
        <v>4.069</v>
      </c>
      <c r="AZ32" s="90">
        <v>4.0679999999999996</v>
      </c>
      <c r="BA32" s="108">
        <v>4.0490000000000004</v>
      </c>
      <c r="BB32" s="91">
        <v>4.3070000000000004</v>
      </c>
      <c r="BC32" s="91">
        <v>4.5490000000000004</v>
      </c>
      <c r="BD32" s="109">
        <v>0</v>
      </c>
      <c r="BE32" s="92">
        <v>4.0919999999999996</v>
      </c>
      <c r="BF32" s="110">
        <v>0</v>
      </c>
      <c r="BG32" s="93">
        <v>0</v>
      </c>
      <c r="BH32" s="94">
        <v>3.8380000000000001</v>
      </c>
      <c r="BI32" s="111">
        <v>3.9830000000000001</v>
      </c>
      <c r="BJ32" s="94">
        <v>4.2670000000000003</v>
      </c>
      <c r="BK32" s="111">
        <v>4.4909999999999997</v>
      </c>
      <c r="BL32" s="95">
        <v>0</v>
      </c>
      <c r="BM32" s="112">
        <v>4.2460000000000004</v>
      </c>
      <c r="BN32" s="96">
        <v>4.6230000000000002</v>
      </c>
      <c r="BO32" s="113">
        <v>4.7919999999999998</v>
      </c>
    </row>
    <row r="33" spans="1:67" x14ac:dyDescent="0.25">
      <c r="A33" s="36" t="s">
        <v>172</v>
      </c>
      <c r="B33" s="69">
        <v>0</v>
      </c>
      <c r="C33" s="69">
        <v>0</v>
      </c>
      <c r="D33" s="160">
        <v>0</v>
      </c>
      <c r="E33" s="161">
        <v>0</v>
      </c>
      <c r="F33" s="162">
        <v>0</v>
      </c>
      <c r="G33" s="163">
        <v>0</v>
      </c>
      <c r="H33" s="164">
        <v>0</v>
      </c>
      <c r="I33" s="165">
        <v>0</v>
      </c>
      <c r="J33" s="165">
        <v>0</v>
      </c>
      <c r="K33" s="40"/>
      <c r="L33" s="40"/>
      <c r="M33" s="41" t="s">
        <v>172</v>
      </c>
      <c r="N33" s="232">
        <v>0</v>
      </c>
      <c r="O33" s="233">
        <v>0</v>
      </c>
      <c r="P33" s="234">
        <v>0</v>
      </c>
      <c r="Q33" s="235">
        <v>0</v>
      </c>
      <c r="R33" s="236">
        <v>0</v>
      </c>
      <c r="S33" s="237">
        <v>0</v>
      </c>
      <c r="T33" s="238">
        <v>0</v>
      </c>
      <c r="U33" s="239">
        <v>0</v>
      </c>
      <c r="V33" s="240">
        <v>0</v>
      </c>
      <c r="W33" s="241">
        <v>0</v>
      </c>
      <c r="X33" s="242">
        <v>0</v>
      </c>
      <c r="Y33" s="243">
        <v>0</v>
      </c>
      <c r="Z33" s="244">
        <v>0</v>
      </c>
      <c r="AA33" s="245">
        <v>0</v>
      </c>
      <c r="AB33" s="246">
        <v>0</v>
      </c>
      <c r="AC33" s="247">
        <v>0</v>
      </c>
      <c r="AD33" s="248">
        <v>0</v>
      </c>
      <c r="AE33" s="243">
        <v>0</v>
      </c>
      <c r="AF33" s="249">
        <v>0</v>
      </c>
      <c r="AG33" s="250">
        <v>0</v>
      </c>
      <c r="AH33" s="251">
        <v>0</v>
      </c>
      <c r="AI33" s="252">
        <v>0</v>
      </c>
      <c r="AJ33" s="253">
        <v>0</v>
      </c>
      <c r="AK33" s="254">
        <v>0</v>
      </c>
      <c r="AL33" s="255">
        <v>0</v>
      </c>
      <c r="AM33" s="243">
        <v>0</v>
      </c>
      <c r="AN33" s="256">
        <v>0</v>
      </c>
      <c r="AO33" s="257">
        <v>0</v>
      </c>
      <c r="AP33" s="258">
        <v>0</v>
      </c>
      <c r="AQ33" s="259">
        <v>0</v>
      </c>
      <c r="AR33" s="259">
        <v>0</v>
      </c>
      <c r="AS33" s="259">
        <v>0</v>
      </c>
      <c r="AT33" s="260">
        <v>0</v>
      </c>
      <c r="AU33" s="261">
        <v>0</v>
      </c>
      <c r="AV33" s="262">
        <v>0</v>
      </c>
      <c r="AW33" s="261">
        <v>0</v>
      </c>
      <c r="AX33" s="263">
        <v>0</v>
      </c>
      <c r="AY33" s="264">
        <v>0</v>
      </c>
      <c r="AZ33" s="265">
        <v>0</v>
      </c>
      <c r="BA33" s="266">
        <v>0</v>
      </c>
      <c r="BB33" s="267">
        <v>0</v>
      </c>
      <c r="BC33" s="267">
        <v>0</v>
      </c>
      <c r="BD33" s="268">
        <v>0</v>
      </c>
      <c r="BE33" s="269">
        <v>0</v>
      </c>
      <c r="BF33" s="270">
        <v>0</v>
      </c>
      <c r="BG33" s="271">
        <v>0</v>
      </c>
      <c r="BH33" s="272">
        <v>0</v>
      </c>
      <c r="BI33" s="273">
        <v>0</v>
      </c>
      <c r="BJ33" s="272">
        <v>0</v>
      </c>
      <c r="BK33" s="273">
        <v>0</v>
      </c>
      <c r="BL33" s="274">
        <v>0</v>
      </c>
      <c r="BM33" s="275">
        <v>0</v>
      </c>
      <c r="BN33" s="276">
        <v>0</v>
      </c>
      <c r="BO33" s="277">
        <v>0</v>
      </c>
    </row>
    <row r="34" spans="1:67" x14ac:dyDescent="0.25">
      <c r="B34" s="46"/>
      <c r="D34" s="8"/>
      <c r="E34" s="47"/>
      <c r="F34" s="4"/>
      <c r="G34" s="4"/>
      <c r="K34" s="1"/>
    </row>
    <row r="35" spans="1:67" x14ac:dyDescent="0.25">
      <c r="B35" s="298" t="s">
        <v>6</v>
      </c>
      <c r="C35" s="299"/>
      <c r="D35" s="299"/>
      <c r="E35" s="299"/>
      <c r="F35" s="299"/>
      <c r="G35" s="299"/>
      <c r="H35" s="299"/>
      <c r="I35" s="299"/>
      <c r="J35" s="300"/>
      <c r="K35" s="9"/>
      <c r="L35" s="10"/>
      <c r="N35" s="292" t="s">
        <v>6</v>
      </c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4"/>
    </row>
    <row r="36" spans="1:67" x14ac:dyDescent="0.25">
      <c r="B36" s="301" t="s">
        <v>160</v>
      </c>
      <c r="C36" s="302"/>
      <c r="D36" s="302"/>
      <c r="E36" s="302"/>
      <c r="F36" s="302"/>
      <c r="G36" s="302"/>
      <c r="H36" s="302"/>
      <c r="I36" s="302"/>
      <c r="J36" s="303"/>
      <c r="K36" s="11"/>
      <c r="L36" s="12"/>
      <c r="N36" s="295" t="s">
        <v>161</v>
      </c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7"/>
    </row>
    <row r="37" spans="1:67" x14ac:dyDescent="0.25">
      <c r="A37" s="196" t="str">
        <f>A7</f>
        <v>Security name</v>
      </c>
      <c r="B37" s="34" t="str">
        <f>B7</f>
        <v>NZGB 6 11/15/11</v>
      </c>
      <c r="C37" s="48" t="str">
        <f t="shared" ref="C37:I37" si="0">C7</f>
        <v>NZGB 6 1/2 04/15/13</v>
      </c>
      <c r="D37" s="34" t="str">
        <f t="shared" si="0"/>
        <v>NZGB 6 04/15/15</v>
      </c>
      <c r="E37" s="48" t="str">
        <f t="shared" si="0"/>
        <v>NZGB 6 12/15/17</v>
      </c>
      <c r="F37" s="62" t="str">
        <f t="shared" si="0"/>
        <v>NZGB 5 03/15/19</v>
      </c>
      <c r="G37" s="34" t="str">
        <f t="shared" si="0"/>
        <v>NZGB 3 04/15/20</v>
      </c>
      <c r="H37" s="99" t="str">
        <f t="shared" si="0"/>
        <v>NZGB 6 05/15/21</v>
      </c>
      <c r="I37" s="99" t="str">
        <f t="shared" si="0"/>
        <v>NZGB 5 1/2 04/15/23</v>
      </c>
      <c r="J37" s="99" t="str">
        <f t="shared" ref="J37" si="1">J7</f>
        <v>NZGB 4 1/2 04/15/27</v>
      </c>
      <c r="K37" s="31"/>
      <c r="L37" s="31"/>
      <c r="M37" s="195" t="str">
        <f t="shared" ref="M37:N37" si="2">M7</f>
        <v>Security name</v>
      </c>
      <c r="N37" s="62" t="str">
        <f t="shared" si="2"/>
        <v>AIANZ 7 1/4 11/07/15</v>
      </c>
      <c r="O37" s="62" t="str">
        <f t="shared" ref="O37:BO37" si="3">O7</f>
        <v>AIANZ 8 08/10/16</v>
      </c>
      <c r="P37" s="62" t="str">
        <f t="shared" si="3"/>
        <v>AIANZ 8 11/15/16</v>
      </c>
      <c r="Q37" s="62" t="str">
        <f t="shared" si="3"/>
        <v>AIANZ 5.47 10/17/17</v>
      </c>
      <c r="R37" s="62" t="str">
        <f t="shared" si="3"/>
        <v>AIANZ 4.73 12/13/19</v>
      </c>
      <c r="S37" s="62" t="str">
        <f t="shared" si="3"/>
        <v>AIANZ 5.52 05/28/21</v>
      </c>
      <c r="T37" s="62" t="str">
        <f t="shared" si="3"/>
        <v>GENEPO 7.65 03/15/16</v>
      </c>
      <c r="U37" s="62" t="str">
        <f t="shared" si="3"/>
        <v>GENEPO 7.185 09/15/16</v>
      </c>
      <c r="V37" s="62" t="str">
        <f t="shared" si="3"/>
        <v>GENEPO 5.205 11/01/19</v>
      </c>
      <c r="W37" s="62" t="str">
        <f t="shared" si="3"/>
        <v>GENEPO 8.3 06/23/20</v>
      </c>
      <c r="X37" s="62" t="str">
        <f t="shared" si="3"/>
        <v>GENEPO 5.81 03/08/23</v>
      </c>
      <c r="Y37" s="62" t="str">
        <f t="shared" si="3"/>
        <v>MRPNZ 8.36 05/15/13</v>
      </c>
      <c r="Z37" s="62" t="str">
        <f t="shared" si="3"/>
        <v>MRPNZ 7.55 10/12/16</v>
      </c>
      <c r="AA37" s="62" t="str">
        <f t="shared" si="3"/>
        <v>MRPNZ 5.029 03/06/19</v>
      </c>
      <c r="AB37" s="62" t="str">
        <f t="shared" si="3"/>
        <v>MRPNZ 8.21 02/11/20</v>
      </c>
      <c r="AC37" s="62" t="str">
        <f t="shared" si="3"/>
        <v>MRPNZ 5.793 03/06/23</v>
      </c>
      <c r="AD37" s="62" t="str">
        <f t="shared" si="3"/>
        <v>VCTNZ 7.8 10/15/14</v>
      </c>
      <c r="AE37" s="62" t="str">
        <f t="shared" si="3"/>
        <v>WIANZ 7 1/2 11/15/13</v>
      </c>
      <c r="AF37" s="62" t="str">
        <f t="shared" si="3"/>
        <v>WIANZ 5.27 06/11/20</v>
      </c>
      <c r="AG37" s="62" t="str">
        <f t="shared" si="3"/>
        <v>WIANZ 6 1/4 05/15/21</v>
      </c>
      <c r="AH37" s="62" t="str">
        <f t="shared" si="3"/>
        <v>CENNZ 8 05/15/14</v>
      </c>
      <c r="AI37" s="62" t="str">
        <f t="shared" si="3"/>
        <v>CENNZ 7.855 04/13/17</v>
      </c>
      <c r="AJ37" s="62" t="str">
        <f t="shared" si="3"/>
        <v>CENNZ 4.8 05/24/18</v>
      </c>
      <c r="AK37" s="62" t="str">
        <f t="shared" si="3"/>
        <v>CENNZ 5.8 05/15/19</v>
      </c>
      <c r="AL37" s="34" t="str">
        <f t="shared" si="3"/>
        <v>CENNZ 5.277 05/27/20</v>
      </c>
      <c r="AM37" s="62" t="str">
        <f t="shared" si="3"/>
        <v>PIFAU 6.39 03/29/13</v>
      </c>
      <c r="AN37" s="62" t="str">
        <f t="shared" si="3"/>
        <v>PIFAU 6.53 06/29/15</v>
      </c>
      <c r="AO37" s="62" t="str">
        <f t="shared" si="3"/>
        <v>PIFAU 6.74 09/28/17</v>
      </c>
      <c r="AP37" s="62" t="str">
        <f t="shared" si="3"/>
        <v>PIFAU 6.31 12/20/18</v>
      </c>
      <c r="AQ37" s="62" t="str">
        <f t="shared" si="3"/>
        <v>TPNZ 6.595 02/15/17</v>
      </c>
      <c r="AR37" s="62" t="str">
        <f t="shared" si="3"/>
        <v>TPNZ 5.14 11/30/18</v>
      </c>
      <c r="AS37" s="62" t="str">
        <f t="shared" si="3"/>
        <v>TPNZ 4.65 09/06/19</v>
      </c>
      <c r="AT37" s="62" t="str">
        <f t="shared" si="3"/>
        <v>TPNZ 7.19 11/12/19</v>
      </c>
      <c r="AU37" s="62" t="str">
        <f t="shared" si="3"/>
        <v>TPNZ 6.95 06/10/20</v>
      </c>
      <c r="AV37" s="62" t="str">
        <f t="shared" si="3"/>
        <v>TPNZ 5.448 03/15/23</v>
      </c>
      <c r="AW37" s="62" t="str">
        <f t="shared" ref="AW37" si="4">AW7</f>
        <v>TPNZ 5.893 03/15/28</v>
      </c>
      <c r="AX37" s="62" t="str">
        <f t="shared" si="3"/>
        <v>SPKNZ 6.92 03/22/13</v>
      </c>
      <c r="AY37" s="62" t="str">
        <f t="shared" si="3"/>
        <v>SPKNZ 8.65 06/15/15</v>
      </c>
      <c r="AZ37" s="62" t="str">
        <f t="shared" si="3"/>
        <v>SPKNZ 8.35 06/15/15</v>
      </c>
      <c r="BA37" s="62" t="str">
        <f t="shared" si="3"/>
        <v>SPKNZ 7.04 03/22/16</v>
      </c>
      <c r="BB37" s="62" t="str">
        <f t="shared" si="3"/>
        <v>SPKNZ 5 1/4 10/25/19</v>
      </c>
      <c r="BC37" s="62" t="str">
        <f t="shared" ref="BC37" si="5">BC7</f>
        <v>SPKNZ 4 1/2 03/25/22</v>
      </c>
      <c r="BD37" s="62" t="str">
        <f t="shared" si="3"/>
        <v>TLSAU 7.15 11/24/14</v>
      </c>
      <c r="BE37" s="62" t="str">
        <f t="shared" si="3"/>
        <v>TLSAU 7.515 07/11/17</v>
      </c>
      <c r="BF37" s="62" t="str">
        <f t="shared" si="3"/>
        <v>FCGNZ 6.86 04/21/14</v>
      </c>
      <c r="BG37" s="62" t="str">
        <f t="shared" si="3"/>
        <v>FCGNZ 7 3/4 03/10/15</v>
      </c>
      <c r="BH37" s="62" t="str">
        <f t="shared" si="3"/>
        <v>FCGNZ 6.83 03/04/16</v>
      </c>
      <c r="BI37" s="62" t="str">
        <f t="shared" si="3"/>
        <v>FCGNZ 4.6 10/24/17</v>
      </c>
      <c r="BJ37" s="62" t="str">
        <f t="shared" si="3"/>
        <v>FCGNZ 5.52 02/25/20</v>
      </c>
      <c r="BK37" s="62" t="str">
        <f t="shared" si="3"/>
        <v>FCGNZ 5.9 02/25/22</v>
      </c>
      <c r="BL37" s="62" t="str">
        <f t="shared" si="3"/>
        <v>MERINZ 7.15 03/16/15</v>
      </c>
      <c r="BM37" s="62" t="str">
        <f t="shared" si="3"/>
        <v>MERINZ 7.55 03/16/17</v>
      </c>
      <c r="BN37" s="62" t="str">
        <f t="shared" si="3"/>
        <v>CHRINT 5.15 12/06/19</v>
      </c>
      <c r="BO37" s="34" t="str">
        <f t="shared" si="3"/>
        <v>CHRINT 6 1/4 10/04/21</v>
      </c>
    </row>
    <row r="38" spans="1:67" x14ac:dyDescent="0.25">
      <c r="A38" s="196" t="str">
        <f>A8</f>
        <v>Bond credit rating</v>
      </c>
      <c r="B38" s="32" t="str">
        <f t="shared" ref="B38:I39" si="6">B8</f>
        <v>NR</v>
      </c>
      <c r="C38" s="31" t="str">
        <f t="shared" si="6"/>
        <v>NR</v>
      </c>
      <c r="D38" s="32" t="str">
        <f t="shared" si="6"/>
        <v>AA+</v>
      </c>
      <c r="E38" s="31" t="str">
        <f t="shared" si="6"/>
        <v>AA+</v>
      </c>
      <c r="F38" s="33" t="str">
        <f t="shared" si="6"/>
        <v>AA+</v>
      </c>
      <c r="G38" s="32" t="str">
        <f t="shared" si="6"/>
        <v>AA+</v>
      </c>
      <c r="H38" s="148" t="str">
        <f t="shared" si="6"/>
        <v>AA+</v>
      </c>
      <c r="I38" s="148" t="str">
        <f t="shared" si="6"/>
        <v>AA+</v>
      </c>
      <c r="J38" s="148" t="str">
        <f t="shared" ref="J38" si="7">J8</f>
        <v>AA+</v>
      </c>
      <c r="K38" s="31"/>
      <c r="L38" s="31"/>
      <c r="M38" s="195" t="str">
        <f>M8</f>
        <v>Bond credit rating</v>
      </c>
      <c r="N38" s="33" t="str">
        <f>N8</f>
        <v>A-</v>
      </c>
      <c r="O38" s="33" t="str">
        <f t="shared" ref="O38:BO39" si="8">O8</f>
        <v>A-</v>
      </c>
      <c r="P38" s="33" t="str">
        <f t="shared" si="8"/>
        <v>A-</v>
      </c>
      <c r="Q38" s="33" t="str">
        <f t="shared" si="8"/>
        <v>A-</v>
      </c>
      <c r="R38" s="33" t="str">
        <f t="shared" si="8"/>
        <v>A-</v>
      </c>
      <c r="S38" s="33" t="str">
        <f t="shared" si="8"/>
        <v>A-</v>
      </c>
      <c r="T38" s="33" t="str">
        <f t="shared" si="8"/>
        <v>BBB+</v>
      </c>
      <c r="U38" s="33" t="str">
        <f t="shared" si="8"/>
        <v>BBB+</v>
      </c>
      <c r="V38" s="33" t="str">
        <f t="shared" si="8"/>
        <v>#N/A N/A</v>
      </c>
      <c r="W38" s="33" t="str">
        <f t="shared" si="8"/>
        <v>BBB+</v>
      </c>
      <c r="X38" s="33" t="str">
        <f t="shared" si="8"/>
        <v>BBB+</v>
      </c>
      <c r="Y38" s="33" t="str">
        <f t="shared" si="8"/>
        <v>NR</v>
      </c>
      <c r="Z38" s="33" t="str">
        <f t="shared" si="8"/>
        <v>BBB+</v>
      </c>
      <c r="AA38" s="33" t="str">
        <f t="shared" si="8"/>
        <v>BBB+</v>
      </c>
      <c r="AB38" s="33" t="str">
        <f t="shared" si="8"/>
        <v>BBB+</v>
      </c>
      <c r="AC38" s="33" t="str">
        <f t="shared" si="8"/>
        <v>BBB+</v>
      </c>
      <c r="AD38" s="33" t="str">
        <f t="shared" si="8"/>
        <v>NR</v>
      </c>
      <c r="AE38" s="33" t="str">
        <f t="shared" si="8"/>
        <v>NR</v>
      </c>
      <c r="AF38" s="33" t="str">
        <f t="shared" si="8"/>
        <v>BBB+</v>
      </c>
      <c r="AG38" s="33" t="str">
        <f t="shared" si="8"/>
        <v>#N/A N/A</v>
      </c>
      <c r="AH38" s="33" t="str">
        <f t="shared" si="8"/>
        <v>NR</v>
      </c>
      <c r="AI38" s="33" t="str">
        <f t="shared" si="8"/>
        <v>BBB</v>
      </c>
      <c r="AJ38" s="33" t="str">
        <f t="shared" si="8"/>
        <v>BBB</v>
      </c>
      <c r="AK38" s="33" t="str">
        <f t="shared" si="8"/>
        <v>BBB</v>
      </c>
      <c r="AL38" s="32" t="str">
        <f t="shared" si="8"/>
        <v>BBB</v>
      </c>
      <c r="AM38" s="33" t="str">
        <f t="shared" si="8"/>
        <v>NR</v>
      </c>
      <c r="AN38" s="33" t="str">
        <f t="shared" si="8"/>
        <v>BBB</v>
      </c>
      <c r="AO38" s="33" t="str">
        <f t="shared" si="8"/>
        <v>BBB</v>
      </c>
      <c r="AP38" s="33" t="str">
        <f t="shared" si="8"/>
        <v>BBB</v>
      </c>
      <c r="AQ38" s="33" t="str">
        <f t="shared" si="8"/>
        <v>AA-</v>
      </c>
      <c r="AR38" s="33" t="str">
        <f t="shared" si="8"/>
        <v>AA-</v>
      </c>
      <c r="AS38" s="33" t="str">
        <f t="shared" si="8"/>
        <v>AA-</v>
      </c>
      <c r="AT38" s="33" t="str">
        <f t="shared" si="8"/>
        <v>AA-</v>
      </c>
      <c r="AU38" s="33" t="str">
        <f t="shared" si="8"/>
        <v>AA-</v>
      </c>
      <c r="AV38" s="33" t="str">
        <f t="shared" si="8"/>
        <v>AA-</v>
      </c>
      <c r="AW38" s="33" t="str">
        <f t="shared" ref="AW38" si="9">AW8</f>
        <v>AA-</v>
      </c>
      <c r="AX38" s="33" t="str">
        <f t="shared" si="8"/>
        <v>NR</v>
      </c>
      <c r="AY38" s="33" t="str">
        <f t="shared" si="8"/>
        <v>#N/A N/A</v>
      </c>
      <c r="AZ38" s="33" t="str">
        <f t="shared" si="8"/>
        <v>#N/A N/A</v>
      </c>
      <c r="BA38" s="33" t="str">
        <f t="shared" si="8"/>
        <v>A-</v>
      </c>
      <c r="BB38" s="33" t="str">
        <f t="shared" si="8"/>
        <v>A-</v>
      </c>
      <c r="BC38" s="33" t="str">
        <f t="shared" ref="BC38" si="10">BC8</f>
        <v>A-</v>
      </c>
      <c r="BD38" s="33" t="str">
        <f t="shared" si="8"/>
        <v>NR</v>
      </c>
      <c r="BE38" s="33" t="str">
        <f t="shared" si="8"/>
        <v>A</v>
      </c>
      <c r="BF38" s="33" t="str">
        <f t="shared" si="8"/>
        <v>NR</v>
      </c>
      <c r="BG38" s="33" t="str">
        <f t="shared" si="8"/>
        <v>NR</v>
      </c>
      <c r="BH38" s="33" t="str">
        <f t="shared" si="8"/>
        <v>A</v>
      </c>
      <c r="BI38" s="33" t="str">
        <f t="shared" si="8"/>
        <v>A</v>
      </c>
      <c r="BJ38" s="33" t="str">
        <f t="shared" si="8"/>
        <v>A</v>
      </c>
      <c r="BK38" s="33" t="str">
        <f t="shared" si="8"/>
        <v>A</v>
      </c>
      <c r="BL38" s="33" t="str">
        <f t="shared" si="8"/>
        <v>NR</v>
      </c>
      <c r="BM38" s="33" t="str">
        <f t="shared" si="8"/>
        <v>BBB+</v>
      </c>
      <c r="BN38" s="33" t="str">
        <f t="shared" si="8"/>
        <v>BBB+</v>
      </c>
      <c r="BO38" s="32" t="str">
        <f t="shared" si="8"/>
        <v>#N/A N/A</v>
      </c>
    </row>
    <row r="39" spans="1:67" x14ac:dyDescent="0.25">
      <c r="A39" s="196" t="str">
        <f>A9</f>
        <v>Coupon frequency</v>
      </c>
      <c r="B39" s="32" t="str">
        <f t="shared" si="6"/>
        <v>S/A</v>
      </c>
      <c r="C39" s="31" t="str">
        <f t="shared" si="6"/>
        <v>S/A</v>
      </c>
      <c r="D39" s="32" t="str">
        <f t="shared" si="6"/>
        <v>S/A</v>
      </c>
      <c r="E39" s="31" t="str">
        <f t="shared" si="6"/>
        <v>S/A</v>
      </c>
      <c r="F39" s="33" t="str">
        <f t="shared" si="6"/>
        <v>S/A</v>
      </c>
      <c r="G39" s="32" t="str">
        <f t="shared" si="6"/>
        <v>S/A</v>
      </c>
      <c r="H39" s="148" t="str">
        <f t="shared" si="6"/>
        <v>S/A</v>
      </c>
      <c r="I39" s="148" t="str">
        <f t="shared" si="6"/>
        <v>S/A</v>
      </c>
      <c r="J39" s="148" t="str">
        <f t="shared" ref="J39" si="11">J9</f>
        <v>S/A</v>
      </c>
      <c r="K39" s="31"/>
      <c r="L39" s="31"/>
      <c r="M39" s="195" t="str">
        <f>M9</f>
        <v>Coupon frequency</v>
      </c>
      <c r="N39" s="33" t="str">
        <f>N9</f>
        <v>S/A</v>
      </c>
      <c r="O39" s="33" t="str">
        <f t="shared" si="8"/>
        <v>S/A</v>
      </c>
      <c r="P39" s="33" t="str">
        <f t="shared" si="8"/>
        <v>S/A</v>
      </c>
      <c r="Q39" s="33" t="str">
        <f t="shared" si="8"/>
        <v>S/A</v>
      </c>
      <c r="R39" s="33" t="str">
        <f t="shared" si="8"/>
        <v>S/A</v>
      </c>
      <c r="S39" s="33" t="str">
        <f t="shared" si="8"/>
        <v>S/A</v>
      </c>
      <c r="T39" s="33" t="str">
        <f t="shared" si="8"/>
        <v>S/A</v>
      </c>
      <c r="U39" s="33" t="str">
        <f t="shared" si="8"/>
        <v>S/A</v>
      </c>
      <c r="V39" s="33" t="str">
        <f t="shared" si="8"/>
        <v>S/A</v>
      </c>
      <c r="W39" s="33" t="str">
        <f t="shared" si="8"/>
        <v>S/A</v>
      </c>
      <c r="X39" s="33" t="str">
        <f t="shared" si="8"/>
        <v>S/A</v>
      </c>
      <c r="Y39" s="33" t="str">
        <f t="shared" si="8"/>
        <v>#N/A N/A</v>
      </c>
      <c r="Z39" s="33" t="str">
        <f t="shared" si="8"/>
        <v>S/A</v>
      </c>
      <c r="AA39" s="33" t="str">
        <f t="shared" si="8"/>
        <v>S/A</v>
      </c>
      <c r="AB39" s="33" t="str">
        <f t="shared" si="8"/>
        <v>S/A</v>
      </c>
      <c r="AC39" s="33" t="str">
        <f t="shared" si="8"/>
        <v>S/A</v>
      </c>
      <c r="AD39" s="33" t="str">
        <f t="shared" si="8"/>
        <v>#N/A N/A</v>
      </c>
      <c r="AE39" s="33" t="str">
        <f t="shared" si="8"/>
        <v>#N/A N/A</v>
      </c>
      <c r="AF39" s="33" t="str">
        <f t="shared" si="8"/>
        <v>S/A</v>
      </c>
      <c r="AG39" s="33" t="str">
        <f t="shared" si="8"/>
        <v>S/A</v>
      </c>
      <c r="AH39" s="33" t="str">
        <f t="shared" si="8"/>
        <v>#N/A N/A</v>
      </c>
      <c r="AI39" s="33" t="str">
        <f t="shared" si="8"/>
        <v>S/A</v>
      </c>
      <c r="AJ39" s="33" t="str">
        <f t="shared" si="8"/>
        <v>S/A</v>
      </c>
      <c r="AK39" s="33" t="str">
        <f t="shared" si="8"/>
        <v>Qtrly</v>
      </c>
      <c r="AL39" s="32" t="str">
        <f t="shared" si="8"/>
        <v>S/A</v>
      </c>
      <c r="AM39" s="33" t="str">
        <f t="shared" si="8"/>
        <v>#N/A N/A</v>
      </c>
      <c r="AN39" s="33" t="str">
        <f t="shared" si="8"/>
        <v>Qtrly</v>
      </c>
      <c r="AO39" s="33" t="str">
        <f t="shared" si="8"/>
        <v>Qtrly</v>
      </c>
      <c r="AP39" s="33" t="str">
        <f t="shared" si="8"/>
        <v>S/A</v>
      </c>
      <c r="AQ39" s="33" t="str">
        <f t="shared" si="8"/>
        <v>S/A</v>
      </c>
      <c r="AR39" s="33" t="str">
        <f t="shared" si="8"/>
        <v>S/A</v>
      </c>
      <c r="AS39" s="33" t="str">
        <f t="shared" si="8"/>
        <v>S/A</v>
      </c>
      <c r="AT39" s="33" t="str">
        <f t="shared" si="8"/>
        <v>S/A</v>
      </c>
      <c r="AU39" s="33" t="str">
        <f t="shared" si="8"/>
        <v>S/A</v>
      </c>
      <c r="AV39" s="33" t="str">
        <f t="shared" si="8"/>
        <v>S/A</v>
      </c>
      <c r="AW39" s="33" t="str">
        <f t="shared" ref="AW39" si="12">AW9</f>
        <v>S/A</v>
      </c>
      <c r="AX39" s="33" t="str">
        <f t="shared" si="8"/>
        <v>#N/A N/A</v>
      </c>
      <c r="AY39" s="33" t="str">
        <f t="shared" si="8"/>
        <v>S/A</v>
      </c>
      <c r="AZ39" s="33" t="str">
        <f t="shared" si="8"/>
        <v>S/A</v>
      </c>
      <c r="BA39" s="33" t="str">
        <f t="shared" si="8"/>
        <v>S/A</v>
      </c>
      <c r="BB39" s="33" t="str">
        <f t="shared" si="8"/>
        <v>S/A</v>
      </c>
      <c r="BC39" s="33" t="str">
        <f t="shared" ref="BC39" si="13">BC9</f>
        <v>S/A</v>
      </c>
      <c r="BD39" s="33" t="str">
        <f t="shared" si="8"/>
        <v>#N/A N/A</v>
      </c>
      <c r="BE39" s="33" t="str">
        <f t="shared" si="8"/>
        <v>S/A</v>
      </c>
      <c r="BF39" s="33" t="str">
        <f t="shared" si="8"/>
        <v>#N/A N/A</v>
      </c>
      <c r="BG39" s="33" t="str">
        <f t="shared" si="8"/>
        <v>#N/A N/A</v>
      </c>
      <c r="BH39" s="33" t="str">
        <f t="shared" si="8"/>
        <v>S/A</v>
      </c>
      <c r="BI39" s="33" t="str">
        <f t="shared" si="8"/>
        <v>S/A</v>
      </c>
      <c r="BJ39" s="33" t="str">
        <f t="shared" si="8"/>
        <v>S/A</v>
      </c>
      <c r="BK39" s="33" t="str">
        <f t="shared" si="8"/>
        <v>S/A</v>
      </c>
      <c r="BL39" s="33" t="str">
        <f t="shared" si="8"/>
        <v>#N/A N/A</v>
      </c>
      <c r="BM39" s="33" t="str">
        <f t="shared" si="8"/>
        <v>S/A</v>
      </c>
      <c r="BN39" s="33" t="str">
        <f t="shared" si="8"/>
        <v>S/A</v>
      </c>
      <c r="BO39" s="32" t="str">
        <f t="shared" si="8"/>
        <v>S/A</v>
      </c>
    </row>
    <row r="40" spans="1:67" x14ac:dyDescent="0.25">
      <c r="A40" s="196" t="str">
        <f t="shared" ref="A40" si="14">A10</f>
        <v>Maturity date</v>
      </c>
      <c r="B40" s="154" t="str">
        <f t="shared" ref="B40:I40" si="15">B10</f>
        <v>15/11/2011</v>
      </c>
      <c r="C40" s="152" t="str">
        <f t="shared" si="15"/>
        <v>15/04/2013</v>
      </c>
      <c r="D40" s="154" t="str">
        <f t="shared" si="15"/>
        <v>15/04/2015</v>
      </c>
      <c r="E40" s="152" t="str">
        <f t="shared" si="15"/>
        <v>15/12/2017</v>
      </c>
      <c r="F40" s="151" t="str">
        <f t="shared" si="15"/>
        <v>15/03/2019</v>
      </c>
      <c r="G40" s="154" t="str">
        <f t="shared" si="15"/>
        <v>15/04/2020</v>
      </c>
      <c r="H40" s="153" t="str">
        <f t="shared" si="15"/>
        <v>15/05/2021</v>
      </c>
      <c r="I40" s="153" t="str">
        <f t="shared" si="15"/>
        <v>15/04/2023</v>
      </c>
      <c r="J40" s="153" t="str">
        <f t="shared" ref="J40" si="16">J10</f>
        <v>15/04/2027</v>
      </c>
      <c r="K40" s="31"/>
      <c r="L40" s="35"/>
      <c r="M40" s="195" t="str">
        <f t="shared" ref="M40:N40" si="17">M10</f>
        <v>Maturity date</v>
      </c>
      <c r="N40" s="154" t="str">
        <f t="shared" si="17"/>
        <v>7/11/2015</v>
      </c>
      <c r="O40" s="151" t="str">
        <f t="shared" ref="O40:BO40" si="18">O10</f>
        <v>10/08/2016</v>
      </c>
      <c r="P40" s="151" t="str">
        <f t="shared" si="18"/>
        <v>15/11/2016</v>
      </c>
      <c r="Q40" s="151" t="str">
        <f t="shared" si="18"/>
        <v>17/10/2017</v>
      </c>
      <c r="R40" s="151" t="str">
        <f t="shared" si="18"/>
        <v>13/12/2019</v>
      </c>
      <c r="S40" s="151" t="str">
        <f t="shared" si="18"/>
        <v>28/05/2021</v>
      </c>
      <c r="T40" s="151" t="str">
        <f t="shared" si="18"/>
        <v>15/03/2016</v>
      </c>
      <c r="U40" s="151" t="str">
        <f t="shared" si="18"/>
        <v>15/09/2016</v>
      </c>
      <c r="V40" s="151" t="str">
        <f t="shared" si="18"/>
        <v>1/11/2019</v>
      </c>
      <c r="W40" s="151" t="str">
        <f t="shared" si="18"/>
        <v>23/06/2020</v>
      </c>
      <c r="X40" s="151" t="str">
        <f t="shared" si="18"/>
        <v>8/03/2023</v>
      </c>
      <c r="Y40" s="154" t="str">
        <f t="shared" si="18"/>
        <v>15/05/2013</v>
      </c>
      <c r="Z40" s="151" t="str">
        <f t="shared" si="18"/>
        <v>12/10/2016</v>
      </c>
      <c r="AA40" s="151" t="str">
        <f t="shared" si="18"/>
        <v>6/03/2019</v>
      </c>
      <c r="AB40" s="151" t="str">
        <f t="shared" si="18"/>
        <v>11/02/2020</v>
      </c>
      <c r="AC40" s="151" t="str">
        <f t="shared" si="18"/>
        <v>6/03/2023</v>
      </c>
      <c r="AD40" s="151" t="str">
        <f t="shared" si="18"/>
        <v>15/10/2014</v>
      </c>
      <c r="AE40" s="151" t="str">
        <f t="shared" si="18"/>
        <v>15/11/2013</v>
      </c>
      <c r="AF40" s="151" t="str">
        <f t="shared" si="18"/>
        <v>11/06/2020</v>
      </c>
      <c r="AG40" s="151" t="str">
        <f t="shared" si="18"/>
        <v>15/05/2021</v>
      </c>
      <c r="AH40" s="151" t="str">
        <f t="shared" si="18"/>
        <v>15/05/2014</v>
      </c>
      <c r="AI40" s="151" t="str">
        <f t="shared" si="18"/>
        <v>13/04/2017</v>
      </c>
      <c r="AJ40" s="151" t="str">
        <f t="shared" si="18"/>
        <v>24/05/2018</v>
      </c>
      <c r="AK40" s="151" t="str">
        <f t="shared" si="18"/>
        <v>15/05/2019</v>
      </c>
      <c r="AL40" s="154" t="str">
        <f t="shared" si="18"/>
        <v>27/05/2020</v>
      </c>
      <c r="AM40" s="151" t="str">
        <f t="shared" si="18"/>
        <v>29/03/2013</v>
      </c>
      <c r="AN40" s="151" t="str">
        <f t="shared" si="18"/>
        <v>29/06/2015</v>
      </c>
      <c r="AO40" s="151" t="str">
        <f t="shared" si="18"/>
        <v>28/09/2017</v>
      </c>
      <c r="AP40" s="151" t="str">
        <f t="shared" si="18"/>
        <v>20/12/2018</v>
      </c>
      <c r="AQ40" s="151" t="str">
        <f t="shared" si="18"/>
        <v>15/02/2017</v>
      </c>
      <c r="AR40" s="151" t="str">
        <f t="shared" si="18"/>
        <v>30/11/2018</v>
      </c>
      <c r="AS40" s="151" t="str">
        <f t="shared" si="18"/>
        <v>6/09/2019</v>
      </c>
      <c r="AT40" s="151" t="str">
        <f t="shared" si="18"/>
        <v>12/11/2019</v>
      </c>
      <c r="AU40" s="151" t="str">
        <f t="shared" si="18"/>
        <v>10/06/2020</v>
      </c>
      <c r="AV40" s="151" t="str">
        <f t="shared" si="18"/>
        <v>15/03/2023</v>
      </c>
      <c r="AW40" s="151" t="str">
        <f t="shared" ref="AW40" si="19">AW10</f>
        <v>15/03/2028</v>
      </c>
      <c r="AX40" s="151" t="str">
        <f t="shared" si="18"/>
        <v>22/03/2013</v>
      </c>
      <c r="AY40" s="151" t="str">
        <f t="shared" si="18"/>
        <v>15/06/2015</v>
      </c>
      <c r="AZ40" s="151" t="str">
        <f t="shared" si="18"/>
        <v>15/06/2015</v>
      </c>
      <c r="BA40" s="151" t="str">
        <f t="shared" si="18"/>
        <v>22/03/2016</v>
      </c>
      <c r="BB40" s="151" t="str">
        <f t="shared" si="18"/>
        <v>25/10/2019</v>
      </c>
      <c r="BC40" s="151" t="str">
        <f t="shared" ref="BC40" si="20">BC10</f>
        <v>25/03/2022</v>
      </c>
      <c r="BD40" s="151" t="str">
        <f t="shared" si="18"/>
        <v>24/11/2014</v>
      </c>
      <c r="BE40" s="151" t="str">
        <f t="shared" si="18"/>
        <v>11/07/2017</v>
      </c>
      <c r="BF40" s="151" t="str">
        <f t="shared" si="18"/>
        <v>21/04/2014</v>
      </c>
      <c r="BG40" s="151" t="str">
        <f t="shared" si="18"/>
        <v>10/03/2015</v>
      </c>
      <c r="BH40" s="151" t="str">
        <f t="shared" si="18"/>
        <v>4/03/2016</v>
      </c>
      <c r="BI40" s="151" t="str">
        <f t="shared" si="18"/>
        <v>24/10/2017</v>
      </c>
      <c r="BJ40" s="151" t="str">
        <f t="shared" si="18"/>
        <v>25/02/2020</v>
      </c>
      <c r="BK40" s="151" t="str">
        <f t="shared" si="18"/>
        <v>25/02/2022</v>
      </c>
      <c r="BL40" s="151" t="str">
        <f t="shared" si="18"/>
        <v>16/03/2015</v>
      </c>
      <c r="BM40" s="151" t="str">
        <f t="shared" si="18"/>
        <v>16/03/2017</v>
      </c>
      <c r="BN40" s="151" t="str">
        <f t="shared" si="18"/>
        <v>6/12/2019</v>
      </c>
      <c r="BO40" s="154" t="str">
        <f t="shared" si="18"/>
        <v>4/10/2021</v>
      </c>
    </row>
    <row r="41" spans="1:67" x14ac:dyDescent="0.25">
      <c r="A41" s="36">
        <f t="shared" ref="A41:A63" si="21">A11</f>
        <v>42065</v>
      </c>
      <c r="B41" s="39" t="str">
        <f>IF(AND(B$39="S/A", B11&gt;0), ((1+B11/200)^2-1)*100, IF(AND(B$39="Qtrly", B11&gt;0), ((1+B11/400)^4-1)*100, ""))</f>
        <v/>
      </c>
      <c r="C41" s="39" t="str">
        <f t="shared" ref="C41:I41" si="22">IF(AND(C$39="S/A", C11&gt;0), ((1+C11/200)^2-1)*100, IF(AND(C$39="Qtrly", C11&gt;0), ((1+C11/400)^4-1)*100, ""))</f>
        <v/>
      </c>
      <c r="D41" s="39">
        <f t="shared" si="22"/>
        <v>3.5469056399999754</v>
      </c>
      <c r="E41" s="39">
        <f t="shared" si="22"/>
        <v>3.221536040000017</v>
      </c>
      <c r="F41" s="39">
        <f t="shared" si="22"/>
        <v>3.2327121225000033</v>
      </c>
      <c r="G41" s="39">
        <f t="shared" si="22"/>
        <v>3.2642116099999896</v>
      </c>
      <c r="H41" s="39">
        <f t="shared" si="22"/>
        <v>3.3038468225000228</v>
      </c>
      <c r="I41" s="42">
        <f t="shared" si="22"/>
        <v>3.3424730624999954</v>
      </c>
      <c r="J41" s="42">
        <f t="shared" ref="J41" si="23">IF(AND(J$39="S/A", J11&gt;0), ((1+J11/200)^2-1)*100, IF(AND(J$39="Qtrly", J11&gt;0), ((1+J11/400)^4-1)*100, ""))</f>
        <v>3.4116117224999964</v>
      </c>
      <c r="K41" s="40"/>
      <c r="L41" s="40"/>
      <c r="M41" s="41">
        <f t="shared" ref="M41:M63" si="24">A11</f>
        <v>42065</v>
      </c>
      <c r="N41" s="42">
        <f>IF(AND(N$39="S/A", N11&gt;0), ((1+N11/200)^2-1)*100, IF(AND(N$39="Qtrly", N11&gt;0), ((1+N11/400)^4-1)*100, ""))</f>
        <v>4.0114419600000062</v>
      </c>
      <c r="O41" s="42">
        <f t="shared" ref="O41:BO41" si="25">IF(AND(O$39="S/A", O11&gt;0), ((1+O11/200)^2-1)*100, IF(AND(O$39="Qtrly", O11&gt;0), ((1+O11/400)^4-1)*100, ""))</f>
        <v>4.1552919224999929</v>
      </c>
      <c r="P41" s="42">
        <f t="shared" si="25"/>
        <v>4.0573407224999913</v>
      </c>
      <c r="Q41" s="42">
        <f t="shared" si="25"/>
        <v>4.127738489999988</v>
      </c>
      <c r="R41" s="42">
        <f t="shared" si="25"/>
        <v>4.3268174024999828</v>
      </c>
      <c r="S41" s="42">
        <f t="shared" si="25"/>
        <v>4.5189299025000018</v>
      </c>
      <c r="T41" s="42">
        <f t="shared" si="25"/>
        <v>4.2726899599999868</v>
      </c>
      <c r="U41" s="42">
        <f t="shared" si="25"/>
        <v>4.3605264900000273</v>
      </c>
      <c r="V41" s="42">
        <f t="shared" si="25"/>
        <v>4.6365326400000129</v>
      </c>
      <c r="W41" s="42">
        <f t="shared" si="25"/>
        <v>4.851456090000017</v>
      </c>
      <c r="X41" s="42">
        <f t="shared" si="25"/>
        <v>4.967196622500003</v>
      </c>
      <c r="Y41" s="42" t="str">
        <f t="shared" si="25"/>
        <v/>
      </c>
      <c r="Z41" s="42">
        <f t="shared" si="25"/>
        <v>4.3646128100000015</v>
      </c>
      <c r="AA41" s="42">
        <f t="shared" si="25"/>
        <v>4.7081492899999855</v>
      </c>
      <c r="AB41" s="42">
        <f t="shared" si="25"/>
        <v>4.8207392399999938</v>
      </c>
      <c r="AC41" s="42">
        <f t="shared" si="25"/>
        <v>5.2624700625000242</v>
      </c>
      <c r="AD41" s="42" t="str">
        <f t="shared" si="25"/>
        <v/>
      </c>
      <c r="AE41" s="42" t="str">
        <f t="shared" si="25"/>
        <v/>
      </c>
      <c r="AF41" s="42">
        <f t="shared" si="25"/>
        <v>4.9958855624999909</v>
      </c>
      <c r="AG41" s="42">
        <f t="shared" si="25"/>
        <v>4.9456824899999807</v>
      </c>
      <c r="AH41" s="42" t="str">
        <f t="shared" si="25"/>
        <v/>
      </c>
      <c r="AI41" s="42">
        <f t="shared" si="25"/>
        <v>4.6007335025000096</v>
      </c>
      <c r="AJ41" s="42">
        <f t="shared" si="25"/>
        <v>4.7695544900000275</v>
      </c>
      <c r="AK41" s="42">
        <f t="shared" si="25"/>
        <v>4.7192917739075302</v>
      </c>
      <c r="AL41" s="42">
        <f t="shared" si="25"/>
        <v>4.7716016399999894</v>
      </c>
      <c r="AM41" s="42" t="str">
        <f t="shared" si="25"/>
        <v/>
      </c>
      <c r="AN41" s="42">
        <f t="shared" si="25"/>
        <v>4.4297393230603443</v>
      </c>
      <c r="AO41" s="42">
        <f t="shared" si="25"/>
        <v>4.6540900401017771</v>
      </c>
      <c r="AP41" s="42">
        <f t="shared" si="25"/>
        <v>4.7971927025000083</v>
      </c>
      <c r="AQ41" s="42">
        <f t="shared" si="25"/>
        <v>3.964533690000005</v>
      </c>
      <c r="AR41" s="42">
        <f t="shared" si="25"/>
        <v>4.0818242025000062</v>
      </c>
      <c r="AS41" s="42">
        <f t="shared" si="25"/>
        <v>4.1808076100000147</v>
      </c>
      <c r="AT41" s="42">
        <f t="shared" si="25"/>
        <v>4.2583944899999837</v>
      </c>
      <c r="AU41" s="42">
        <f t="shared" si="25"/>
        <v>4.2737111024999885</v>
      </c>
      <c r="AV41" s="42">
        <f t="shared" si="25"/>
        <v>4.5281312099999749</v>
      </c>
      <c r="AW41" s="42">
        <f t="shared" ref="AW41" si="26">IF(AND(AW$39="S/A", AW11&gt;0), ((1+AW11/200)^2-1)*100, IF(AND(AW$39="Qtrly", AW11&gt;0), ((1+AW11/400)^4-1)*100, ""))</f>
        <v>4.8934430625000136</v>
      </c>
      <c r="AX41" s="42" t="str">
        <f t="shared" si="25"/>
        <v/>
      </c>
      <c r="AY41" s="42">
        <f t="shared" si="25"/>
        <v>4.1869318400000077</v>
      </c>
      <c r="AZ41" s="42">
        <f t="shared" si="25"/>
        <v>4.1348816224999974</v>
      </c>
      <c r="BA41" s="42">
        <f t="shared" si="25"/>
        <v>4.1114122500000239</v>
      </c>
      <c r="BB41" s="42">
        <f t="shared" si="25"/>
        <v>4.5383553600000015</v>
      </c>
      <c r="BC41" s="42" t="str">
        <f t="shared" si="25"/>
        <v/>
      </c>
      <c r="BD41" s="42" t="str">
        <f t="shared" si="25"/>
        <v/>
      </c>
      <c r="BE41" s="42">
        <f t="shared" si="25"/>
        <v>4.2144931025000165</v>
      </c>
      <c r="BF41" s="42" t="str">
        <f t="shared" si="25"/>
        <v/>
      </c>
      <c r="BG41" s="42" t="str">
        <f t="shared" si="25"/>
        <v/>
      </c>
      <c r="BH41" s="42">
        <f t="shared" si="25"/>
        <v>3.8880755025000102</v>
      </c>
      <c r="BI41" s="42">
        <f t="shared" si="25"/>
        <v>4.0818242025000062</v>
      </c>
      <c r="BJ41" s="42">
        <f t="shared" si="25"/>
        <v>4.3492895224999994</v>
      </c>
      <c r="BK41" s="42">
        <f t="shared" si="25"/>
        <v>4.5823249025000123</v>
      </c>
      <c r="BL41" s="42" t="str">
        <f t="shared" si="25"/>
        <v/>
      </c>
      <c r="BM41" s="42">
        <f t="shared" si="25"/>
        <v>4.365634402499996</v>
      </c>
      <c r="BN41" s="42">
        <f t="shared" si="25"/>
        <v>4.7511310399999784</v>
      </c>
      <c r="BO41" s="42">
        <f t="shared" si="25"/>
        <v>4.903685062499985</v>
      </c>
    </row>
    <row r="42" spans="1:67" x14ac:dyDescent="0.25">
      <c r="A42" s="36">
        <f t="shared" si="21"/>
        <v>42066</v>
      </c>
      <c r="B42" s="39" t="str">
        <f t="shared" ref="B42:I42" si="27">IF(AND(B$39="S/A", B12&gt;0), ((1+B12/200)^2-1)*100, IF(AND(B$39="Qtrly", B12&gt;0), ((1+B12/400)^4-1)*100, ""))</f>
        <v/>
      </c>
      <c r="C42" s="39" t="str">
        <f t="shared" si="27"/>
        <v/>
      </c>
      <c r="D42" s="39">
        <f t="shared" si="27"/>
        <v>3.5601346024999758</v>
      </c>
      <c r="E42" s="39">
        <f t="shared" si="27"/>
        <v>3.2256000000000062</v>
      </c>
      <c r="F42" s="39">
        <f t="shared" si="27"/>
        <v>3.2327121225000033</v>
      </c>
      <c r="G42" s="39">
        <f t="shared" si="27"/>
        <v>3.2570984024999916</v>
      </c>
      <c r="H42" s="39">
        <f t="shared" si="27"/>
        <v>3.3007976900000013</v>
      </c>
      <c r="I42" s="42">
        <f t="shared" si="27"/>
        <v>3.3445062225000211</v>
      </c>
      <c r="J42" s="42">
        <f t="shared" ref="J42" si="28">IF(AND(J$39="S/A", J12&gt;0), ((1+J12/200)^2-1)*100, IF(AND(J$39="Qtrly", J12&gt;0), ((1+J12/400)^4-1)*100, ""))</f>
        <v>3.4248320399999921</v>
      </c>
      <c r="K42" s="40"/>
      <c r="L42" s="40"/>
      <c r="M42" s="41">
        <f t="shared" si="24"/>
        <v>42066</v>
      </c>
      <c r="N42" s="42">
        <f t="shared" ref="N42:BO42" si="29">IF(AND(N$39="S/A", N12&gt;0), ((1+N12/200)^2-1)*100, IF(AND(N$39="Qtrly", N12&gt;0), ((1+N12/400)^4-1)*100, ""))</f>
        <v>4.0206209025000161</v>
      </c>
      <c r="O42" s="42">
        <f t="shared" si="29"/>
        <v>4.1675390624999809</v>
      </c>
      <c r="P42" s="42">
        <f t="shared" si="29"/>
        <v>4.1134529599999858</v>
      </c>
      <c r="Q42" s="42">
        <f t="shared" si="29"/>
        <v>4.0981481225000227</v>
      </c>
      <c r="R42" s="42">
        <f t="shared" si="29"/>
        <v>4.3707424399999972</v>
      </c>
      <c r="S42" s="42">
        <f t="shared" si="29"/>
        <v>4.5639179224999937</v>
      </c>
      <c r="T42" s="42">
        <f t="shared" si="29"/>
        <v>4.2726899599999868</v>
      </c>
      <c r="U42" s="42">
        <f t="shared" si="29"/>
        <v>4.365634402499996</v>
      </c>
      <c r="V42" s="42">
        <f t="shared" si="29"/>
        <v>4.6672224899999781</v>
      </c>
      <c r="W42" s="42">
        <f t="shared" si="29"/>
        <v>4.8944672400000222</v>
      </c>
      <c r="X42" s="42">
        <f t="shared" si="29"/>
        <v>5.0102315024999955</v>
      </c>
      <c r="Y42" s="42" t="str">
        <f t="shared" si="29"/>
        <v/>
      </c>
      <c r="Z42" s="42">
        <f t="shared" si="29"/>
        <v>4.3738073225000118</v>
      </c>
      <c r="AA42" s="42">
        <f t="shared" si="29"/>
        <v>4.7449902499999919</v>
      </c>
      <c r="AB42" s="42">
        <f t="shared" si="29"/>
        <v>4.8627200624999922</v>
      </c>
      <c r="AC42" s="42">
        <f t="shared" si="29"/>
        <v>5.31993250249998</v>
      </c>
      <c r="AD42" s="42" t="str">
        <f t="shared" si="29"/>
        <v/>
      </c>
      <c r="AE42" s="42" t="str">
        <f t="shared" si="29"/>
        <v/>
      </c>
      <c r="AF42" s="42">
        <f t="shared" si="29"/>
        <v>5.0348268224999826</v>
      </c>
      <c r="AG42" s="42">
        <f t="shared" si="29"/>
        <v>4.993836222499981</v>
      </c>
      <c r="AH42" s="42" t="str">
        <f t="shared" si="29"/>
        <v/>
      </c>
      <c r="AI42" s="42">
        <f t="shared" si="29"/>
        <v>4.6252808224999775</v>
      </c>
      <c r="AJ42" s="42">
        <f t="shared" si="29"/>
        <v>4.7961690000000168</v>
      </c>
      <c r="AK42" s="42">
        <f t="shared" si="29"/>
        <v>4.7596700168166306</v>
      </c>
      <c r="AL42" s="42">
        <f t="shared" si="29"/>
        <v>4.8053825024999774</v>
      </c>
      <c r="AM42" s="42" t="str">
        <f t="shared" si="29"/>
        <v/>
      </c>
      <c r="AN42" s="42">
        <f t="shared" si="29"/>
        <v>4.4359377153972757</v>
      </c>
      <c r="AO42" s="42">
        <f t="shared" si="29"/>
        <v>4.6778903178114728</v>
      </c>
      <c r="AP42" s="42">
        <f t="shared" si="29"/>
        <v>4.8279061024999903</v>
      </c>
      <c r="AQ42" s="42">
        <f t="shared" si="29"/>
        <v>3.9869667600000103</v>
      </c>
      <c r="AR42" s="42">
        <f t="shared" si="29"/>
        <v>4.1165140624999985</v>
      </c>
      <c r="AS42" s="42">
        <f t="shared" si="29"/>
        <v>4.2216392100000055</v>
      </c>
      <c r="AT42" s="42">
        <f t="shared" si="29"/>
        <v>4.301283839999992</v>
      </c>
      <c r="AU42" s="42">
        <f t="shared" si="29"/>
        <v>4.3206890624999827</v>
      </c>
      <c r="AV42" s="42">
        <f t="shared" si="29"/>
        <v>4.5884609225000039</v>
      </c>
      <c r="AW42" s="42">
        <f t="shared" ref="AW42" si="30">IF(AND(AW$39="S/A", AW12&gt;0), ((1+AW12/200)^2-1)*100, IF(AND(AW$39="Qtrly", AW12&gt;0), ((1+AW12/400)^4-1)*100, ""))</f>
        <v>4.9600249999999901</v>
      </c>
      <c r="AX42" s="42" t="str">
        <f t="shared" si="29"/>
        <v/>
      </c>
      <c r="AY42" s="42">
        <f t="shared" si="29"/>
        <v>4.1981600625000004</v>
      </c>
      <c r="AZ42" s="42">
        <f t="shared" si="29"/>
        <v>4.1471275624999748</v>
      </c>
      <c r="BA42" s="42">
        <f t="shared" si="29"/>
        <v>4.1195752099999705</v>
      </c>
      <c r="BB42" s="42">
        <f t="shared" si="29"/>
        <v>4.5782343224999966</v>
      </c>
      <c r="BC42" s="42" t="str">
        <f t="shared" si="29"/>
        <v/>
      </c>
      <c r="BD42" s="42" t="str">
        <f t="shared" si="29"/>
        <v/>
      </c>
      <c r="BE42" s="42">
        <f t="shared" si="29"/>
        <v>4.242058010000016</v>
      </c>
      <c r="BF42" s="42" t="str">
        <f t="shared" si="29"/>
        <v/>
      </c>
      <c r="BG42" s="42" t="str">
        <f t="shared" si="29"/>
        <v/>
      </c>
      <c r="BH42" s="42">
        <f t="shared" si="29"/>
        <v>3.8931718399999982</v>
      </c>
      <c r="BI42" s="42">
        <f t="shared" si="29"/>
        <v>4.1073308899999939</v>
      </c>
      <c r="BJ42" s="42">
        <f t="shared" si="29"/>
        <v>4.3952627600000183</v>
      </c>
      <c r="BK42" s="42">
        <f t="shared" si="29"/>
        <v>4.6355097224999975</v>
      </c>
      <c r="BL42" s="42" t="str">
        <f t="shared" si="29"/>
        <v/>
      </c>
      <c r="BM42" s="42">
        <f t="shared" si="29"/>
        <v>4.3860673024999963</v>
      </c>
      <c r="BN42" s="42">
        <f t="shared" si="29"/>
        <v>4.7941216099999906</v>
      </c>
      <c r="BO42" s="42">
        <f t="shared" si="29"/>
        <v>4.9549025624999965</v>
      </c>
    </row>
    <row r="43" spans="1:67" x14ac:dyDescent="0.25">
      <c r="A43" s="36">
        <f t="shared" si="21"/>
        <v>42067</v>
      </c>
      <c r="B43" s="39" t="str">
        <f t="shared" ref="B43:I43" si="31">IF(AND(B$39="S/A", B13&gt;0), ((1+B13/200)^2-1)*100, IF(AND(B$39="Qtrly", B13&gt;0), ((1+B13/400)^4-1)*100, ""))</f>
        <v/>
      </c>
      <c r="C43" s="39" t="str">
        <f t="shared" si="31"/>
        <v/>
      </c>
      <c r="D43" s="39">
        <f t="shared" si="31"/>
        <v>3.5642052225000054</v>
      </c>
      <c r="E43" s="39">
        <f t="shared" si="31"/>
        <v>3.2672602025000108</v>
      </c>
      <c r="F43" s="39">
        <f t="shared" si="31"/>
        <v>3.2814875625000184</v>
      </c>
      <c r="G43" s="39">
        <f t="shared" si="31"/>
        <v>3.3221425625000078</v>
      </c>
      <c r="H43" s="39">
        <f t="shared" si="31"/>
        <v>3.3689057024999913</v>
      </c>
      <c r="I43" s="42">
        <f t="shared" si="31"/>
        <v>3.4217811224999783</v>
      </c>
      <c r="J43" s="42">
        <f t="shared" ref="J43" si="32">IF(AND(J$39="S/A", J13&gt;0), ((1+J13/200)^2-1)*100, IF(AND(J$39="Qtrly", J13&gt;0), ((1+J13/400)^4-1)*100, ""))</f>
        <v>3.502136960000013</v>
      </c>
      <c r="K43" s="40"/>
      <c r="L43" s="40"/>
      <c r="M43" s="41">
        <f t="shared" si="24"/>
        <v>42067</v>
      </c>
      <c r="N43" s="42">
        <f t="shared" ref="N43:BO43" si="33">IF(AND(N$39="S/A", N13&gt;0), ((1+N13/200)^2-1)*100, IF(AND(N$39="Qtrly", N13&gt;0), ((1+N13/400)^4-1)*100, ""))</f>
        <v>4.0318401599999998</v>
      </c>
      <c r="O43" s="42">
        <f t="shared" si="33"/>
        <v>4.2022432024999778</v>
      </c>
      <c r="P43" s="42">
        <f t="shared" si="33"/>
        <v>4.1675390624999809</v>
      </c>
      <c r="Q43" s="42">
        <f t="shared" si="33"/>
        <v>4.1603948100000121</v>
      </c>
      <c r="R43" s="42">
        <f t="shared" si="33"/>
        <v>4.3727856900000139</v>
      </c>
      <c r="S43" s="42">
        <f t="shared" si="33"/>
        <v>4.552670010000015</v>
      </c>
      <c r="T43" s="42">
        <f t="shared" si="33"/>
        <v>4.2931137599999891</v>
      </c>
      <c r="U43" s="42">
        <f t="shared" si="33"/>
        <v>4.3768722499999857</v>
      </c>
      <c r="V43" s="42">
        <f t="shared" si="33"/>
        <v>4.6835922499999905</v>
      </c>
      <c r="W43" s="42">
        <f t="shared" si="33"/>
        <v>4.9006124100000159</v>
      </c>
      <c r="X43" s="42">
        <f t="shared" si="33"/>
        <v>5.0440508099999892</v>
      </c>
      <c r="Y43" s="42" t="str">
        <f t="shared" si="33"/>
        <v/>
      </c>
      <c r="Z43" s="42">
        <f t="shared" si="33"/>
        <v>4.3891324099999851</v>
      </c>
      <c r="AA43" s="42">
        <f t="shared" si="33"/>
        <v>4.7460137025000071</v>
      </c>
      <c r="AB43" s="42">
        <f t="shared" si="33"/>
        <v>4.8657921600000043</v>
      </c>
      <c r="AC43" s="42">
        <f t="shared" si="33"/>
        <v>5.3332742399999855</v>
      </c>
      <c r="AD43" s="42" t="str">
        <f t="shared" si="33"/>
        <v/>
      </c>
      <c r="AE43" s="42" t="str">
        <f t="shared" si="33"/>
        <v/>
      </c>
      <c r="AF43" s="42">
        <f t="shared" si="33"/>
        <v>5.0409761024999833</v>
      </c>
      <c r="AG43" s="42">
        <f t="shared" si="33"/>
        <v>5.0020337024999861</v>
      </c>
      <c r="AH43" s="42" t="str">
        <f t="shared" si="33"/>
        <v/>
      </c>
      <c r="AI43" s="42">
        <f t="shared" si="33"/>
        <v>4.6314181025000289</v>
      </c>
      <c r="AJ43" s="42">
        <f t="shared" si="33"/>
        <v>4.804358760000027</v>
      </c>
      <c r="AK43" s="42">
        <f t="shared" si="33"/>
        <v>4.7482800995668928</v>
      </c>
      <c r="AL43" s="42">
        <f t="shared" si="33"/>
        <v>4.8197154224999927</v>
      </c>
      <c r="AM43" s="42" t="str">
        <f t="shared" si="33"/>
        <v/>
      </c>
      <c r="AN43" s="42">
        <f t="shared" si="33"/>
        <v>4.4979368159127509</v>
      </c>
      <c r="AO43" s="42">
        <f t="shared" si="33"/>
        <v>4.6820299108950802</v>
      </c>
      <c r="AP43" s="42">
        <f t="shared" si="33"/>
        <v>4.8309776900000045</v>
      </c>
      <c r="AQ43" s="42">
        <f t="shared" si="33"/>
        <v>3.9941050625000196</v>
      </c>
      <c r="AR43" s="42">
        <f t="shared" si="33"/>
        <v>4.1175344400000036</v>
      </c>
      <c r="AS43" s="42">
        <f t="shared" si="33"/>
        <v>4.2236809999999902</v>
      </c>
      <c r="AT43" s="42">
        <f t="shared" si="33"/>
        <v>4.3053690000000255</v>
      </c>
      <c r="AU43" s="42">
        <f t="shared" si="33"/>
        <v>4.3257960000000262</v>
      </c>
      <c r="AV43" s="42">
        <f t="shared" si="33"/>
        <v>4.6038017599999703</v>
      </c>
      <c r="AW43" s="42">
        <f t="shared" ref="AW43" si="34">IF(AND(AW$39="S/A", AW13&gt;0), ((1+AW13/200)^2-1)*100, IF(AND(AW$39="Qtrly", AW13&gt;0), ((1+AW13/400)^4-1)*100, ""))</f>
        <v>4.9835898225000008</v>
      </c>
      <c r="AX43" s="42" t="str">
        <f t="shared" si="33"/>
        <v/>
      </c>
      <c r="AY43" s="42">
        <f t="shared" si="33"/>
        <v>4.1746835599999699</v>
      </c>
      <c r="AZ43" s="42">
        <f t="shared" si="33"/>
        <v>4.1563124899999915</v>
      </c>
      <c r="BA43" s="42">
        <f t="shared" si="33"/>
        <v>4.127738489999988</v>
      </c>
      <c r="BB43" s="42">
        <f t="shared" si="33"/>
        <v>4.5823249025000123</v>
      </c>
      <c r="BC43" s="42" t="str">
        <f t="shared" si="33"/>
        <v/>
      </c>
      <c r="BD43" s="42" t="str">
        <f t="shared" si="33"/>
        <v/>
      </c>
      <c r="BE43" s="42">
        <f t="shared" si="33"/>
        <v>4.246142009999998</v>
      </c>
      <c r="BF43" s="42" t="str">
        <f t="shared" si="33"/>
        <v/>
      </c>
      <c r="BG43" s="42" t="str">
        <f t="shared" si="33"/>
        <v/>
      </c>
      <c r="BH43" s="42">
        <f t="shared" si="33"/>
        <v>3.9054035599999759</v>
      </c>
      <c r="BI43" s="42">
        <f t="shared" si="33"/>
        <v>4.1083512224999952</v>
      </c>
      <c r="BJ43" s="42">
        <f t="shared" si="33"/>
        <v>4.3942410225000117</v>
      </c>
      <c r="BK43" s="42">
        <f t="shared" si="33"/>
        <v>4.6477850624999872</v>
      </c>
      <c r="BL43" s="42" t="str">
        <f t="shared" si="33"/>
        <v/>
      </c>
      <c r="BM43" s="42">
        <f t="shared" si="33"/>
        <v>4.3891324099999851</v>
      </c>
      <c r="BN43" s="42">
        <f t="shared" si="33"/>
        <v>4.7961690000000168</v>
      </c>
      <c r="BO43" s="42">
        <f t="shared" si="33"/>
        <v>4.9620740100000171</v>
      </c>
    </row>
    <row r="44" spans="1:67" x14ac:dyDescent="0.25">
      <c r="A44" s="36">
        <f t="shared" si="21"/>
        <v>42068</v>
      </c>
      <c r="B44" s="39" t="str">
        <f t="shared" ref="B44:I44" si="35">IF(AND(B$39="S/A", B14&gt;0), ((1+B14/200)^2-1)*100, IF(AND(B$39="Qtrly", B14&gt;0), ((1+B14/400)^4-1)*100, ""))</f>
        <v/>
      </c>
      <c r="C44" s="39" t="str">
        <f t="shared" si="35"/>
        <v/>
      </c>
      <c r="D44" s="39">
        <f t="shared" si="35"/>
        <v>3.5357125625000041</v>
      </c>
      <c r="E44" s="39">
        <f t="shared" si="35"/>
        <v>3.2591307224999921</v>
      </c>
      <c r="F44" s="39">
        <f t="shared" si="35"/>
        <v>3.2743737600000156</v>
      </c>
      <c r="G44" s="39">
        <f t="shared" si="35"/>
        <v>3.3251920099999888</v>
      </c>
      <c r="H44" s="39">
        <f t="shared" si="35"/>
        <v>3.3719558400000071</v>
      </c>
      <c r="I44" s="42">
        <f t="shared" si="35"/>
        <v>3.4238150625000019</v>
      </c>
      <c r="J44" s="42">
        <f t="shared" ref="J44" si="36">IF(AND(J$39="S/A", J14&gt;0), ((1+J14/200)^2-1)*100, IF(AND(J$39="Qtrly", J14&gt;0), ((1+J14/400)^4-1)*100, ""))</f>
        <v>3.4980675599999733</v>
      </c>
      <c r="K44" s="40"/>
      <c r="L44" s="40"/>
      <c r="M44" s="41">
        <f t="shared" si="24"/>
        <v>42068</v>
      </c>
      <c r="N44" s="42">
        <f t="shared" ref="N44:BO44" si="37">IF(AND(N$39="S/A", N14&gt;0), ((1+N14/200)^2-1)*100, IF(AND(N$39="Qtrly", N14&gt;0), ((1+N14/400)^4-1)*100, ""))</f>
        <v>4.0206209025000161</v>
      </c>
      <c r="O44" s="42">
        <f t="shared" si="37"/>
        <v>4.1777455624999904</v>
      </c>
      <c r="P44" s="42">
        <f t="shared" si="37"/>
        <v>4.1216160000000057</v>
      </c>
      <c r="Q44" s="42">
        <f t="shared" si="37"/>
        <v>4.1216160000000057</v>
      </c>
      <c r="R44" s="42">
        <f t="shared" si="37"/>
        <v>4.3380531599999994</v>
      </c>
      <c r="S44" s="42">
        <f t="shared" si="37"/>
        <v>4.5230193224999882</v>
      </c>
      <c r="T44" s="42">
        <f t="shared" si="37"/>
        <v>4.2655421024999862</v>
      </c>
      <c r="U44" s="42">
        <f t="shared" si="37"/>
        <v>4.3482680099999893</v>
      </c>
      <c r="V44" s="42">
        <f t="shared" si="37"/>
        <v>4.6518770025000267</v>
      </c>
      <c r="W44" s="42">
        <f t="shared" si="37"/>
        <v>4.8647681225000072</v>
      </c>
      <c r="X44" s="42">
        <f t="shared" si="37"/>
        <v>5.0297025599999934</v>
      </c>
      <c r="Y44" s="42" t="str">
        <f t="shared" si="37"/>
        <v/>
      </c>
      <c r="Z44" s="42">
        <f t="shared" si="37"/>
        <v>4.3513325624999988</v>
      </c>
      <c r="AA44" s="42">
        <f t="shared" si="37"/>
        <v>4.71121912250001</v>
      </c>
      <c r="AB44" s="42">
        <f t="shared" si="37"/>
        <v>4.8289299599999946</v>
      </c>
      <c r="AC44" s="42">
        <f t="shared" si="37"/>
        <v>5.3137750624999924</v>
      </c>
      <c r="AD44" s="42" t="str">
        <f t="shared" si="37"/>
        <v/>
      </c>
      <c r="AE44" s="42" t="str">
        <f t="shared" si="37"/>
        <v/>
      </c>
      <c r="AF44" s="42">
        <f t="shared" si="37"/>
        <v>5.0092067600000068</v>
      </c>
      <c r="AG44" s="42">
        <f t="shared" si="37"/>
        <v>4.9753930625000109</v>
      </c>
      <c r="AH44" s="42" t="str">
        <f t="shared" si="37"/>
        <v/>
      </c>
      <c r="AI44" s="42">
        <f t="shared" si="37"/>
        <v>4.5884609225000039</v>
      </c>
      <c r="AJ44" s="42">
        <f t="shared" si="37"/>
        <v>4.7623896225000184</v>
      </c>
      <c r="AK44" s="42">
        <f t="shared" si="37"/>
        <v>4.7255030514033569</v>
      </c>
      <c r="AL44" s="42">
        <f t="shared" si="37"/>
        <v>4.798216409999978</v>
      </c>
      <c r="AM44" s="42" t="str">
        <f t="shared" si="37"/>
        <v/>
      </c>
      <c r="AN44" s="42">
        <f t="shared" si="37"/>
        <v>4.4328384847388547</v>
      </c>
      <c r="AO44" s="42">
        <f t="shared" si="37"/>
        <v>4.6416741151688701</v>
      </c>
      <c r="AP44" s="42">
        <f t="shared" si="37"/>
        <v>4.7941216099999906</v>
      </c>
      <c r="AQ44" s="42">
        <f t="shared" si="37"/>
        <v>3.9512789225000011</v>
      </c>
      <c r="AR44" s="42">
        <f t="shared" si="37"/>
        <v>4.0818242025000062</v>
      </c>
      <c r="AS44" s="42">
        <f t="shared" si="37"/>
        <v>4.1889732899999865</v>
      </c>
      <c r="AT44" s="42">
        <f t="shared" si="37"/>
        <v>4.2686054400000062</v>
      </c>
      <c r="AU44" s="42">
        <f t="shared" si="37"/>
        <v>4.2910712900000147</v>
      </c>
      <c r="AV44" s="42">
        <f t="shared" si="37"/>
        <v>4.583347559999984</v>
      </c>
      <c r="AW44" s="42">
        <f t="shared" ref="AW44" si="38">IF(AND(AW$39="S/A", AW14&gt;0), ((1+AW14/200)^2-1)*100, IF(AND(AW$39="Qtrly", AW14&gt;0), ((1+AW14/400)^4-1)*100, ""))</f>
        <v>4.9712948025000259</v>
      </c>
      <c r="AX44" s="42" t="str">
        <f t="shared" si="37"/>
        <v/>
      </c>
      <c r="AY44" s="42">
        <f t="shared" si="37"/>
        <v>4.2267437225000037</v>
      </c>
      <c r="AZ44" s="42">
        <f t="shared" si="37"/>
        <v>4.120595602499999</v>
      </c>
      <c r="BA44" s="42">
        <f t="shared" si="37"/>
        <v>4.0961075625000065</v>
      </c>
      <c r="BB44" s="42">
        <f t="shared" si="37"/>
        <v>4.5485800099999807</v>
      </c>
      <c r="BC44" s="42" t="str">
        <f t="shared" si="37"/>
        <v/>
      </c>
      <c r="BD44" s="42" t="str">
        <f t="shared" si="37"/>
        <v/>
      </c>
      <c r="BE44" s="42">
        <f t="shared" si="37"/>
        <v>4.2042848024999913</v>
      </c>
      <c r="BF44" s="42" t="str">
        <f t="shared" si="37"/>
        <v/>
      </c>
      <c r="BG44" s="42" t="str">
        <f t="shared" si="37"/>
        <v/>
      </c>
      <c r="BH44" s="42">
        <f t="shared" si="37"/>
        <v>3.8758448025000058</v>
      </c>
      <c r="BI44" s="42">
        <f t="shared" si="37"/>
        <v>4.0706022500000216</v>
      </c>
      <c r="BJ44" s="42">
        <f t="shared" si="37"/>
        <v>4.3635912224999851</v>
      </c>
      <c r="BK44" s="42">
        <f t="shared" si="37"/>
        <v>4.6211894025000033</v>
      </c>
      <c r="BL44" s="42" t="str">
        <f t="shared" si="37"/>
        <v/>
      </c>
      <c r="BM44" s="42">
        <f t="shared" si="37"/>
        <v>4.3513325624999988</v>
      </c>
      <c r="BN44" s="42">
        <f t="shared" si="37"/>
        <v>4.7623896225000184</v>
      </c>
      <c r="BO44" s="42">
        <f t="shared" si="37"/>
        <v>4.9364628225000207</v>
      </c>
    </row>
    <row r="45" spans="1:67" x14ac:dyDescent="0.25">
      <c r="A45" s="36">
        <f t="shared" si="21"/>
        <v>42069</v>
      </c>
      <c r="B45" s="39" t="str">
        <f t="shared" ref="B45:I45" si="39">IF(AND(B$39="S/A", B15&gt;0), ((1+B15/200)^2-1)*100, IF(AND(B$39="Qtrly", B15&gt;0), ((1+B15/400)^4-1)*100, ""))</f>
        <v/>
      </c>
      <c r="C45" s="39" t="str">
        <f t="shared" si="39"/>
        <v/>
      </c>
      <c r="D45" s="39">
        <f t="shared" si="39"/>
        <v>3.5387651599999792</v>
      </c>
      <c r="E45" s="39">
        <f t="shared" si="39"/>
        <v>3.2479532100000208</v>
      </c>
      <c r="F45" s="39">
        <f t="shared" si="39"/>
        <v>3.2662439999999959</v>
      </c>
      <c r="G45" s="39">
        <f t="shared" si="39"/>
        <v>3.3160438025000127</v>
      </c>
      <c r="H45" s="39">
        <f t="shared" si="39"/>
        <v>3.3658556100000236</v>
      </c>
      <c r="I45" s="42">
        <f t="shared" si="39"/>
        <v>3.4166963599999933</v>
      </c>
      <c r="J45" s="42">
        <f t="shared" ref="J45" si="40">IF(AND(J$39="S/A", J15&gt;0), ((1+J15/200)^2-1)*100, IF(AND(J$39="Qtrly", J15&gt;0), ((1+J15/400)^4-1)*100, ""))</f>
        <v>3.4919636099999929</v>
      </c>
      <c r="K45" s="40"/>
      <c r="L45" s="40"/>
      <c r="M45" s="41">
        <f t="shared" si="24"/>
        <v>42069</v>
      </c>
      <c r="N45" s="42">
        <f t="shared" ref="N45:BO45" si="41">IF(AND(N$39="S/A", N15&gt;0), ((1+N15/200)^2-1)*100, IF(AND(N$39="Qtrly", N15&gt;0), ((1+N15/400)^4-1)*100, ""))</f>
        <v>4.0083824024999881</v>
      </c>
      <c r="O45" s="42">
        <f t="shared" si="41"/>
        <v>4.1532508025000192</v>
      </c>
      <c r="P45" s="42">
        <f t="shared" si="41"/>
        <v>4.0685619600000056</v>
      </c>
      <c r="Q45" s="42">
        <f t="shared" si="41"/>
        <v>4.0706022500000216</v>
      </c>
      <c r="R45" s="42">
        <f t="shared" si="41"/>
        <v>4.3492895224999994</v>
      </c>
      <c r="S45" s="42">
        <f t="shared" si="41"/>
        <v>4.5352880624999869</v>
      </c>
      <c r="T45" s="42">
        <f t="shared" si="41"/>
        <v>4.2553313024999984</v>
      </c>
      <c r="U45" s="42">
        <f t="shared" si="41"/>
        <v>4.353375622500022</v>
      </c>
      <c r="V45" s="42">
        <f t="shared" si="41"/>
        <v>4.6539230024999823</v>
      </c>
      <c r="W45" s="42">
        <f t="shared" si="41"/>
        <v>4.8791051025000032</v>
      </c>
      <c r="X45" s="42">
        <f t="shared" si="41"/>
        <v>5.0409761024999833</v>
      </c>
      <c r="Y45" s="42" t="str">
        <f t="shared" si="41"/>
        <v/>
      </c>
      <c r="Z45" s="42">
        <f t="shared" si="41"/>
        <v>4.353375622500022</v>
      </c>
      <c r="AA45" s="42">
        <f t="shared" si="41"/>
        <v>4.7173589225000034</v>
      </c>
      <c r="AB45" s="42">
        <f t="shared" si="41"/>
        <v>4.8422405624999998</v>
      </c>
      <c r="AC45" s="42">
        <f t="shared" si="41"/>
        <v>5.3301953025000071</v>
      </c>
      <c r="AD45" s="42" t="str">
        <f t="shared" si="41"/>
        <v/>
      </c>
      <c r="AE45" s="42" t="str">
        <f t="shared" si="41"/>
        <v/>
      </c>
      <c r="AF45" s="42">
        <f t="shared" si="41"/>
        <v>5.0194544100000238</v>
      </c>
      <c r="AG45" s="42">
        <f t="shared" si="41"/>
        <v>4.988712960000008</v>
      </c>
      <c r="AH45" s="42" t="str">
        <f t="shared" si="41"/>
        <v/>
      </c>
      <c r="AI45" s="42">
        <f t="shared" si="41"/>
        <v>4.587438240000008</v>
      </c>
      <c r="AJ45" s="42">
        <f t="shared" si="41"/>
        <v>4.7664838024999989</v>
      </c>
      <c r="AK45" s="42">
        <f t="shared" si="41"/>
        <v>4.7213621690393781</v>
      </c>
      <c r="AL45" s="42">
        <f t="shared" si="41"/>
        <v>4.8084537600000088</v>
      </c>
      <c r="AM45" s="42" t="str">
        <f t="shared" si="41"/>
        <v/>
      </c>
      <c r="AN45" s="42">
        <f t="shared" si="41"/>
        <v>4.4194092823064635</v>
      </c>
      <c r="AO45" s="42">
        <f t="shared" si="41"/>
        <v>4.6447779928263433</v>
      </c>
      <c r="AP45" s="42">
        <f t="shared" si="41"/>
        <v>4.8012875625000007</v>
      </c>
      <c r="AQ45" s="42">
        <f t="shared" si="41"/>
        <v>3.9543376399999941</v>
      </c>
      <c r="AR45" s="42">
        <f t="shared" si="41"/>
        <v>4.0859050624999949</v>
      </c>
      <c r="AS45" s="42">
        <f t="shared" si="41"/>
        <v>4.1981600625000004</v>
      </c>
      <c r="AT45" s="42">
        <f t="shared" si="41"/>
        <v>4.2777957225000218</v>
      </c>
      <c r="AU45" s="42">
        <f t="shared" si="41"/>
        <v>4.301283839999992</v>
      </c>
      <c r="AV45" s="42">
        <f t="shared" si="41"/>
        <v>4.598688022499986</v>
      </c>
      <c r="AW45" s="42">
        <f t="shared" ref="AW45" si="42">IF(AND(AW$39="S/A", AW15&gt;0), ((1+AW15/200)^2-1)*100, IF(AND(AW$39="Qtrly", AW15&gt;0), ((1+AW15/400)^4-1)*100, ""))</f>
        <v>4.9876883224999835</v>
      </c>
      <c r="AX45" s="42" t="str">
        <f t="shared" si="41"/>
        <v/>
      </c>
      <c r="AY45" s="42">
        <f t="shared" si="41"/>
        <v>4.1471275624999748</v>
      </c>
      <c r="AZ45" s="42">
        <f t="shared" si="41"/>
        <v>4.1063105624999929</v>
      </c>
      <c r="BA45" s="42">
        <f t="shared" si="41"/>
        <v>4.0920265024999791</v>
      </c>
      <c r="BB45" s="42">
        <f t="shared" si="41"/>
        <v>4.5557375624999841</v>
      </c>
      <c r="BC45" s="42" t="str">
        <f t="shared" si="41"/>
        <v/>
      </c>
      <c r="BD45" s="42" t="str">
        <f t="shared" si="41"/>
        <v/>
      </c>
      <c r="BE45" s="42">
        <f t="shared" si="41"/>
        <v>4.2042848024999913</v>
      </c>
      <c r="BF45" s="42" t="str">
        <f t="shared" si="41"/>
        <v/>
      </c>
      <c r="BG45" s="42" t="str">
        <f t="shared" si="41"/>
        <v/>
      </c>
      <c r="BH45" s="42">
        <f t="shared" si="41"/>
        <v>3.8738064224999924</v>
      </c>
      <c r="BI45" s="42">
        <f t="shared" si="41"/>
        <v>4.0726425599999949</v>
      </c>
      <c r="BJ45" s="42">
        <f t="shared" si="41"/>
        <v>4.3738073225000118</v>
      </c>
      <c r="BK45" s="42">
        <f t="shared" si="41"/>
        <v>4.6375555625000064</v>
      </c>
      <c r="BL45" s="42" t="str">
        <f t="shared" si="41"/>
        <v/>
      </c>
      <c r="BM45" s="42">
        <f t="shared" si="41"/>
        <v>4.3513325624999988</v>
      </c>
      <c r="BN45" s="42">
        <f t="shared" si="41"/>
        <v>4.7726252224999932</v>
      </c>
      <c r="BO45" s="42">
        <f t="shared" si="41"/>
        <v>4.9528536224999975</v>
      </c>
    </row>
    <row r="46" spans="1:67" x14ac:dyDescent="0.25">
      <c r="A46" s="36">
        <f t="shared" si="21"/>
        <v>42072</v>
      </c>
      <c r="B46" s="39" t="str">
        <f t="shared" ref="B46:I46" si="43">IF(AND(B$39="S/A", B16&gt;0), ((1+B16/200)^2-1)*100, IF(AND(B$39="Qtrly", B16&gt;0), ((1+B16/400)^4-1)*100, ""))</f>
        <v/>
      </c>
      <c r="C46" s="39" t="str">
        <f t="shared" si="43"/>
        <v/>
      </c>
      <c r="D46" s="39">
        <f t="shared" si="43"/>
        <v>3.5621699025000009</v>
      </c>
      <c r="E46" s="39">
        <f t="shared" si="43"/>
        <v>3.3302745225000097</v>
      </c>
      <c r="F46" s="39">
        <f t="shared" si="43"/>
        <v>3.3465394024999817</v>
      </c>
      <c r="G46" s="39">
        <f t="shared" si="43"/>
        <v>3.3943248899999778</v>
      </c>
      <c r="H46" s="39">
        <f t="shared" si="43"/>
        <v>3.4512752099999933</v>
      </c>
      <c r="I46" s="42">
        <f t="shared" si="43"/>
        <v>3.5102760000000233</v>
      </c>
      <c r="J46" s="42">
        <f t="shared" ref="J46" si="44">IF(AND(J$39="S/A", J16&gt;0), ((1+J16/200)^2-1)*100, IF(AND(J$39="Qtrly", J16&gt;0), ((1+J16/400)^4-1)*100, ""))</f>
        <v>3.5815062499999772</v>
      </c>
      <c r="K46" s="40"/>
      <c r="L46" s="40"/>
      <c r="M46" s="41">
        <f t="shared" si="24"/>
        <v>42072</v>
      </c>
      <c r="N46" s="42">
        <f t="shared" ref="N46:BO46" si="45">IF(AND(N$39="S/A", N16&gt;0), ((1+N16/200)^2-1)*100, IF(AND(N$39="Qtrly", N16&gt;0), ((1+N16/400)^4-1)*100, ""))</f>
        <v>4.019601000000006</v>
      </c>
      <c r="O46" s="42">
        <f t="shared" si="45"/>
        <v>4.1746835599999699</v>
      </c>
      <c r="P46" s="42">
        <f t="shared" si="45"/>
        <v>4.0971278400000255</v>
      </c>
      <c r="Q46" s="42">
        <f t="shared" si="45"/>
        <v>4.0930467599999965</v>
      </c>
      <c r="R46" s="42">
        <f t="shared" si="45"/>
        <v>4.3942410225000117</v>
      </c>
      <c r="S46" s="42">
        <f t="shared" si="45"/>
        <v>4.5905063024999748</v>
      </c>
      <c r="T46" s="42">
        <f t="shared" si="45"/>
        <v>4.2910712900000147</v>
      </c>
      <c r="U46" s="42">
        <f t="shared" si="45"/>
        <v>4.3840239224999911</v>
      </c>
      <c r="V46" s="42">
        <f t="shared" si="45"/>
        <v>4.7040562499999883</v>
      </c>
      <c r="W46" s="42">
        <f t="shared" si="45"/>
        <v>4.929292250000028</v>
      </c>
      <c r="X46" s="42">
        <f t="shared" si="45"/>
        <v>5.1096552900000258</v>
      </c>
      <c r="Y46" s="42" t="str">
        <f t="shared" si="45"/>
        <v/>
      </c>
      <c r="Z46" s="42">
        <f t="shared" si="45"/>
        <v>4.3881107025000254</v>
      </c>
      <c r="AA46" s="42">
        <f t="shared" si="45"/>
        <v>4.7511310399999784</v>
      </c>
      <c r="AB46" s="42">
        <f t="shared" si="45"/>
        <v>4.8893464024999833</v>
      </c>
      <c r="AC46" s="42">
        <f t="shared" si="45"/>
        <v>5.3948624400000256</v>
      </c>
      <c r="AD46" s="42" t="str">
        <f t="shared" si="45"/>
        <v/>
      </c>
      <c r="AE46" s="42" t="str">
        <f t="shared" si="45"/>
        <v/>
      </c>
      <c r="AF46" s="42">
        <f t="shared" si="45"/>
        <v>5.0717252024999881</v>
      </c>
      <c r="AG46" s="42">
        <f t="shared" si="45"/>
        <v>5.0440508099999892</v>
      </c>
      <c r="AH46" s="42" t="str">
        <f t="shared" si="45"/>
        <v/>
      </c>
      <c r="AI46" s="42">
        <f t="shared" si="45"/>
        <v>4.6048245224999951</v>
      </c>
      <c r="AJ46" s="42">
        <f t="shared" si="45"/>
        <v>4.7920742399999883</v>
      </c>
      <c r="AK46" s="42">
        <f t="shared" si="45"/>
        <v>4.7586345314125644</v>
      </c>
      <c r="AL46" s="42">
        <f t="shared" si="45"/>
        <v>4.8565760025000015</v>
      </c>
      <c r="AM46" s="42" t="str">
        <f t="shared" si="45"/>
        <v/>
      </c>
      <c r="AN46" s="42">
        <f t="shared" si="45"/>
        <v>4.4855347880283114</v>
      </c>
      <c r="AO46" s="42">
        <f t="shared" si="45"/>
        <v>4.6623679371898596</v>
      </c>
      <c r="AP46" s="42">
        <f t="shared" si="45"/>
        <v>4.8320015625000101</v>
      </c>
      <c r="AQ46" s="42">
        <f t="shared" si="45"/>
        <v>3.9716712225000173</v>
      </c>
      <c r="AR46" s="42">
        <f t="shared" si="45"/>
        <v>4.1175344400000036</v>
      </c>
      <c r="AS46" s="42">
        <f t="shared" si="45"/>
        <v>4.2400160399999942</v>
      </c>
      <c r="AT46" s="42">
        <f t="shared" si="45"/>
        <v>4.3227318225000033</v>
      </c>
      <c r="AU46" s="42">
        <f t="shared" si="45"/>
        <v>4.3513325624999988</v>
      </c>
      <c r="AV46" s="42">
        <f t="shared" si="45"/>
        <v>4.6610841599999953</v>
      </c>
      <c r="AW46" s="42">
        <f t="shared" ref="AW46" si="46">IF(AND(AW$39="S/A", AW16&gt;0), ((1+AW16/200)^2-1)*100, IF(AND(AW$39="Qtrly", AW16&gt;0), ((1+AW16/400)^4-1)*100, ""))</f>
        <v>5.0522502500000011</v>
      </c>
      <c r="AX46" s="42" t="str">
        <f t="shared" si="45"/>
        <v/>
      </c>
      <c r="AY46" s="42">
        <f t="shared" si="45"/>
        <v>4.1318202500000067</v>
      </c>
      <c r="AZ46" s="42">
        <f t="shared" si="45"/>
        <v>4.1256976400000145</v>
      </c>
      <c r="BA46" s="42">
        <f t="shared" si="45"/>
        <v>4.120595602499999</v>
      </c>
      <c r="BB46" s="42">
        <f t="shared" si="45"/>
        <v>4.5997107599999865</v>
      </c>
      <c r="BC46" s="42" t="str">
        <f t="shared" si="45"/>
        <v/>
      </c>
      <c r="BD46" s="42" t="str">
        <f t="shared" si="45"/>
        <v/>
      </c>
      <c r="BE46" s="42">
        <f t="shared" si="45"/>
        <v>4.222660102500031</v>
      </c>
      <c r="BF46" s="42" t="str">
        <f t="shared" si="45"/>
        <v/>
      </c>
      <c r="BG46" s="42" t="str">
        <f t="shared" si="45"/>
        <v/>
      </c>
      <c r="BH46" s="42">
        <f t="shared" si="45"/>
        <v>3.9033648900000051</v>
      </c>
      <c r="BI46" s="42">
        <f t="shared" si="45"/>
        <v>4.0910062500000288</v>
      </c>
      <c r="BJ46" s="42">
        <f t="shared" si="45"/>
        <v>4.4228515625000187</v>
      </c>
      <c r="BK46" s="42">
        <f t="shared" si="45"/>
        <v>4.6948472024999743</v>
      </c>
      <c r="BL46" s="42" t="str">
        <f t="shared" si="45"/>
        <v/>
      </c>
      <c r="BM46" s="42">
        <f t="shared" si="45"/>
        <v>4.3686992099999822</v>
      </c>
      <c r="BN46" s="42">
        <f t="shared" si="45"/>
        <v>4.8176678025000141</v>
      </c>
      <c r="BO46" s="42">
        <f t="shared" si="45"/>
        <v>5.0102315024999955</v>
      </c>
    </row>
    <row r="47" spans="1:67" x14ac:dyDescent="0.25">
      <c r="A47" s="36">
        <f t="shared" si="21"/>
        <v>42073</v>
      </c>
      <c r="B47" s="39" t="str">
        <f t="shared" ref="B47:I47" si="47">IF(AND(B$39="S/A", B17&gt;0), ((1+B17/200)^2-1)*100, IF(AND(B$39="Qtrly", B17&gt;0), ((1+B17/400)^4-1)*100, ""))</f>
        <v/>
      </c>
      <c r="C47" s="39" t="str">
        <f t="shared" si="47"/>
        <v/>
      </c>
      <c r="D47" s="39">
        <f t="shared" si="47"/>
        <v>3.5397827024999939</v>
      </c>
      <c r="E47" s="39">
        <f t="shared" si="47"/>
        <v>3.3007976900000013</v>
      </c>
      <c r="F47" s="39">
        <f t="shared" si="47"/>
        <v>3.3241755225000169</v>
      </c>
      <c r="G47" s="39">
        <f t="shared" si="47"/>
        <v>3.3902576100000026</v>
      </c>
      <c r="H47" s="39">
        <f t="shared" si="47"/>
        <v>3.4319510225000016</v>
      </c>
      <c r="I47" s="42">
        <f t="shared" si="47"/>
        <v>3.4929809224999886</v>
      </c>
      <c r="J47" s="42">
        <f t="shared" ref="J47" si="48">IF(AND(J$39="S/A", J17&gt;0), ((1+J17/200)^2-1)*100, IF(AND(J$39="Qtrly", J17&gt;0), ((1+J17/400)^4-1)*100, ""))</f>
        <v>3.58048850249999</v>
      </c>
      <c r="K47" s="40"/>
      <c r="L47" s="40"/>
      <c r="M47" s="41">
        <f t="shared" si="24"/>
        <v>42073</v>
      </c>
      <c r="N47" s="42">
        <f t="shared" ref="N47:BO47" si="49">IF(AND(N$39="S/A", N17&gt;0), ((1+N17/200)^2-1)*100, IF(AND(N$39="Qtrly", N17&gt;0), ((1+N17/400)^4-1)*100, ""))</f>
        <v>3.9890062499999823</v>
      </c>
      <c r="O47" s="42">
        <f t="shared" si="49"/>
        <v>4.1573330625000127</v>
      </c>
      <c r="P47" s="42">
        <f t="shared" si="49"/>
        <v>4.0512203024999804</v>
      </c>
      <c r="Q47" s="42">
        <f t="shared" si="49"/>
        <v>4.0889657599999962</v>
      </c>
      <c r="R47" s="42">
        <f t="shared" si="49"/>
        <v>4.3452035025000058</v>
      </c>
      <c r="S47" s="42">
        <f t="shared" si="49"/>
        <v>4.5383553600000015</v>
      </c>
      <c r="T47" s="42">
        <f t="shared" si="49"/>
        <v>4.2573734225000326</v>
      </c>
      <c r="U47" s="42">
        <f t="shared" si="49"/>
        <v>4.3411175624999743</v>
      </c>
      <c r="V47" s="42">
        <f t="shared" si="49"/>
        <v>4.6723379025000122</v>
      </c>
      <c r="W47" s="42">
        <f t="shared" si="49"/>
        <v>4.880129210000006</v>
      </c>
      <c r="X47" s="42">
        <f t="shared" si="49"/>
        <v>5.0676250625000252</v>
      </c>
      <c r="Y47" s="42" t="str">
        <f t="shared" si="49"/>
        <v/>
      </c>
      <c r="Z47" s="42">
        <f t="shared" si="49"/>
        <v>4.3411175624999743</v>
      </c>
      <c r="AA47" s="42">
        <f t="shared" si="49"/>
        <v>4.6948472024999743</v>
      </c>
      <c r="AB47" s="42">
        <f t="shared" si="49"/>
        <v>4.8412166399999901</v>
      </c>
      <c r="AC47" s="42">
        <f t="shared" si="49"/>
        <v>5.3312216100000143</v>
      </c>
      <c r="AD47" s="42" t="str">
        <f t="shared" si="49"/>
        <v/>
      </c>
      <c r="AE47" s="42" t="str">
        <f t="shared" si="49"/>
        <v/>
      </c>
      <c r="AF47" s="42">
        <f t="shared" si="49"/>
        <v>5.0276528899999784</v>
      </c>
      <c r="AG47" s="42">
        <f t="shared" si="49"/>
        <v>4.9928115599999767</v>
      </c>
      <c r="AH47" s="42" t="str">
        <f t="shared" si="49"/>
        <v/>
      </c>
      <c r="AI47" s="42">
        <f t="shared" si="49"/>
        <v>4.5567600899999894</v>
      </c>
      <c r="AJ47" s="42">
        <f t="shared" si="49"/>
        <v>4.7501075624999833</v>
      </c>
      <c r="AK47" s="42">
        <f t="shared" si="49"/>
        <v>4.7110105003745018</v>
      </c>
      <c r="AL47" s="42">
        <f t="shared" si="49"/>
        <v>4.8156202024999928</v>
      </c>
      <c r="AM47" s="42" t="str">
        <f t="shared" si="49"/>
        <v/>
      </c>
      <c r="AN47" s="42">
        <f t="shared" si="49"/>
        <v>4.4297393230603443</v>
      </c>
      <c r="AO47" s="42">
        <f t="shared" si="49"/>
        <v>4.6116735241764184</v>
      </c>
      <c r="AP47" s="42">
        <f t="shared" si="49"/>
        <v>4.7879795600000108</v>
      </c>
      <c r="AQ47" s="42">
        <f t="shared" si="49"/>
        <v>3.925791359999975</v>
      </c>
      <c r="AR47" s="42">
        <f t="shared" si="49"/>
        <v>4.0726425599999949</v>
      </c>
      <c r="AS47" s="42">
        <f t="shared" si="49"/>
        <v>4.1910147599999892</v>
      </c>
      <c r="AT47" s="42">
        <f t="shared" si="49"/>
        <v>4.2726899599999868</v>
      </c>
      <c r="AU47" s="42">
        <f t="shared" si="49"/>
        <v>4.301283839999992</v>
      </c>
      <c r="AV47" s="42">
        <f t="shared" si="49"/>
        <v>4.6027790025000126</v>
      </c>
      <c r="AW47" s="42">
        <f t="shared" ref="AW47" si="50">IF(AND(AW$39="S/A", AW17&gt;0), ((1+AW17/200)^2-1)*100, IF(AND(AW$39="Qtrly", AW17&gt;0), ((1+AW17/400)^4-1)*100, ""))</f>
        <v>4.9866636899999817</v>
      </c>
      <c r="AX47" s="42" t="str">
        <f t="shared" si="49"/>
        <v/>
      </c>
      <c r="AY47" s="42">
        <f t="shared" si="49"/>
        <v>4.132840702500018</v>
      </c>
      <c r="AZ47" s="42">
        <f t="shared" si="49"/>
        <v>4.1154936899999939</v>
      </c>
      <c r="BA47" s="42">
        <f t="shared" si="49"/>
        <v>4.0879455225000028</v>
      </c>
      <c r="BB47" s="42">
        <f t="shared" si="49"/>
        <v>4.5536925225000191</v>
      </c>
      <c r="BC47" s="42" t="str">
        <f t="shared" si="49"/>
        <v/>
      </c>
      <c r="BD47" s="42" t="str">
        <f t="shared" si="49"/>
        <v/>
      </c>
      <c r="BE47" s="42">
        <f t="shared" si="49"/>
        <v>4.1746835599999699</v>
      </c>
      <c r="BF47" s="42" t="str">
        <f t="shared" si="49"/>
        <v/>
      </c>
      <c r="BG47" s="42" t="str">
        <f t="shared" si="49"/>
        <v/>
      </c>
      <c r="BH47" s="42">
        <f t="shared" si="49"/>
        <v>3.8666722499999917</v>
      </c>
      <c r="BI47" s="42">
        <f t="shared" si="49"/>
        <v>4.0573407224999913</v>
      </c>
      <c r="BJ47" s="42">
        <f t="shared" si="49"/>
        <v>4.3840239224999911</v>
      </c>
      <c r="BK47" s="42">
        <f t="shared" si="49"/>
        <v>4.6477850624999872</v>
      </c>
      <c r="BL47" s="42" t="str">
        <f t="shared" si="49"/>
        <v/>
      </c>
      <c r="BM47" s="42">
        <f t="shared" si="49"/>
        <v>4.3166036025000132</v>
      </c>
      <c r="BN47" s="42">
        <f t="shared" si="49"/>
        <v>4.7695544900000275</v>
      </c>
      <c r="BO47" s="42">
        <f t="shared" si="49"/>
        <v>4.9569515225000194</v>
      </c>
    </row>
    <row r="48" spans="1:67" x14ac:dyDescent="0.25">
      <c r="A48" s="36">
        <f t="shared" si="21"/>
        <v>42074</v>
      </c>
      <c r="B48" s="39" t="str">
        <f t="shared" ref="B48:I48" si="51">IF(AND(B$39="S/A", B18&gt;0), ((1+B18/200)^2-1)*100, IF(AND(B$39="Qtrly", B18&gt;0), ((1+B18/400)^4-1)*100, ""))</f>
        <v/>
      </c>
      <c r="C48" s="39" t="str">
        <f t="shared" si="51"/>
        <v/>
      </c>
      <c r="D48" s="39">
        <f t="shared" si="51"/>
        <v>3.5357125625000041</v>
      </c>
      <c r="E48" s="39">
        <f t="shared" si="51"/>
        <v>3.2286480224999803</v>
      </c>
      <c r="F48" s="39">
        <f t="shared" si="51"/>
        <v>3.2550661025000149</v>
      </c>
      <c r="G48" s="39">
        <f t="shared" si="51"/>
        <v>3.3272250000000003</v>
      </c>
      <c r="H48" s="39">
        <f t="shared" si="51"/>
        <v>3.3668723024999903</v>
      </c>
      <c r="I48" s="42">
        <f t="shared" si="51"/>
        <v>3.4339850625000112</v>
      </c>
      <c r="J48" s="42">
        <f t="shared" ref="J48" si="52">IF(AND(J$39="S/A", J18&gt;0), ((1+J18/200)^2-1)*100, IF(AND(J$39="Qtrly", J18&gt;0), ((1+J18/400)^4-1)*100, ""))</f>
        <v>3.5235026225000077</v>
      </c>
      <c r="K48" s="40"/>
      <c r="L48" s="40"/>
      <c r="M48" s="41">
        <f t="shared" si="24"/>
        <v>42074</v>
      </c>
      <c r="N48" s="42">
        <f t="shared" ref="N48:BO48" si="53">IF(AND(N$39="S/A", N18&gt;0), ((1+N18/200)^2-1)*100, IF(AND(N$39="Qtrly", N18&gt;0), ((1+N18/400)^4-1)*100, ""))</f>
        <v>4.016541322499978</v>
      </c>
      <c r="O48" s="42">
        <f t="shared" si="53"/>
        <v>4.1532508025000192</v>
      </c>
      <c r="P48" s="42">
        <f t="shared" si="53"/>
        <v>4.0787636099999913</v>
      </c>
      <c r="Q48" s="42">
        <f t="shared" si="53"/>
        <v>4.0920265024999791</v>
      </c>
      <c r="R48" s="42">
        <f t="shared" si="53"/>
        <v>4.3349888024999839</v>
      </c>
      <c r="S48" s="42">
        <f t="shared" si="53"/>
        <v>4.5271088225000256</v>
      </c>
      <c r="T48" s="42">
        <f t="shared" si="53"/>
        <v>4.270647690000029</v>
      </c>
      <c r="U48" s="42">
        <f t="shared" si="53"/>
        <v>4.3390746225000054</v>
      </c>
      <c r="V48" s="42">
        <f t="shared" si="53"/>
        <v>4.6528999999999821</v>
      </c>
      <c r="W48" s="42">
        <f t="shared" si="53"/>
        <v>4.8678402499999773</v>
      </c>
      <c r="X48" s="42">
        <f t="shared" si="53"/>
        <v>5.0368765625000034</v>
      </c>
      <c r="Y48" s="42" t="str">
        <f t="shared" si="53"/>
        <v/>
      </c>
      <c r="Z48" s="42">
        <f t="shared" si="53"/>
        <v>4.3482680099999893</v>
      </c>
      <c r="AA48" s="42">
        <f t="shared" si="53"/>
        <v>4.6958704099999915</v>
      </c>
      <c r="AB48" s="42">
        <f t="shared" si="53"/>
        <v>4.8299538224999994</v>
      </c>
      <c r="AC48" s="42">
        <f t="shared" si="53"/>
        <v>5.3127488399999923</v>
      </c>
      <c r="AD48" s="42" t="str">
        <f t="shared" si="53"/>
        <v/>
      </c>
      <c r="AE48" s="42" t="str">
        <f t="shared" si="53"/>
        <v/>
      </c>
      <c r="AF48" s="42">
        <f t="shared" si="53"/>
        <v>5.0102315024999955</v>
      </c>
      <c r="AG48" s="42">
        <f t="shared" si="53"/>
        <v>4.9794914024999803</v>
      </c>
      <c r="AH48" s="42" t="str">
        <f t="shared" si="53"/>
        <v/>
      </c>
      <c r="AI48" s="42">
        <f t="shared" si="53"/>
        <v>4.5680082225000085</v>
      </c>
      <c r="AJ48" s="42">
        <f t="shared" si="53"/>
        <v>4.738849639999998</v>
      </c>
      <c r="AK48" s="42">
        <f t="shared" si="53"/>
        <v>4.6996245512615165</v>
      </c>
      <c r="AL48" s="42">
        <f t="shared" si="53"/>
        <v>4.7900268900000098</v>
      </c>
      <c r="AM48" s="42" t="str">
        <f t="shared" si="53"/>
        <v/>
      </c>
      <c r="AN48" s="42">
        <f t="shared" si="53"/>
        <v>4.5031046533672292</v>
      </c>
      <c r="AO48" s="42">
        <f t="shared" si="53"/>
        <v>4.6178800136736475</v>
      </c>
      <c r="AP48" s="42">
        <f t="shared" si="53"/>
        <v>4.7767196025000125</v>
      </c>
      <c r="AQ48" s="42">
        <f t="shared" si="53"/>
        <v>3.9329275624999882</v>
      </c>
      <c r="AR48" s="42">
        <f t="shared" si="53"/>
        <v>4.0655015624999846</v>
      </c>
      <c r="AS48" s="42">
        <f t="shared" si="53"/>
        <v>4.1808076100000147</v>
      </c>
      <c r="AT48" s="42">
        <f t="shared" si="53"/>
        <v>4.2655421024999862</v>
      </c>
      <c r="AU48" s="42">
        <f t="shared" si="53"/>
        <v>4.2941350024999991</v>
      </c>
      <c r="AV48" s="42">
        <f t="shared" si="53"/>
        <v>4.5843702224999783</v>
      </c>
      <c r="AW48" s="42">
        <f t="shared" ref="AW48" si="54">IF(AND(AW$39="S/A", AW18&gt;0), ((1+AW18/200)^2-1)*100, IF(AND(AW$39="Qtrly", AW18&gt;0), ((1+AW18/400)^4-1)*100, ""))</f>
        <v>4.9743684899999918</v>
      </c>
      <c r="AX48" s="42" t="str">
        <f t="shared" si="53"/>
        <v/>
      </c>
      <c r="AY48" s="42">
        <f t="shared" si="53"/>
        <v>4.1706009599999927</v>
      </c>
      <c r="AZ48" s="42">
        <f t="shared" si="53"/>
        <v>4.1665184400000221</v>
      </c>
      <c r="BA48" s="42">
        <f t="shared" si="53"/>
        <v>4.1063105624999929</v>
      </c>
      <c r="BB48" s="42">
        <f t="shared" si="53"/>
        <v>4.543467622499997</v>
      </c>
      <c r="BC48" s="42" t="str">
        <f t="shared" si="53"/>
        <v/>
      </c>
      <c r="BD48" s="42" t="str">
        <f t="shared" si="53"/>
        <v/>
      </c>
      <c r="BE48" s="42">
        <f t="shared" si="53"/>
        <v>4.1828489999999885</v>
      </c>
      <c r="BF48" s="42" t="str">
        <f t="shared" si="53"/>
        <v/>
      </c>
      <c r="BG48" s="42" t="str">
        <f t="shared" si="53"/>
        <v/>
      </c>
      <c r="BH48" s="42">
        <f t="shared" si="53"/>
        <v>3.8850177599999869</v>
      </c>
      <c r="BI48" s="42">
        <f t="shared" si="53"/>
        <v>4.0797838025000033</v>
      </c>
      <c r="BJ48" s="42">
        <f t="shared" si="53"/>
        <v>4.3819805625000319</v>
      </c>
      <c r="BK48" s="42">
        <f t="shared" si="53"/>
        <v>4.6426702500000028</v>
      </c>
      <c r="BL48" s="42" t="str">
        <f t="shared" si="53"/>
        <v/>
      </c>
      <c r="BM48" s="42">
        <f t="shared" si="53"/>
        <v>4.3298816399999884</v>
      </c>
      <c r="BN48" s="42">
        <f t="shared" si="53"/>
        <v>4.7582955225000001</v>
      </c>
      <c r="BO48" s="42">
        <f t="shared" si="53"/>
        <v>4.9385116024999842</v>
      </c>
    </row>
    <row r="49" spans="1:67" x14ac:dyDescent="0.25">
      <c r="A49" s="36">
        <f t="shared" si="21"/>
        <v>42075</v>
      </c>
      <c r="B49" s="39" t="str">
        <f t="shared" ref="B49:I49" si="55">IF(AND(B$39="S/A", B19&gt;0), ((1+B19/200)^2-1)*100, IF(AND(B$39="Qtrly", B19&gt;0), ((1+B19/400)^4-1)*100, ""))</f>
        <v/>
      </c>
      <c r="C49" s="39" t="str">
        <f t="shared" si="55"/>
        <v/>
      </c>
      <c r="D49" s="39">
        <f t="shared" si="55"/>
        <v>3.5570816899999969</v>
      </c>
      <c r="E49" s="39">
        <f t="shared" si="55"/>
        <v>3.2134083600000141</v>
      </c>
      <c r="F49" s="39">
        <f t="shared" si="55"/>
        <v>3.235760249999986</v>
      </c>
      <c r="G49" s="39">
        <f t="shared" si="55"/>
        <v>3.2987649599999891</v>
      </c>
      <c r="H49" s="39">
        <f t="shared" si="55"/>
        <v>3.3445062225000211</v>
      </c>
      <c r="I49" s="42">
        <f t="shared" si="55"/>
        <v>3.4095779024999828</v>
      </c>
      <c r="J49" s="42">
        <f t="shared" ref="J49" si="56">IF(AND(J$39="S/A", J19&gt;0), ((1+J19/200)^2-1)*100, IF(AND(J$39="Qtrly", J19&gt;0), ((1+J19/400)^4-1)*100, ""))</f>
        <v>3.5001022499999923</v>
      </c>
      <c r="K49" s="40"/>
      <c r="L49" s="40"/>
      <c r="M49" s="41">
        <f t="shared" si="24"/>
        <v>42075</v>
      </c>
      <c r="N49" s="42">
        <f t="shared" ref="N49:BO49" si="57">IF(AND(N$39="S/A", N19&gt;0), ((1+N19/200)^2-1)*100, IF(AND(N$39="Qtrly", N19&gt;0), ((1+N19/400)^4-1)*100, ""))</f>
        <v>4.012461822500013</v>
      </c>
      <c r="O49" s="42">
        <f t="shared" si="57"/>
        <v>4.1461070400000244</v>
      </c>
      <c r="P49" s="42">
        <f t="shared" si="57"/>
        <v>4.0522403600000034</v>
      </c>
      <c r="Q49" s="42">
        <f t="shared" si="57"/>
        <v>4.0369400224999907</v>
      </c>
      <c r="R49" s="42">
        <f t="shared" si="57"/>
        <v>4.3411175624999743</v>
      </c>
      <c r="S49" s="42">
        <f t="shared" si="57"/>
        <v>4.5209746024999831</v>
      </c>
      <c r="T49" s="42">
        <f t="shared" si="57"/>
        <v>4.2726899599999868</v>
      </c>
      <c r="U49" s="42">
        <f t="shared" si="57"/>
        <v>4.3482680099999893</v>
      </c>
      <c r="V49" s="42">
        <f t="shared" si="57"/>
        <v>4.6559690225000061</v>
      </c>
      <c r="W49" s="42">
        <f t="shared" si="57"/>
        <v>4.8739846400000175</v>
      </c>
      <c r="X49" s="42">
        <f t="shared" si="57"/>
        <v>5.0204792024999723</v>
      </c>
      <c r="Y49" s="42" t="str">
        <f t="shared" si="57"/>
        <v/>
      </c>
      <c r="Z49" s="42">
        <f t="shared" si="57"/>
        <v>4.3584833599999984</v>
      </c>
      <c r="AA49" s="42">
        <f t="shared" si="57"/>
        <v>4.7091725624999858</v>
      </c>
      <c r="AB49" s="42">
        <f t="shared" si="57"/>
        <v>4.8432644900000099</v>
      </c>
      <c r="AC49" s="42">
        <f t="shared" si="57"/>
        <v>5.3076178024999976</v>
      </c>
      <c r="AD49" s="42" t="str">
        <f t="shared" si="57"/>
        <v/>
      </c>
      <c r="AE49" s="42" t="str">
        <f t="shared" si="57"/>
        <v/>
      </c>
      <c r="AF49" s="42">
        <f t="shared" si="57"/>
        <v>5.0256032400000095</v>
      </c>
      <c r="AG49" s="42">
        <f t="shared" si="57"/>
        <v>4.9835898225000008</v>
      </c>
      <c r="AH49" s="42" t="str">
        <f t="shared" si="57"/>
        <v/>
      </c>
      <c r="AI49" s="42">
        <f t="shared" si="57"/>
        <v>4.5731212099999974</v>
      </c>
      <c r="AJ49" s="42">
        <f t="shared" si="57"/>
        <v>4.7654602499999976</v>
      </c>
      <c r="AK49" s="42">
        <f t="shared" si="57"/>
        <v>4.7099753757191332</v>
      </c>
      <c r="AL49" s="42">
        <f t="shared" si="57"/>
        <v>4.7920742399999883</v>
      </c>
      <c r="AM49" s="42" t="str">
        <f t="shared" si="57"/>
        <v/>
      </c>
      <c r="AN49" s="42">
        <f t="shared" si="57"/>
        <v>4.4235412066386592</v>
      </c>
      <c r="AO49" s="42">
        <f t="shared" si="57"/>
        <v>4.6365011391810151</v>
      </c>
      <c r="AP49" s="42">
        <f t="shared" si="57"/>
        <v>4.7859322499999912</v>
      </c>
      <c r="AQ49" s="42">
        <f t="shared" si="57"/>
        <v>3.9410835224999996</v>
      </c>
      <c r="AR49" s="42">
        <f t="shared" si="57"/>
        <v>4.0818242025000062</v>
      </c>
      <c r="AS49" s="42">
        <f t="shared" si="57"/>
        <v>4.196118522499992</v>
      </c>
      <c r="AT49" s="42">
        <f t="shared" si="57"/>
        <v>4.270647690000029</v>
      </c>
      <c r="AU49" s="42">
        <f t="shared" si="57"/>
        <v>4.3002625624999791</v>
      </c>
      <c r="AV49" s="42">
        <f t="shared" si="57"/>
        <v>4.5772116899999826</v>
      </c>
      <c r="AW49" s="42">
        <f t="shared" ref="AW49" si="58">IF(AND(AW$39="S/A", AW19&gt;0), ((1+AW19/200)^2-1)*100, IF(AND(AW$39="Qtrly", AW19&gt;0), ((1+AW19/400)^4-1)*100, ""))</f>
        <v>4.9702702500000084</v>
      </c>
      <c r="AX49" s="42" t="str">
        <f t="shared" si="57"/>
        <v/>
      </c>
      <c r="AY49" s="42">
        <f t="shared" si="57"/>
        <v>4.1287589224999977</v>
      </c>
      <c r="AZ49" s="42">
        <f t="shared" si="57"/>
        <v>4.1267180624999789</v>
      </c>
      <c r="BA49" s="42">
        <f t="shared" si="57"/>
        <v>4.1134529599999858</v>
      </c>
      <c r="BB49" s="42">
        <f t="shared" si="57"/>
        <v>4.4811065599999811</v>
      </c>
      <c r="BC49" s="42" t="str">
        <f t="shared" si="57"/>
        <v/>
      </c>
      <c r="BD49" s="42" t="str">
        <f t="shared" si="57"/>
        <v/>
      </c>
      <c r="BE49" s="42">
        <f t="shared" si="57"/>
        <v>4.1848904100000084</v>
      </c>
      <c r="BF49" s="42" t="str">
        <f t="shared" si="57"/>
        <v/>
      </c>
      <c r="BG49" s="42" t="str">
        <f t="shared" si="57"/>
        <v/>
      </c>
      <c r="BH49" s="42">
        <f t="shared" si="57"/>
        <v>3.8809408400000134</v>
      </c>
      <c r="BI49" s="42">
        <f t="shared" si="57"/>
        <v>4.0950872900000101</v>
      </c>
      <c r="BJ49" s="42">
        <f t="shared" si="57"/>
        <v>4.3789155600000074</v>
      </c>
      <c r="BK49" s="42">
        <f t="shared" si="57"/>
        <v>4.6406243599999897</v>
      </c>
      <c r="BL49" s="42" t="str">
        <f t="shared" si="57"/>
        <v/>
      </c>
      <c r="BM49" s="42">
        <f t="shared" si="57"/>
        <v>4.3400960900000118</v>
      </c>
      <c r="BN49" s="42">
        <f t="shared" si="57"/>
        <v>4.7593190399999985</v>
      </c>
      <c r="BO49" s="42">
        <f t="shared" si="57"/>
        <v>4.9323653224999875</v>
      </c>
    </row>
    <row r="50" spans="1:67" x14ac:dyDescent="0.25">
      <c r="A50" s="36">
        <f t="shared" si="21"/>
        <v>42076</v>
      </c>
      <c r="B50" s="39" t="str">
        <f t="shared" ref="B50:I50" si="59">IF(AND(B$39="S/A", B20&gt;0), ((1+B20/200)^2-1)*100, IF(AND(B$39="Qtrly", B20&gt;0), ((1+B20/400)^4-1)*100, ""))</f>
        <v/>
      </c>
      <c r="C50" s="39" t="str">
        <f t="shared" si="59"/>
        <v/>
      </c>
      <c r="D50" s="39">
        <f t="shared" si="59"/>
        <v>3.5519936025000254</v>
      </c>
      <c r="E50" s="39">
        <f t="shared" si="59"/>
        <v>3.235760249999986</v>
      </c>
      <c r="F50" s="39">
        <f t="shared" si="59"/>
        <v>3.2591307224999921</v>
      </c>
      <c r="G50" s="39">
        <f t="shared" si="59"/>
        <v>3.3221425625000078</v>
      </c>
      <c r="H50" s="39">
        <f t="shared" si="59"/>
        <v>3.3668723024999903</v>
      </c>
      <c r="I50" s="42">
        <f t="shared" si="59"/>
        <v>3.4319510225000016</v>
      </c>
      <c r="J50" s="42">
        <f t="shared" ref="J50" si="60">IF(AND(J$39="S/A", J20&gt;0), ((1+J20/200)^2-1)*100, IF(AND(J$39="Qtrly", J20&gt;0), ((1+J20/400)^4-1)*100, ""))</f>
        <v>3.5224851599999996</v>
      </c>
      <c r="K50" s="40"/>
      <c r="L50" s="40"/>
      <c r="M50" s="41">
        <f t="shared" si="24"/>
        <v>42076</v>
      </c>
      <c r="N50" s="42">
        <f t="shared" ref="N50:BO50" si="61">IF(AND(N$39="S/A", N20&gt;0), ((1+N20/200)^2-1)*100, IF(AND(N$39="Qtrly", N20&gt;0), ((1+N20/400)^4-1)*100, ""))</f>
        <v>4.0155214399999695</v>
      </c>
      <c r="O50" s="42">
        <f t="shared" si="61"/>
        <v>4.1573330625000127</v>
      </c>
      <c r="P50" s="42">
        <f t="shared" si="61"/>
        <v>4.0430600224999891</v>
      </c>
      <c r="Q50" s="42">
        <f t="shared" si="61"/>
        <v>4.1093715599999969</v>
      </c>
      <c r="R50" s="42">
        <f t="shared" si="61"/>
        <v>4.3543971599999676</v>
      </c>
      <c r="S50" s="42">
        <f t="shared" si="61"/>
        <v>4.5322208099999983</v>
      </c>
      <c r="T50" s="42">
        <f t="shared" si="61"/>
        <v>4.2716688224999855</v>
      </c>
      <c r="U50" s="42">
        <f t="shared" si="61"/>
        <v>4.3492895224999994</v>
      </c>
      <c r="V50" s="42">
        <f t="shared" si="61"/>
        <v>4.6580150625000094</v>
      </c>
      <c r="W50" s="42">
        <f t="shared" si="61"/>
        <v>4.8770569024999988</v>
      </c>
      <c r="X50" s="42">
        <f t="shared" si="61"/>
        <v>5.0235536099999978</v>
      </c>
      <c r="Y50" s="42" t="str">
        <f t="shared" si="61"/>
        <v/>
      </c>
      <c r="Z50" s="42">
        <f t="shared" si="61"/>
        <v>4.3543971599999676</v>
      </c>
      <c r="AA50" s="42">
        <f t="shared" si="61"/>
        <v>4.7214522225000222</v>
      </c>
      <c r="AB50" s="42">
        <f t="shared" si="61"/>
        <v>4.8463363025000206</v>
      </c>
      <c r="AC50" s="42">
        <f t="shared" si="61"/>
        <v>5.3137750624999924</v>
      </c>
      <c r="AD50" s="42" t="str">
        <f t="shared" si="61"/>
        <v/>
      </c>
      <c r="AE50" s="42" t="str">
        <f t="shared" si="61"/>
        <v/>
      </c>
      <c r="AF50" s="42">
        <f t="shared" si="61"/>
        <v>5.0297025599999934</v>
      </c>
      <c r="AG50" s="42">
        <f t="shared" si="61"/>
        <v>4.9907622500000137</v>
      </c>
      <c r="AH50" s="42" t="str">
        <f t="shared" si="61"/>
        <v/>
      </c>
      <c r="AI50" s="42">
        <f t="shared" si="61"/>
        <v>4.5823249025000123</v>
      </c>
      <c r="AJ50" s="42">
        <f t="shared" si="61"/>
        <v>4.7705780624999861</v>
      </c>
      <c r="AK50" s="42">
        <f t="shared" si="61"/>
        <v>4.720326967635935</v>
      </c>
      <c r="AL50" s="42">
        <f t="shared" si="61"/>
        <v>4.798216409999978</v>
      </c>
      <c r="AM50" s="42" t="str">
        <f t="shared" si="61"/>
        <v/>
      </c>
      <c r="AN50" s="42">
        <f t="shared" si="61"/>
        <v>4.4028828111833729</v>
      </c>
      <c r="AO50" s="42">
        <f t="shared" si="61"/>
        <v>4.6396049017576768</v>
      </c>
      <c r="AP50" s="42">
        <f t="shared" si="61"/>
        <v>4.7900268900000098</v>
      </c>
      <c r="AQ50" s="42">
        <f t="shared" si="61"/>
        <v>3.9492398024999931</v>
      </c>
      <c r="AR50" s="42">
        <f t="shared" si="61"/>
        <v>4.0920265024999791</v>
      </c>
      <c r="AS50" s="42">
        <f t="shared" si="61"/>
        <v>4.2073472400000034</v>
      </c>
      <c r="AT50" s="42">
        <f t="shared" si="61"/>
        <v>4.2818804224999951</v>
      </c>
      <c r="AU50" s="42">
        <f t="shared" si="61"/>
        <v>4.3094542399999991</v>
      </c>
      <c r="AV50" s="42">
        <f t="shared" si="61"/>
        <v>4.587438240000008</v>
      </c>
      <c r="AW50" s="42">
        <f t="shared" ref="AW50" si="62">IF(AND(AW$39="S/A", AW20&gt;0), ((1+AW20/200)^2-1)*100, IF(AND(AW$39="Qtrly", AW20&gt;0), ((1+AW20/400)^4-1)*100, ""))</f>
        <v>4.9764176400000082</v>
      </c>
      <c r="AX50" s="42" t="str">
        <f t="shared" si="61"/>
        <v/>
      </c>
      <c r="AY50" s="42">
        <f t="shared" si="61"/>
        <v>4.1073308899999939</v>
      </c>
      <c r="AZ50" s="42">
        <f t="shared" si="61"/>
        <v>4.1073308899999939</v>
      </c>
      <c r="BA50" s="42">
        <f t="shared" si="61"/>
        <v>4.1063105624999929</v>
      </c>
      <c r="BB50" s="42">
        <f t="shared" si="61"/>
        <v>4.4841730625000187</v>
      </c>
      <c r="BC50" s="42" t="str">
        <f t="shared" si="61"/>
        <v/>
      </c>
      <c r="BD50" s="42" t="str">
        <f t="shared" si="61"/>
        <v/>
      </c>
      <c r="BE50" s="42">
        <f t="shared" si="61"/>
        <v>4.1879525625000191</v>
      </c>
      <c r="BF50" s="42" t="str">
        <f t="shared" si="61"/>
        <v/>
      </c>
      <c r="BG50" s="42" t="str">
        <f t="shared" si="61"/>
        <v/>
      </c>
      <c r="BH50" s="42">
        <f t="shared" si="61"/>
        <v>3.8768640000000243</v>
      </c>
      <c r="BI50" s="42">
        <f t="shared" si="61"/>
        <v>4.0991684099999759</v>
      </c>
      <c r="BJ50" s="42">
        <f t="shared" si="61"/>
        <v>4.3911758399999945</v>
      </c>
      <c r="BK50" s="42">
        <f t="shared" si="61"/>
        <v>4.643693202500021</v>
      </c>
      <c r="BL50" s="42" t="str">
        <f t="shared" si="61"/>
        <v/>
      </c>
      <c r="BM50" s="42">
        <f t="shared" si="61"/>
        <v>4.3441820099999973</v>
      </c>
      <c r="BN50" s="42">
        <f t="shared" si="61"/>
        <v>4.7736488099999974</v>
      </c>
      <c r="BO50" s="42">
        <f t="shared" si="61"/>
        <v>4.9385116024999842</v>
      </c>
    </row>
    <row r="51" spans="1:67" x14ac:dyDescent="0.25">
      <c r="A51" s="36">
        <f t="shared" si="21"/>
        <v>42079</v>
      </c>
      <c r="B51" s="39" t="str">
        <f t="shared" ref="B51:I51" si="63">IF(AND(B$39="S/A", B21&gt;0), ((1+B21/200)^2-1)*100, IF(AND(B$39="Qtrly", B21&gt;0), ((1+B21/400)^4-1)*100, ""))</f>
        <v/>
      </c>
      <c r="C51" s="39" t="str">
        <f t="shared" si="63"/>
        <v/>
      </c>
      <c r="D51" s="39">
        <f t="shared" si="63"/>
        <v>3.5418178025000024</v>
      </c>
      <c r="E51" s="39">
        <f t="shared" si="63"/>
        <v>3.2367763024999885</v>
      </c>
      <c r="F51" s="39">
        <f t="shared" si="63"/>
        <v>3.2570984024999916</v>
      </c>
      <c r="G51" s="39">
        <f t="shared" si="63"/>
        <v>3.3129944899999986</v>
      </c>
      <c r="H51" s="39">
        <f t="shared" si="63"/>
        <v>3.3587389025000247</v>
      </c>
      <c r="I51" s="42">
        <f t="shared" si="63"/>
        <v>3.4248320399999921</v>
      </c>
      <c r="J51" s="42">
        <f t="shared" ref="J51" si="64">IF(AND(J$39="S/A", J21&gt;0), ((1+J21/200)^2-1)*100, IF(AND(J$39="Qtrly", J21&gt;0), ((1+J21/400)^4-1)*100, ""))</f>
        <v>3.5133282224999896</v>
      </c>
      <c r="K51" s="40"/>
      <c r="L51" s="40"/>
      <c r="M51" s="41">
        <f t="shared" si="24"/>
        <v>42079</v>
      </c>
      <c r="N51" s="42">
        <f t="shared" ref="N51:BO51" si="65">IF(AND(N$39="S/A", N21&gt;0), ((1+N21/200)^2-1)*100, IF(AND(N$39="Qtrly", N21&gt;0), ((1+N21/400)^4-1)*100, ""))</f>
        <v>4.0094022499999937</v>
      </c>
      <c r="O51" s="42">
        <f t="shared" si="65"/>
        <v>4.1624359999999916</v>
      </c>
      <c r="P51" s="42">
        <f t="shared" si="65"/>
        <v>4.0736627225000044</v>
      </c>
      <c r="Q51" s="42">
        <f t="shared" si="65"/>
        <v>4.1052902399999702</v>
      </c>
      <c r="R51" s="42">
        <f t="shared" si="65"/>
        <v>4.3452035025000058</v>
      </c>
      <c r="S51" s="42">
        <f t="shared" si="65"/>
        <v>4.5219969599999965</v>
      </c>
      <c r="T51" s="42">
        <f t="shared" si="65"/>
        <v>4.2716688224999855</v>
      </c>
      <c r="U51" s="42">
        <f t="shared" si="65"/>
        <v>4.3370317024999938</v>
      </c>
      <c r="V51" s="42">
        <f t="shared" si="65"/>
        <v>4.6518770025000267</v>
      </c>
      <c r="W51" s="42">
        <f t="shared" si="65"/>
        <v>4.8698883599999965</v>
      </c>
      <c r="X51" s="42">
        <f t="shared" si="65"/>
        <v>5.0163800625000032</v>
      </c>
      <c r="Y51" s="42" t="str">
        <f t="shared" si="65"/>
        <v/>
      </c>
      <c r="Z51" s="42">
        <f t="shared" si="65"/>
        <v>4.347246502500024</v>
      </c>
      <c r="AA51" s="42">
        <f t="shared" si="65"/>
        <v>4.7153123024999744</v>
      </c>
      <c r="AB51" s="42">
        <f t="shared" si="65"/>
        <v>4.8391688100000163</v>
      </c>
      <c r="AC51" s="42">
        <f t="shared" si="65"/>
        <v>5.304539240000028</v>
      </c>
      <c r="AD51" s="42" t="str">
        <f t="shared" si="65"/>
        <v/>
      </c>
      <c r="AE51" s="42" t="str">
        <f t="shared" si="65"/>
        <v/>
      </c>
      <c r="AF51" s="42">
        <f t="shared" si="65"/>
        <v>5.0204792024999723</v>
      </c>
      <c r="AG51" s="42">
        <f t="shared" si="65"/>
        <v>4.9805160000000015</v>
      </c>
      <c r="AH51" s="42" t="str">
        <f t="shared" si="65"/>
        <v/>
      </c>
      <c r="AI51" s="42">
        <f t="shared" si="65"/>
        <v>4.5751664400000225</v>
      </c>
      <c r="AJ51" s="42">
        <f t="shared" si="65"/>
        <v>4.7572720099999799</v>
      </c>
      <c r="AK51" s="42">
        <f t="shared" si="65"/>
        <v>4.7130807727092217</v>
      </c>
      <c r="AL51" s="42">
        <f t="shared" si="65"/>
        <v>4.7971927025000083</v>
      </c>
      <c r="AM51" s="42" t="str">
        <f t="shared" si="65"/>
        <v/>
      </c>
      <c r="AN51" s="42">
        <f t="shared" si="65"/>
        <v>4.3997843162574046</v>
      </c>
      <c r="AO51" s="42">
        <f t="shared" si="65"/>
        <v>4.6292592950166744</v>
      </c>
      <c r="AP51" s="42">
        <f t="shared" si="65"/>
        <v>4.780814062499994</v>
      </c>
      <c r="AQ51" s="42">
        <f t="shared" si="65"/>
        <v>3.9410835224999996</v>
      </c>
      <c r="AR51" s="42">
        <f t="shared" si="65"/>
        <v>4.0848848399999804</v>
      </c>
      <c r="AS51" s="42">
        <f t="shared" si="65"/>
        <v>4.2002016225000105</v>
      </c>
      <c r="AT51" s="42">
        <f t="shared" si="65"/>
        <v>4.2747322499999907</v>
      </c>
      <c r="AU51" s="42">
        <f t="shared" si="65"/>
        <v>4.304347702500011</v>
      </c>
      <c r="AV51" s="42">
        <f t="shared" si="65"/>
        <v>4.5792569599999888</v>
      </c>
      <c r="AW51" s="42">
        <f t="shared" ref="AW51" si="66">IF(AND(AW$39="S/A", AW21&gt;0), ((1+AW21/200)^2-1)*100, IF(AND(AW$39="Qtrly", AW21&gt;0), ((1+AW21/400)^4-1)*100, ""))</f>
        <v>4.9712948025000259</v>
      </c>
      <c r="AX51" s="42" t="str">
        <f t="shared" si="65"/>
        <v/>
      </c>
      <c r="AY51" s="42">
        <f t="shared" si="65"/>
        <v>4.1083512224999952</v>
      </c>
      <c r="AZ51" s="42">
        <f t="shared" si="65"/>
        <v>4.1012089999999946</v>
      </c>
      <c r="BA51" s="42">
        <f t="shared" si="65"/>
        <v>4.1052902399999702</v>
      </c>
      <c r="BB51" s="42">
        <f t="shared" si="65"/>
        <v>4.4759958225000007</v>
      </c>
      <c r="BC51" s="42" t="str">
        <f t="shared" si="65"/>
        <v/>
      </c>
      <c r="BD51" s="42" t="str">
        <f t="shared" si="65"/>
        <v/>
      </c>
      <c r="BE51" s="42">
        <f t="shared" si="65"/>
        <v>4.1808076100000147</v>
      </c>
      <c r="BF51" s="42" t="str">
        <f t="shared" si="65"/>
        <v/>
      </c>
      <c r="BG51" s="42" t="str">
        <f t="shared" si="65"/>
        <v/>
      </c>
      <c r="BH51" s="42">
        <f t="shared" si="65"/>
        <v>3.8697297225000149</v>
      </c>
      <c r="BI51" s="42">
        <f t="shared" si="65"/>
        <v>4.0889657599999962</v>
      </c>
      <c r="BJ51" s="42">
        <f t="shared" si="65"/>
        <v>4.3819805625000319</v>
      </c>
      <c r="BK51" s="42">
        <f t="shared" si="65"/>
        <v>4.6355097224999975</v>
      </c>
      <c r="BL51" s="42" t="str">
        <f t="shared" si="65"/>
        <v/>
      </c>
      <c r="BM51" s="42">
        <f t="shared" si="65"/>
        <v>4.3339673599999795</v>
      </c>
      <c r="BN51" s="42">
        <f t="shared" si="65"/>
        <v>4.7623896225000184</v>
      </c>
      <c r="BO51" s="42">
        <f t="shared" si="65"/>
        <v>4.9272435600000053</v>
      </c>
    </row>
    <row r="52" spans="1:67" x14ac:dyDescent="0.25">
      <c r="A52" s="36">
        <f t="shared" si="21"/>
        <v>42080</v>
      </c>
      <c r="B52" s="39" t="str">
        <f t="shared" ref="B52:I52" si="67">IF(AND(B$39="S/A", B22&gt;0), ((1+B22/200)^2-1)*100, IF(AND(B$39="Qtrly", B22&gt;0), ((1+B22/400)^4-1)*100, ""))</f>
        <v/>
      </c>
      <c r="C52" s="39" t="str">
        <f t="shared" si="67"/>
        <v/>
      </c>
      <c r="D52" s="39">
        <f t="shared" si="67"/>
        <v>3.5418178025000024</v>
      </c>
      <c r="E52" s="39">
        <f t="shared" si="67"/>
        <v>3.2073128100000181</v>
      </c>
      <c r="F52" s="39">
        <f t="shared" si="67"/>
        <v>3.21747215999999</v>
      </c>
      <c r="G52" s="39">
        <f t="shared" si="67"/>
        <v>3.2794550224999997</v>
      </c>
      <c r="H52" s="39">
        <f t="shared" si="67"/>
        <v>3.3089288100000003</v>
      </c>
      <c r="I52" s="42">
        <f t="shared" si="67"/>
        <v>3.3790730025000215</v>
      </c>
      <c r="J52" s="42">
        <f t="shared" ref="J52" si="68">IF(AND(J$39="S/A", J22&gt;0), ((1+J22/200)^2-1)*100, IF(AND(J$39="Qtrly", J22&gt;0), ((1+J22/400)^4-1)*100, ""))</f>
        <v>3.4716184099999881</v>
      </c>
      <c r="K52" s="40"/>
      <c r="L52" s="40"/>
      <c r="M52" s="41">
        <f t="shared" si="24"/>
        <v>42080</v>
      </c>
      <c r="N52" s="42">
        <f t="shared" ref="N52:BO52" si="69">IF(AND(N$39="S/A", N22&gt;0), ((1+N22/200)^2-1)*100, IF(AND(N$39="Qtrly", N22&gt;0), ((1+N22/400)^4-1)*100, ""))</f>
        <v>4.0114419600000062</v>
      </c>
      <c r="O52" s="42">
        <f t="shared" si="69"/>
        <v>4.1287589224999977</v>
      </c>
      <c r="P52" s="42">
        <f t="shared" si="69"/>
        <v>4.0399999999999991</v>
      </c>
      <c r="Q52" s="42">
        <f t="shared" si="69"/>
        <v>4.019601000000006</v>
      </c>
      <c r="R52" s="42">
        <f t="shared" si="69"/>
        <v>4.3268174024999828</v>
      </c>
      <c r="S52" s="42">
        <f t="shared" si="69"/>
        <v>4.4964395225000064</v>
      </c>
      <c r="T52" s="42">
        <f t="shared" si="69"/>
        <v>4.2655421024999862</v>
      </c>
      <c r="U52" s="42">
        <f t="shared" si="69"/>
        <v>4.3319244900000164</v>
      </c>
      <c r="V52" s="42">
        <f t="shared" si="69"/>
        <v>4.6334639024999902</v>
      </c>
      <c r="W52" s="42">
        <f t="shared" si="69"/>
        <v>4.8483842025000001</v>
      </c>
      <c r="X52" s="42">
        <f t="shared" si="69"/>
        <v>4.9846144400000236</v>
      </c>
      <c r="Y52" s="42" t="str">
        <f t="shared" si="69"/>
        <v/>
      </c>
      <c r="Z52" s="42">
        <f t="shared" si="69"/>
        <v>4.3411175624999743</v>
      </c>
      <c r="AA52" s="42">
        <f t="shared" si="69"/>
        <v>4.6999632900000199</v>
      </c>
      <c r="AB52" s="42">
        <f t="shared" si="69"/>
        <v>4.8207392399999938</v>
      </c>
      <c r="AC52" s="42">
        <f t="shared" si="69"/>
        <v>5.2727300624999973</v>
      </c>
      <c r="AD52" s="42" t="str">
        <f t="shared" si="69"/>
        <v/>
      </c>
      <c r="AE52" s="42" t="str">
        <f t="shared" si="69"/>
        <v/>
      </c>
      <c r="AF52" s="42">
        <f t="shared" si="69"/>
        <v>5.0030584099999942</v>
      </c>
      <c r="AG52" s="42">
        <f t="shared" si="69"/>
        <v>4.9569515225000194</v>
      </c>
      <c r="AH52" s="42" t="str">
        <f t="shared" si="69"/>
        <v/>
      </c>
      <c r="AI52" s="42">
        <f t="shared" si="69"/>
        <v>4.570053402499985</v>
      </c>
      <c r="AJ52" s="42">
        <f t="shared" si="69"/>
        <v>4.7490840900000109</v>
      </c>
      <c r="AK52" s="42">
        <f t="shared" si="69"/>
        <v>4.6965194535731225</v>
      </c>
      <c r="AL52" s="42">
        <f t="shared" si="69"/>
        <v>4.7685309225000028</v>
      </c>
      <c r="AM52" s="42" t="str">
        <f t="shared" si="69"/>
        <v/>
      </c>
      <c r="AN52" s="42">
        <f t="shared" si="69"/>
        <v>4.5155082453017581</v>
      </c>
      <c r="AO52" s="42">
        <f t="shared" si="69"/>
        <v>4.6230522992128043</v>
      </c>
      <c r="AP52" s="42">
        <f t="shared" si="69"/>
        <v>4.7685309225000028</v>
      </c>
      <c r="AQ52" s="42">
        <f t="shared" si="69"/>
        <v>3.9349665225000052</v>
      </c>
      <c r="AR52" s="42">
        <f t="shared" si="69"/>
        <v>4.0726425599999949</v>
      </c>
      <c r="AS52" s="42">
        <f t="shared" si="69"/>
        <v>4.1828489999999885</v>
      </c>
      <c r="AT52" s="42">
        <f t="shared" si="69"/>
        <v>4.2583944899999837</v>
      </c>
      <c r="AU52" s="42">
        <f t="shared" si="69"/>
        <v>4.2829016100000006</v>
      </c>
      <c r="AV52" s="42">
        <f t="shared" si="69"/>
        <v>4.5496025024999831</v>
      </c>
      <c r="AW52" s="42">
        <f t="shared" ref="AW52" si="70">IF(AND(AW$39="S/A", AW22&gt;0), ((1+AW22/200)^2-1)*100, IF(AND(AW$39="Qtrly", AW22&gt;0), ((1+AW22/400)^4-1)*100, ""))</f>
        <v>4.9313409599999858</v>
      </c>
      <c r="AX52" s="42" t="str">
        <f t="shared" si="69"/>
        <v/>
      </c>
      <c r="AY52" s="42">
        <f t="shared" si="69"/>
        <v>4.1195752099999705</v>
      </c>
      <c r="AZ52" s="42">
        <f t="shared" si="69"/>
        <v>4.1114122500000239</v>
      </c>
      <c r="BA52" s="42">
        <f t="shared" si="69"/>
        <v>4.1001887024999961</v>
      </c>
      <c r="BB52" s="42">
        <f t="shared" si="69"/>
        <v>4.4565761600000142</v>
      </c>
      <c r="BC52" s="42" t="str">
        <f t="shared" si="69"/>
        <v/>
      </c>
      <c r="BD52" s="42" t="str">
        <f t="shared" si="69"/>
        <v/>
      </c>
      <c r="BE52" s="42">
        <f t="shared" si="69"/>
        <v>4.1746835599999699</v>
      </c>
      <c r="BF52" s="42" t="str">
        <f t="shared" si="69"/>
        <v/>
      </c>
      <c r="BG52" s="42" t="str">
        <f t="shared" si="69"/>
        <v/>
      </c>
      <c r="BH52" s="42">
        <f t="shared" si="69"/>
        <v>3.8646339599999857</v>
      </c>
      <c r="BI52" s="42">
        <f t="shared" si="69"/>
        <v>4.0818242025000062</v>
      </c>
      <c r="BJ52" s="42">
        <f t="shared" si="69"/>
        <v>4.3646128100000015</v>
      </c>
      <c r="BK52" s="42">
        <f t="shared" si="69"/>
        <v>4.605847289999998</v>
      </c>
      <c r="BL52" s="42" t="str">
        <f t="shared" si="69"/>
        <v/>
      </c>
      <c r="BM52" s="42">
        <f t="shared" si="69"/>
        <v>4.3257960000000262</v>
      </c>
      <c r="BN52" s="42">
        <f t="shared" si="69"/>
        <v>4.7460137025000071</v>
      </c>
      <c r="BO52" s="42">
        <f t="shared" si="69"/>
        <v>4.9016366225000274</v>
      </c>
    </row>
    <row r="53" spans="1:67" x14ac:dyDescent="0.25">
      <c r="A53" s="36">
        <f t="shared" si="21"/>
        <v>42081</v>
      </c>
      <c r="B53" s="39" t="str">
        <f t="shared" ref="B53:I53" si="71">IF(AND(B$39="S/A", B23&gt;0), ((1+B23/200)^2-1)*100, IF(AND(B$39="Qtrly", B23&gt;0), ((1+B23/400)^4-1)*100, ""))</f>
        <v/>
      </c>
      <c r="C53" s="39" t="str">
        <f t="shared" si="71"/>
        <v/>
      </c>
      <c r="D53" s="39">
        <f t="shared" si="71"/>
        <v>3.5519936025000254</v>
      </c>
      <c r="E53" s="39">
        <f t="shared" si="71"/>
        <v>3.1910588899999981</v>
      </c>
      <c r="F53" s="39">
        <f t="shared" si="71"/>
        <v>3.2012174399999704</v>
      </c>
      <c r="G53" s="39">
        <f t="shared" si="71"/>
        <v>3.2510015624999777</v>
      </c>
      <c r="H53" s="39">
        <f t="shared" si="71"/>
        <v>3.2825038400000173</v>
      </c>
      <c r="I53" s="42">
        <f t="shared" si="71"/>
        <v>3.3536556899999903</v>
      </c>
      <c r="J53" s="42">
        <f t="shared" ref="J53" si="72">IF(AND(J$39="S/A", J23&gt;0), ((1+J23/200)^2-1)*100, IF(AND(J$39="Qtrly", J23&gt;0), ((1+J23/400)^4-1)*100, ""))</f>
        <v>3.4461897224999927</v>
      </c>
      <c r="K53" s="40"/>
      <c r="L53" s="40"/>
      <c r="M53" s="41">
        <f t="shared" si="24"/>
        <v>42081</v>
      </c>
      <c r="N53" s="42">
        <f t="shared" ref="N53:BO53" si="73">IF(AND(N$39="S/A", N23&gt;0), ((1+N23/200)^2-1)*100, IF(AND(N$39="Qtrly", N23&gt;0), ((1+N23/400)^4-1)*100, ""))</f>
        <v>3.9992040000000006</v>
      </c>
      <c r="O53" s="42">
        <f t="shared" si="73"/>
        <v>4.1256976400000145</v>
      </c>
      <c r="P53" s="42">
        <f t="shared" si="73"/>
        <v>4.0185811024999962</v>
      </c>
      <c r="Q53" s="42">
        <f t="shared" si="73"/>
        <v>4.0410200025000176</v>
      </c>
      <c r="R53" s="42">
        <f t="shared" si="73"/>
        <v>4.2583944899999837</v>
      </c>
      <c r="S53" s="42">
        <f t="shared" si="73"/>
        <v>4.4136548900000072</v>
      </c>
      <c r="T53" s="42">
        <f t="shared" si="73"/>
        <v>4.2400160399999942</v>
      </c>
      <c r="U53" s="42">
        <f t="shared" si="73"/>
        <v>4.3084329225000051</v>
      </c>
      <c r="V53" s="42">
        <f t="shared" si="73"/>
        <v>4.5802796025000037</v>
      </c>
      <c r="W53" s="42">
        <f t="shared" si="73"/>
        <v>4.7767196025000125</v>
      </c>
      <c r="X53" s="42">
        <f t="shared" si="73"/>
        <v>4.9180247025000012</v>
      </c>
      <c r="Y53" s="42" t="str">
        <f t="shared" si="73"/>
        <v/>
      </c>
      <c r="Z53" s="42">
        <f t="shared" si="73"/>
        <v>4.3247746025000033</v>
      </c>
      <c r="AA53" s="42">
        <f t="shared" si="73"/>
        <v>4.6365326400000129</v>
      </c>
      <c r="AB53" s="42">
        <f t="shared" si="73"/>
        <v>4.7490840900000109</v>
      </c>
      <c r="AC53" s="42">
        <f t="shared" si="73"/>
        <v>5.1834848099999942</v>
      </c>
      <c r="AD53" s="42" t="str">
        <f t="shared" si="73"/>
        <v/>
      </c>
      <c r="AE53" s="42" t="str">
        <f t="shared" si="73"/>
        <v/>
      </c>
      <c r="AF53" s="42">
        <f t="shared" si="73"/>
        <v>4.9282679025000053</v>
      </c>
      <c r="AG53" s="42">
        <f t="shared" si="73"/>
        <v>4.8791051025000032</v>
      </c>
      <c r="AH53" s="42" t="str">
        <f t="shared" si="73"/>
        <v/>
      </c>
      <c r="AI53" s="42">
        <f t="shared" si="73"/>
        <v>4.5301759999999858</v>
      </c>
      <c r="AJ53" s="42">
        <f t="shared" si="73"/>
        <v>4.7009865224999725</v>
      </c>
      <c r="AK53" s="42">
        <f t="shared" si="73"/>
        <v>4.6333974456513882</v>
      </c>
      <c r="AL53" s="42">
        <f t="shared" si="73"/>
        <v>4.7153123024999744</v>
      </c>
      <c r="AM53" s="42" t="str">
        <f t="shared" si="73"/>
        <v/>
      </c>
      <c r="AN53" s="42">
        <f t="shared" si="73"/>
        <v>4.4504017039003418</v>
      </c>
      <c r="AO53" s="42">
        <f t="shared" si="73"/>
        <v>4.5734062742361248</v>
      </c>
      <c r="AP53" s="42">
        <f t="shared" si="73"/>
        <v>4.7040562499999883</v>
      </c>
      <c r="AQ53" s="42">
        <f t="shared" si="73"/>
        <v>3.9003069224999853</v>
      </c>
      <c r="AR53" s="42">
        <f t="shared" si="73"/>
        <v>4.0114419600000062</v>
      </c>
      <c r="AS53" s="42">
        <f t="shared" si="73"/>
        <v>4.1175344400000036</v>
      </c>
      <c r="AT53" s="42">
        <f t="shared" si="73"/>
        <v>4.1899940224999987</v>
      </c>
      <c r="AU53" s="42">
        <f t="shared" si="73"/>
        <v>4.2134722500000166</v>
      </c>
      <c r="AV53" s="42">
        <f t="shared" si="73"/>
        <v>4.4616864224999997</v>
      </c>
      <c r="AW53" s="42">
        <f t="shared" ref="AW53" si="74">IF(AND(AW$39="S/A", AW23&gt;0), ((1+AW23/200)^2-1)*100, IF(AND(AW$39="Qtrly", AW23&gt;0), ((1+AW23/400)^4-1)*100, ""))</f>
        <v>4.8309776900000045</v>
      </c>
      <c r="AX53" s="42" t="str">
        <f t="shared" si="73"/>
        <v/>
      </c>
      <c r="AY53" s="42">
        <f t="shared" si="73"/>
        <v>4.0655015624999846</v>
      </c>
      <c r="AZ53" s="42">
        <f t="shared" si="73"/>
        <v>4.0644814399999785</v>
      </c>
      <c r="BA53" s="42">
        <f t="shared" si="73"/>
        <v>4.1042699225000145</v>
      </c>
      <c r="BB53" s="42">
        <f t="shared" si="73"/>
        <v>4.3901541224999896</v>
      </c>
      <c r="BC53" s="42" t="str">
        <f t="shared" si="73"/>
        <v/>
      </c>
      <c r="BD53" s="42" t="str">
        <f t="shared" si="73"/>
        <v/>
      </c>
      <c r="BE53" s="42">
        <f t="shared" si="73"/>
        <v>4.1297793600000077</v>
      </c>
      <c r="BF53" s="42" t="str">
        <f t="shared" si="73"/>
        <v/>
      </c>
      <c r="BG53" s="42" t="str">
        <f t="shared" si="73"/>
        <v/>
      </c>
      <c r="BH53" s="42">
        <f t="shared" si="73"/>
        <v>3.8452712025000002</v>
      </c>
      <c r="BI53" s="42">
        <f t="shared" si="73"/>
        <v>4.0308202024999851</v>
      </c>
      <c r="BJ53" s="42">
        <f t="shared" si="73"/>
        <v>4.2951562499999874</v>
      </c>
      <c r="BK53" s="42">
        <f t="shared" si="73"/>
        <v>4.5230193224999882</v>
      </c>
      <c r="BL53" s="42" t="str">
        <f t="shared" si="73"/>
        <v/>
      </c>
      <c r="BM53" s="42">
        <f t="shared" si="73"/>
        <v>4.2931137599999891</v>
      </c>
      <c r="BN53" s="42">
        <f t="shared" si="73"/>
        <v>4.664153302500007</v>
      </c>
      <c r="BO53" s="42">
        <f t="shared" si="73"/>
        <v>4.8207392399999938</v>
      </c>
    </row>
    <row r="54" spans="1:67" x14ac:dyDescent="0.25">
      <c r="A54" s="36">
        <f t="shared" si="21"/>
        <v>42082</v>
      </c>
      <c r="B54" s="39" t="str">
        <f t="shared" ref="B54:I54" si="75">IF(AND(B$39="S/A", B24&gt;0), ((1+B24/200)^2-1)*100, IF(AND(B$39="Qtrly", B24&gt;0), ((1+B24/400)^4-1)*100, ""))</f>
        <v/>
      </c>
      <c r="C54" s="39" t="str">
        <f t="shared" si="75"/>
        <v/>
      </c>
      <c r="D54" s="39">
        <f t="shared" si="75"/>
        <v>3.5692936100000017</v>
      </c>
      <c r="E54" s="39">
        <f t="shared" si="75"/>
        <v>3.1453516025000239</v>
      </c>
      <c r="F54" s="39">
        <f t="shared" si="75"/>
        <v>3.1575392225000165</v>
      </c>
      <c r="G54" s="39">
        <f t="shared" si="75"/>
        <v>3.190043062499992</v>
      </c>
      <c r="H54" s="39">
        <f t="shared" si="75"/>
        <v>3.2144243025000296</v>
      </c>
      <c r="I54" s="42">
        <f t="shared" si="75"/>
        <v>3.2835201225000166</v>
      </c>
      <c r="J54" s="42">
        <f t="shared" ref="J54" si="76">IF(AND(J$39="S/A", J24&gt;0), ((1+J24/200)^2-1)*100, IF(AND(J$39="Qtrly", J24&gt;0), ((1+J24/400)^4-1)*100, ""))</f>
        <v>3.364838922500013</v>
      </c>
      <c r="K54" s="40"/>
      <c r="L54" s="40"/>
      <c r="M54" s="41">
        <f t="shared" si="24"/>
        <v>42082</v>
      </c>
      <c r="N54" s="42">
        <f t="shared" ref="N54:BO54" si="77">IF(AND(N$39="S/A", N24&gt;0), ((1+N24/200)^2-1)*100, IF(AND(N$39="Qtrly", N24&gt;0), ((1+N24/400)^4-1)*100, ""))</f>
        <v>4.0349000625000242</v>
      </c>
      <c r="O54" s="42">
        <f t="shared" si="77"/>
        <v>4.149168622499988</v>
      </c>
      <c r="P54" s="42">
        <f t="shared" si="77"/>
        <v>4.0430600224999891</v>
      </c>
      <c r="Q54" s="42">
        <f t="shared" si="77"/>
        <v>4.0726425599999949</v>
      </c>
      <c r="R54" s="42">
        <f t="shared" si="77"/>
        <v>4.2696265625000063</v>
      </c>
      <c r="S54" s="42">
        <f t="shared" si="77"/>
        <v>4.4473780024999909</v>
      </c>
      <c r="T54" s="42">
        <f t="shared" si="77"/>
        <v>4.2829016100000006</v>
      </c>
      <c r="U54" s="42">
        <f t="shared" si="77"/>
        <v>4.3206890624999827</v>
      </c>
      <c r="V54" s="42">
        <f t="shared" si="77"/>
        <v>4.6907544224999986</v>
      </c>
      <c r="W54" s="42">
        <f t="shared" si="77"/>
        <v>4.7941216099999906</v>
      </c>
      <c r="X54" s="42">
        <f t="shared" si="77"/>
        <v>5.111705759999996</v>
      </c>
      <c r="Y54" s="42" t="str">
        <f t="shared" si="77"/>
        <v/>
      </c>
      <c r="Z54" s="42">
        <f t="shared" si="77"/>
        <v>4.3298816399999884</v>
      </c>
      <c r="AA54" s="42">
        <f t="shared" si="77"/>
        <v>4.6334639024999902</v>
      </c>
      <c r="AB54" s="42">
        <f t="shared" si="77"/>
        <v>4.7623896225000184</v>
      </c>
      <c r="AC54" s="42">
        <f t="shared" si="77"/>
        <v>5.1619485225000039</v>
      </c>
      <c r="AD54" s="42" t="str">
        <f t="shared" si="77"/>
        <v/>
      </c>
      <c r="AE54" s="42" t="str">
        <f t="shared" si="77"/>
        <v/>
      </c>
      <c r="AF54" s="42">
        <f t="shared" si="77"/>
        <v>4.9057335225000109</v>
      </c>
      <c r="AG54" s="42">
        <f t="shared" si="77"/>
        <v>4.8883222499999768</v>
      </c>
      <c r="AH54" s="42" t="str">
        <f t="shared" si="77"/>
        <v/>
      </c>
      <c r="AI54" s="42">
        <f t="shared" si="77"/>
        <v>4.5567600899999894</v>
      </c>
      <c r="AJ54" s="42">
        <f t="shared" si="77"/>
        <v>4.7173589225000034</v>
      </c>
      <c r="AK54" s="42">
        <f t="shared" si="77"/>
        <v>4.6613331731993224</v>
      </c>
      <c r="AL54" s="42">
        <f t="shared" si="77"/>
        <v>4.9497802500000132</v>
      </c>
      <c r="AM54" s="42" t="str">
        <f t="shared" si="77"/>
        <v/>
      </c>
      <c r="AN54" s="42">
        <f t="shared" si="77"/>
        <v>4.4039156581520356</v>
      </c>
      <c r="AO54" s="42">
        <f t="shared" si="77"/>
        <v>4.5858161236860484</v>
      </c>
      <c r="AP54" s="42">
        <f t="shared" si="77"/>
        <v>4.7941216099999906</v>
      </c>
      <c r="AQ54" s="42">
        <f t="shared" si="77"/>
        <v>3.918655402499982</v>
      </c>
      <c r="AR54" s="42">
        <f t="shared" si="77"/>
        <v>4.0318401599999998</v>
      </c>
      <c r="AS54" s="42">
        <f t="shared" si="77"/>
        <v>4.1297793600000077</v>
      </c>
      <c r="AT54" s="42">
        <f t="shared" si="77"/>
        <v>4.2002016225000105</v>
      </c>
      <c r="AU54" s="42">
        <f t="shared" si="77"/>
        <v>4.2492050625000166</v>
      </c>
      <c r="AV54" s="42">
        <f t="shared" si="77"/>
        <v>4.4780401025000138</v>
      </c>
      <c r="AW54" s="42">
        <f t="shared" ref="AW54" si="78">IF(AND(AW$39="S/A", AW24&gt;0), ((1+AW24/200)^2-1)*100, IF(AND(AW$39="Qtrly", AW24&gt;0), ((1+AW24/400)^4-1)*100, ""))</f>
        <v>4.8422405624999998</v>
      </c>
      <c r="AX54" s="42" t="str">
        <f t="shared" si="77"/>
        <v/>
      </c>
      <c r="AY54" s="42">
        <f t="shared" si="77"/>
        <v>4.1593742225000119</v>
      </c>
      <c r="AZ54" s="42">
        <f t="shared" si="77"/>
        <v>4.132840702500018</v>
      </c>
      <c r="BA54" s="42">
        <f t="shared" si="77"/>
        <v>4.0950872900000101</v>
      </c>
      <c r="BB54" s="42">
        <f t="shared" si="77"/>
        <v>4.3962845024999808</v>
      </c>
      <c r="BC54" s="42" t="str">
        <f t="shared" si="77"/>
        <v/>
      </c>
      <c r="BD54" s="42" t="str">
        <f t="shared" si="77"/>
        <v/>
      </c>
      <c r="BE54" s="42">
        <f t="shared" si="77"/>
        <v>4.1440660100000137</v>
      </c>
      <c r="BF54" s="42" t="str">
        <f t="shared" si="77"/>
        <v/>
      </c>
      <c r="BG54" s="42" t="str">
        <f t="shared" si="77"/>
        <v/>
      </c>
      <c r="BH54" s="42">
        <f t="shared" si="77"/>
        <v>3.8697297225000149</v>
      </c>
      <c r="BI54" s="42">
        <f t="shared" si="77"/>
        <v>4.0420400100000142</v>
      </c>
      <c r="BJ54" s="42">
        <f t="shared" si="77"/>
        <v>4.3074116099999893</v>
      </c>
      <c r="BK54" s="42">
        <f t="shared" si="77"/>
        <v>4.5291536024999912</v>
      </c>
      <c r="BL54" s="42" t="str">
        <f t="shared" si="77"/>
        <v/>
      </c>
      <c r="BM54" s="42">
        <f t="shared" si="77"/>
        <v>4.3145609024999976</v>
      </c>
      <c r="BN54" s="42">
        <f t="shared" si="77"/>
        <v>4.6774534400000123</v>
      </c>
      <c r="BO54" s="42">
        <f t="shared" si="77"/>
        <v>4.8401927224999808</v>
      </c>
    </row>
    <row r="55" spans="1:67" x14ac:dyDescent="0.25">
      <c r="A55" s="36">
        <f t="shared" si="21"/>
        <v>42083</v>
      </c>
      <c r="B55" s="39" t="str">
        <f t="shared" ref="B55:I55" si="79">IF(AND(B$39="S/A", B25&gt;0), ((1+B25/200)^2-1)*100, IF(AND(B$39="Qtrly", B25&gt;0), ((1+B25/400)^4-1)*100, ""))</f>
        <v/>
      </c>
      <c r="C55" s="39" t="str">
        <f t="shared" si="79"/>
        <v/>
      </c>
      <c r="D55" s="39">
        <f t="shared" si="79"/>
        <v>3.58048850249999</v>
      </c>
      <c r="E55" s="39">
        <f t="shared" si="79"/>
        <v>3.1463672099999895</v>
      </c>
      <c r="F55" s="39">
        <f t="shared" si="79"/>
        <v>3.1636333025000019</v>
      </c>
      <c r="G55" s="39">
        <f t="shared" si="79"/>
        <v>3.2002015625000269</v>
      </c>
      <c r="H55" s="39">
        <f t="shared" si="79"/>
        <v>3.2195040900000027</v>
      </c>
      <c r="I55" s="42">
        <f t="shared" si="79"/>
        <v>3.2926668899999845</v>
      </c>
      <c r="J55" s="42">
        <f t="shared" ref="J55" si="80">IF(AND(J$39="S/A", J25&gt;0), ((1+J25/200)^2-1)*100, IF(AND(J$39="Qtrly", J25&gt;0), ((1+J25/400)^4-1)*100, ""))</f>
        <v>3.3821232899999831</v>
      </c>
      <c r="K55" s="40"/>
      <c r="L55" s="40"/>
      <c r="M55" s="41">
        <f t="shared" si="24"/>
        <v>42083</v>
      </c>
      <c r="N55" s="42">
        <f t="shared" ref="N55:BO55" si="81">IF(AND(N$39="S/A", N25&gt;0), ((1+N25/200)^2-1)*100, IF(AND(N$39="Qtrly", N25&gt;0), ((1+N25/400)^4-1)*100, ""))</f>
        <v>4.0257204900000065</v>
      </c>
      <c r="O55" s="42">
        <f t="shared" si="81"/>
        <v>4.1522302500000219</v>
      </c>
      <c r="P55" s="42">
        <f t="shared" si="81"/>
        <v>4.0389800025000033</v>
      </c>
      <c r="Q55" s="42">
        <f t="shared" si="81"/>
        <v>4.0787636099999913</v>
      </c>
      <c r="R55" s="42">
        <f t="shared" si="81"/>
        <v>4.2777957225000218</v>
      </c>
      <c r="S55" s="42">
        <f t="shared" si="81"/>
        <v>4.4545320899999963</v>
      </c>
      <c r="T55" s="42">
        <f t="shared" si="81"/>
        <v>4.2798380624999854</v>
      </c>
      <c r="U55" s="42">
        <f t="shared" si="81"/>
        <v>4.3268174024999828</v>
      </c>
      <c r="V55" s="42">
        <f t="shared" si="81"/>
        <v>4.7020097599999922</v>
      </c>
      <c r="W55" s="42">
        <f t="shared" si="81"/>
        <v>4.8033350225000104</v>
      </c>
      <c r="X55" s="42">
        <f t="shared" si="81"/>
        <v>5.1240090000000293</v>
      </c>
      <c r="Y55" s="42" t="str">
        <f t="shared" si="81"/>
        <v/>
      </c>
      <c r="Z55" s="42">
        <f t="shared" si="81"/>
        <v>4.3319244900000164</v>
      </c>
      <c r="AA55" s="42">
        <f t="shared" si="81"/>
        <v>4.6406243599999897</v>
      </c>
      <c r="AB55" s="42">
        <f t="shared" si="81"/>
        <v>4.7705780624999861</v>
      </c>
      <c r="AC55" s="42">
        <f t="shared" si="81"/>
        <v>5.1998948900000119</v>
      </c>
      <c r="AD55" s="42" t="str">
        <f t="shared" si="81"/>
        <v/>
      </c>
      <c r="AE55" s="42" t="str">
        <f t="shared" si="81"/>
        <v/>
      </c>
      <c r="AF55" s="42">
        <f t="shared" si="81"/>
        <v>4.9528536224999975</v>
      </c>
      <c r="AG55" s="42">
        <f t="shared" si="81"/>
        <v>4.8965156099999962</v>
      </c>
      <c r="AH55" s="42" t="str">
        <f t="shared" si="81"/>
        <v/>
      </c>
      <c r="AI55" s="42">
        <f t="shared" si="81"/>
        <v>4.5618728025000221</v>
      </c>
      <c r="AJ55" s="42">
        <f t="shared" si="81"/>
        <v>4.7234989024999896</v>
      </c>
      <c r="AK55" s="42">
        <f t="shared" si="81"/>
        <v>4.659263668236524</v>
      </c>
      <c r="AL55" s="42">
        <f t="shared" si="81"/>
        <v>4.963098522500009</v>
      </c>
      <c r="AM55" s="42" t="str">
        <f t="shared" si="81"/>
        <v/>
      </c>
      <c r="AN55" s="42">
        <f t="shared" si="81"/>
        <v>4.388423758255211</v>
      </c>
      <c r="AO55" s="42">
        <f t="shared" si="81"/>
        <v>4.5909872202630986</v>
      </c>
      <c r="AP55" s="42">
        <f t="shared" si="81"/>
        <v>4.7961690000000168</v>
      </c>
      <c r="AQ55" s="42">
        <f t="shared" si="81"/>
        <v>3.9247719225000255</v>
      </c>
      <c r="AR55" s="42">
        <f t="shared" si="81"/>
        <v>4.0389800025000033</v>
      </c>
      <c r="AS55" s="42">
        <f t="shared" si="81"/>
        <v>4.1369225625000006</v>
      </c>
      <c r="AT55" s="42">
        <f t="shared" si="81"/>
        <v>4.2073472400000034</v>
      </c>
      <c r="AU55" s="42">
        <f t="shared" si="81"/>
        <v>4.2328693024999975</v>
      </c>
      <c r="AV55" s="42">
        <f t="shared" si="81"/>
        <v>4.4851952400000172</v>
      </c>
      <c r="AW55" s="42">
        <f t="shared" ref="AW55" si="82">IF(AND(AW$39="S/A", AW25&gt;0), ((1+AW25/200)^2-1)*100, IF(AND(AW$39="Qtrly", AW25&gt;0), ((1+AW25/400)^4-1)*100, ""))</f>
        <v>4.8473602499999879</v>
      </c>
      <c r="AX55" s="42" t="str">
        <f t="shared" si="81"/>
        <v/>
      </c>
      <c r="AY55" s="42">
        <f t="shared" si="81"/>
        <v>4.1216160000000057</v>
      </c>
      <c r="AZ55" s="42">
        <f t="shared" si="81"/>
        <v>4.1001887024999961</v>
      </c>
      <c r="BA55" s="42">
        <f t="shared" si="81"/>
        <v>4.0828444100000194</v>
      </c>
      <c r="BB55" s="42">
        <f t="shared" si="81"/>
        <v>4.4003715225000128</v>
      </c>
      <c r="BC55" s="42" t="str">
        <f t="shared" si="81"/>
        <v/>
      </c>
      <c r="BD55" s="42" t="str">
        <f t="shared" si="81"/>
        <v/>
      </c>
      <c r="BE55" s="42">
        <f t="shared" si="81"/>
        <v>4.149168622499988</v>
      </c>
      <c r="BF55" s="42" t="str">
        <f t="shared" si="81"/>
        <v/>
      </c>
      <c r="BG55" s="42" t="str">
        <f t="shared" si="81"/>
        <v/>
      </c>
      <c r="BH55" s="42">
        <f t="shared" si="81"/>
        <v>3.8656531024999996</v>
      </c>
      <c r="BI55" s="42">
        <f t="shared" si="81"/>
        <v>4.0481601600000028</v>
      </c>
      <c r="BJ55" s="42">
        <f t="shared" si="81"/>
        <v>4.3155822499999941</v>
      </c>
      <c r="BK55" s="42">
        <f t="shared" si="81"/>
        <v>4.536310489999984</v>
      </c>
      <c r="BL55" s="42" t="str">
        <f t="shared" si="81"/>
        <v/>
      </c>
      <c r="BM55" s="42">
        <f t="shared" si="81"/>
        <v>4.3186463225000082</v>
      </c>
      <c r="BN55" s="42">
        <f t="shared" si="81"/>
        <v>4.6815459599999887</v>
      </c>
      <c r="BO55" s="42">
        <f t="shared" si="81"/>
        <v>4.8473602499999879</v>
      </c>
    </row>
    <row r="56" spans="1:67" x14ac:dyDescent="0.25">
      <c r="A56" s="36">
        <f t="shared" si="21"/>
        <v>42086</v>
      </c>
      <c r="B56" s="39" t="str">
        <f t="shared" ref="B56:I56" si="83">IF(AND(B$39="S/A", B26&gt;0), ((1+B26/200)^2-1)*100, IF(AND(B$39="Qtrly", B26&gt;0), ((1+B26/400)^4-1)*100, ""))</f>
        <v/>
      </c>
      <c r="C56" s="39" t="str">
        <f t="shared" si="83"/>
        <v/>
      </c>
      <c r="D56" s="39">
        <f t="shared" si="83"/>
        <v>3.5784530225000166</v>
      </c>
      <c r="E56" s="39">
        <f t="shared" si="83"/>
        <v>3.1473828224999778</v>
      </c>
      <c r="F56" s="39">
        <f t="shared" si="83"/>
        <v>3.1616019224999903</v>
      </c>
      <c r="G56" s="39">
        <f t="shared" si="83"/>
        <v>3.1971539599999987</v>
      </c>
      <c r="H56" s="39">
        <f t="shared" si="83"/>
        <v>3.2195040900000027</v>
      </c>
      <c r="I56" s="42">
        <f t="shared" si="83"/>
        <v>3.2926668899999845</v>
      </c>
      <c r="J56" s="42">
        <f t="shared" ref="J56" si="84">IF(AND(J$39="S/A", J26&gt;0), ((1+J26/200)^2-1)*100, IF(AND(J$39="Qtrly", J26&gt;0), ((1+J26/400)^4-1)*100, ""))</f>
        <v>3.3739892899999901</v>
      </c>
      <c r="K56" s="40"/>
      <c r="L56" s="40"/>
      <c r="M56" s="41">
        <f t="shared" si="24"/>
        <v>42086</v>
      </c>
      <c r="N56" s="42">
        <f t="shared" ref="N56:BO56" si="85">IF(AND(N$39="S/A", N26&gt;0), ((1+N26/200)^2-1)*100, IF(AND(N$39="Qtrly", N26&gt;0), ((1+N26/400)^4-1)*100, ""))</f>
        <v>4.0338800900000082</v>
      </c>
      <c r="O56" s="42">
        <f t="shared" si="85"/>
        <v>4.1501891600000063</v>
      </c>
      <c r="P56" s="42">
        <f t="shared" si="85"/>
        <v>4.0226607224999711</v>
      </c>
      <c r="Q56" s="42">
        <f t="shared" si="85"/>
        <v>4.0726425599999949</v>
      </c>
      <c r="R56" s="42">
        <f t="shared" si="85"/>
        <v>4.2757534025000155</v>
      </c>
      <c r="S56" s="42">
        <f t="shared" si="85"/>
        <v>4.4657747224999822</v>
      </c>
      <c r="T56" s="42">
        <f t="shared" si="85"/>
        <v>4.2829016100000006</v>
      </c>
      <c r="U56" s="42">
        <f t="shared" si="85"/>
        <v>4.3257960000000262</v>
      </c>
      <c r="V56" s="42">
        <f t="shared" si="85"/>
        <v>4.6999632900000199</v>
      </c>
      <c r="W56" s="42">
        <f t="shared" si="85"/>
        <v>4.7992401224999925</v>
      </c>
      <c r="X56" s="42">
        <f t="shared" si="85"/>
        <v>5.1188825624999934</v>
      </c>
      <c r="Y56" s="42" t="str">
        <f t="shared" si="85"/>
        <v/>
      </c>
      <c r="Z56" s="42">
        <f t="shared" si="85"/>
        <v>4.3349888024999839</v>
      </c>
      <c r="AA56" s="42">
        <f t="shared" si="85"/>
        <v>4.6396014224999949</v>
      </c>
      <c r="AB56" s="42">
        <f t="shared" si="85"/>
        <v>4.7675073600000006</v>
      </c>
      <c r="AC56" s="42">
        <f t="shared" si="85"/>
        <v>5.1998948900000119</v>
      </c>
      <c r="AD56" s="42" t="str">
        <f t="shared" si="85"/>
        <v/>
      </c>
      <c r="AE56" s="42" t="str">
        <f t="shared" si="85"/>
        <v/>
      </c>
      <c r="AF56" s="42">
        <f t="shared" si="85"/>
        <v>4.9487558025000045</v>
      </c>
      <c r="AG56" s="42">
        <f t="shared" si="85"/>
        <v>4.8913947224999976</v>
      </c>
      <c r="AH56" s="42" t="str">
        <f t="shared" si="85"/>
        <v/>
      </c>
      <c r="AI56" s="42">
        <f t="shared" si="85"/>
        <v>4.5618728025000221</v>
      </c>
      <c r="AJ56" s="42">
        <f t="shared" si="85"/>
        <v>4.7204288900000169</v>
      </c>
      <c r="AK56" s="42">
        <f t="shared" si="85"/>
        <v>4.6654722751988675</v>
      </c>
      <c r="AL56" s="42">
        <f t="shared" si="85"/>
        <v>4.957976009999987</v>
      </c>
      <c r="AM56" s="42" t="str">
        <f t="shared" si="85"/>
        <v/>
      </c>
      <c r="AN56" s="42">
        <f t="shared" si="85"/>
        <v>4.4070142450381988</v>
      </c>
      <c r="AO56" s="42">
        <f t="shared" si="85"/>
        <v>4.5889187586218183</v>
      </c>
      <c r="AP56" s="42">
        <f t="shared" si="85"/>
        <v>4.7951453025000035</v>
      </c>
      <c r="AQ56" s="42">
        <f t="shared" si="85"/>
        <v>3.9237524900000098</v>
      </c>
      <c r="AR56" s="42">
        <f t="shared" si="85"/>
        <v>4.0379600099999857</v>
      </c>
      <c r="AS56" s="42">
        <f t="shared" si="85"/>
        <v>4.1369225625000006</v>
      </c>
      <c r="AT56" s="42">
        <f t="shared" si="85"/>
        <v>4.2053056100000097</v>
      </c>
      <c r="AU56" s="42">
        <f t="shared" si="85"/>
        <v>4.2287855625000148</v>
      </c>
      <c r="AV56" s="42">
        <f t="shared" si="85"/>
        <v>4.4780401025000138</v>
      </c>
      <c r="AW56" s="42">
        <f t="shared" ref="AW56" si="86">IF(AND(AW$39="S/A", AW26&gt;0), ((1+AW26/200)^2-1)*100, IF(AND(AW$39="Qtrly", AW26&gt;0), ((1+AW26/400)^4-1)*100, ""))</f>
        <v>4.8371209999999998</v>
      </c>
      <c r="AX56" s="42" t="str">
        <f t="shared" si="85"/>
        <v/>
      </c>
      <c r="AY56" s="42">
        <f t="shared" si="85"/>
        <v>4.1542713599999725</v>
      </c>
      <c r="AZ56" s="42">
        <f t="shared" si="85"/>
        <v>4.1359020899999877</v>
      </c>
      <c r="BA56" s="42">
        <f t="shared" si="85"/>
        <v>4.0899860025000123</v>
      </c>
      <c r="BB56" s="42">
        <f t="shared" si="85"/>
        <v>4.4218296900000009</v>
      </c>
      <c r="BC56" s="42" t="str">
        <f t="shared" si="85"/>
        <v/>
      </c>
      <c r="BD56" s="42" t="str">
        <f t="shared" si="85"/>
        <v/>
      </c>
      <c r="BE56" s="42">
        <f t="shared" si="85"/>
        <v>4.1481480899999923</v>
      </c>
      <c r="BF56" s="42" t="str">
        <f t="shared" si="85"/>
        <v/>
      </c>
      <c r="BG56" s="42" t="str">
        <f t="shared" si="85"/>
        <v/>
      </c>
      <c r="BH56" s="42">
        <f t="shared" si="85"/>
        <v>3.8707488899999865</v>
      </c>
      <c r="BI56" s="42">
        <f t="shared" si="85"/>
        <v>4.0461200900000049</v>
      </c>
      <c r="BJ56" s="42">
        <f t="shared" si="85"/>
        <v>4.3114968900000106</v>
      </c>
      <c r="BK56" s="42">
        <f t="shared" si="85"/>
        <v>4.5301759999999858</v>
      </c>
      <c r="BL56" s="42" t="str">
        <f t="shared" si="85"/>
        <v/>
      </c>
      <c r="BM56" s="42">
        <f t="shared" si="85"/>
        <v>4.3176249600000105</v>
      </c>
      <c r="BN56" s="42">
        <f t="shared" si="85"/>
        <v>4.6815459599999887</v>
      </c>
      <c r="BO56" s="42">
        <f t="shared" si="85"/>
        <v>4.8432644900000099</v>
      </c>
    </row>
    <row r="57" spans="1:67" x14ac:dyDescent="0.25">
      <c r="A57" s="36">
        <f t="shared" si="21"/>
        <v>42087</v>
      </c>
      <c r="B57" s="39" t="str">
        <f t="shared" ref="B57:I57" si="87">IF(AND(B$39="S/A", B27&gt;0), ((1+B27/200)^2-1)*100, IF(AND(B$39="Qtrly", B27&gt;0), ((1+B27/400)^4-1)*100, ""))</f>
        <v/>
      </c>
      <c r="C57" s="39" t="str">
        <f t="shared" si="87"/>
        <v/>
      </c>
      <c r="D57" s="39">
        <f t="shared" si="87"/>
        <v>3.5815062499999772</v>
      </c>
      <c r="E57" s="39">
        <f t="shared" si="87"/>
        <v>3.1351958024999904</v>
      </c>
      <c r="F57" s="39">
        <f t="shared" si="87"/>
        <v>3.1483984399999887</v>
      </c>
      <c r="G57" s="39">
        <f t="shared" si="87"/>
        <v>3.1859798025000163</v>
      </c>
      <c r="H57" s="39">
        <f t="shared" si="87"/>
        <v>3.2052810000000154</v>
      </c>
      <c r="I57" s="42">
        <f t="shared" si="87"/>
        <v>3.2804712899999977</v>
      </c>
      <c r="J57" s="42">
        <f t="shared" ref="J57" si="88">IF(AND(J$39="S/A", J27&gt;0), ((1+J27/200)^2-1)*100, IF(AND(J$39="Qtrly", J27&gt;0), ((1+J27/400)^4-1)*100, ""))</f>
        <v>3.3719558400000071</v>
      </c>
      <c r="K57" s="40"/>
      <c r="L57" s="40"/>
      <c r="M57" s="41">
        <f t="shared" si="24"/>
        <v>42087</v>
      </c>
      <c r="N57" s="42">
        <f t="shared" ref="N57:BO57" si="89">IF(AND(N$39="S/A", N27&gt;0), ((1+N27/200)^2-1)*100, IF(AND(N$39="Qtrly", N27&gt;0), ((1+N27/400)^4-1)*100, ""))</f>
        <v>4.014501562500028</v>
      </c>
      <c r="O57" s="42">
        <f t="shared" si="89"/>
        <v>4.1461070400000244</v>
      </c>
      <c r="P57" s="42">
        <f t="shared" si="89"/>
        <v>4.0349000625000242</v>
      </c>
      <c r="Q57" s="42">
        <f t="shared" si="89"/>
        <v>4.0808039999999934</v>
      </c>
      <c r="R57" s="42">
        <f t="shared" si="89"/>
        <v>4.2655421024999862</v>
      </c>
      <c r="S57" s="42">
        <f t="shared" si="89"/>
        <v>4.4483999999999968</v>
      </c>
      <c r="T57" s="42">
        <f t="shared" si="89"/>
        <v>4.2777957225000218</v>
      </c>
      <c r="U57" s="42">
        <f t="shared" si="89"/>
        <v>4.3166036025000132</v>
      </c>
      <c r="V57" s="42">
        <f t="shared" si="89"/>
        <v>4.6856385600000161</v>
      </c>
      <c r="W57" s="42">
        <f t="shared" si="89"/>
        <v>4.7869559025000008</v>
      </c>
      <c r="X57" s="42">
        <f t="shared" si="89"/>
        <v>5.0983780624999975</v>
      </c>
      <c r="Y57" s="42" t="str">
        <f t="shared" si="89"/>
        <v/>
      </c>
      <c r="Z57" s="42">
        <f t="shared" si="89"/>
        <v>4.3257960000000262</v>
      </c>
      <c r="AA57" s="42">
        <f t="shared" si="89"/>
        <v>4.6314181025000289</v>
      </c>
      <c r="AB57" s="42">
        <f t="shared" si="89"/>
        <v>4.7552250000000074</v>
      </c>
      <c r="AC57" s="42">
        <f t="shared" si="89"/>
        <v>5.1834848099999942</v>
      </c>
      <c r="AD57" s="42" t="str">
        <f t="shared" si="89"/>
        <v/>
      </c>
      <c r="AE57" s="42" t="str">
        <f t="shared" si="89"/>
        <v/>
      </c>
      <c r="AF57" s="42">
        <f t="shared" si="89"/>
        <v>4.93748720999998</v>
      </c>
      <c r="AG57" s="42">
        <f t="shared" si="89"/>
        <v>4.8750087224999739</v>
      </c>
      <c r="AH57" s="42" t="str">
        <f t="shared" si="89"/>
        <v/>
      </c>
      <c r="AI57" s="42">
        <f t="shared" si="89"/>
        <v>4.5536925225000191</v>
      </c>
      <c r="AJ57" s="42">
        <f t="shared" si="89"/>
        <v>4.7122424100000115</v>
      </c>
      <c r="AK57" s="42">
        <f t="shared" si="89"/>
        <v>4.6540900401017771</v>
      </c>
      <c r="AL57" s="42">
        <f t="shared" si="89"/>
        <v>4.9467069224999882</v>
      </c>
      <c r="AM57" s="42" t="str">
        <f t="shared" si="89"/>
        <v/>
      </c>
      <c r="AN57" s="42">
        <f t="shared" si="89"/>
        <v>4.4090800079463532</v>
      </c>
      <c r="AO57" s="42">
        <f t="shared" si="89"/>
        <v>4.5816793844853043</v>
      </c>
      <c r="AP57" s="42">
        <f t="shared" si="89"/>
        <v>4.7849086024999821</v>
      </c>
      <c r="AQ57" s="42">
        <f t="shared" si="89"/>
        <v>3.9155972100000103</v>
      </c>
      <c r="AR57" s="42">
        <f t="shared" si="89"/>
        <v>4.0287803025000235</v>
      </c>
      <c r="AS57" s="42">
        <f t="shared" si="89"/>
        <v>4.1256976400000145</v>
      </c>
      <c r="AT57" s="42">
        <f t="shared" si="89"/>
        <v>4.1950977600000217</v>
      </c>
      <c r="AU57" s="42">
        <f t="shared" si="89"/>
        <v>4.2195974400000003</v>
      </c>
      <c r="AV57" s="42">
        <f t="shared" si="89"/>
        <v>4.4575982025000238</v>
      </c>
      <c r="AW57" s="42">
        <f t="shared" ref="AW57" si="90">IF(AND(AW$39="S/A", AW27&gt;0), ((1+AW27/200)^2-1)*100, IF(AND(AW$39="Qtrly", AW27&gt;0), ((1+AW27/400)^4-1)*100, ""))</f>
        <v>4.8064062499999949</v>
      </c>
      <c r="AX57" s="42" t="str">
        <f t="shared" si="89"/>
        <v/>
      </c>
      <c r="AY57" s="42">
        <f t="shared" si="89"/>
        <v>4.1522302500000219</v>
      </c>
      <c r="AZ57" s="42">
        <f t="shared" si="89"/>
        <v>4.1246772225000061</v>
      </c>
      <c r="BA57" s="42">
        <f t="shared" si="89"/>
        <v>4.1042699225000145</v>
      </c>
      <c r="BB57" s="42">
        <f t="shared" si="89"/>
        <v>4.4300048100000211</v>
      </c>
      <c r="BC57" s="42">
        <f t="shared" si="89"/>
        <v>4.5905063024999748</v>
      </c>
      <c r="BD57" s="42" t="str">
        <f t="shared" si="89"/>
        <v/>
      </c>
      <c r="BE57" s="42">
        <f t="shared" si="89"/>
        <v>4.1430455024999979</v>
      </c>
      <c r="BF57" s="42" t="str">
        <f t="shared" si="89"/>
        <v/>
      </c>
      <c r="BG57" s="42" t="str">
        <f t="shared" si="89"/>
        <v/>
      </c>
      <c r="BH57" s="42">
        <f t="shared" si="89"/>
        <v>3.8636148224999722</v>
      </c>
      <c r="BI57" s="42">
        <f t="shared" si="89"/>
        <v>4.0389800025000033</v>
      </c>
      <c r="BJ57" s="42">
        <f t="shared" si="89"/>
        <v>4.2992412899999888</v>
      </c>
      <c r="BK57" s="42">
        <f t="shared" si="89"/>
        <v>4.5107513025000046</v>
      </c>
      <c r="BL57" s="42" t="str">
        <f t="shared" si="89"/>
        <v/>
      </c>
      <c r="BM57" s="42">
        <f t="shared" si="89"/>
        <v>4.3094542399999991</v>
      </c>
      <c r="BN57" s="42">
        <f t="shared" si="89"/>
        <v>4.6692686399999905</v>
      </c>
      <c r="BO57" s="42">
        <f t="shared" si="89"/>
        <v>4.8248345600000242</v>
      </c>
    </row>
    <row r="58" spans="1:67" x14ac:dyDescent="0.25">
      <c r="A58" s="36">
        <f t="shared" si="21"/>
        <v>42088</v>
      </c>
      <c r="B58" s="39" t="str">
        <f t="shared" ref="B58:I58" si="91">IF(AND(B$39="S/A", B28&gt;0), ((1+B28/200)^2-1)*100, IF(AND(B$39="Qtrly", B28&gt;0), ((1+B28/400)^4-1)*100, ""))</f>
        <v/>
      </c>
      <c r="C58" s="39" t="str">
        <f t="shared" si="91"/>
        <v/>
      </c>
      <c r="D58" s="39">
        <f t="shared" si="91"/>
        <v>3.5784530225000166</v>
      </c>
      <c r="E58" s="39">
        <f t="shared" si="91"/>
        <v>3.1067622224999925</v>
      </c>
      <c r="F58" s="39">
        <f t="shared" si="91"/>
        <v>3.1128548024999869</v>
      </c>
      <c r="G58" s="39">
        <f t="shared" si="91"/>
        <v>3.1473828224999778</v>
      </c>
      <c r="H58" s="39">
        <f t="shared" si="91"/>
        <v>3.1616019224999903</v>
      </c>
      <c r="I58" s="42">
        <f t="shared" si="91"/>
        <v>3.2327121225000033</v>
      </c>
      <c r="J58" s="42">
        <f t="shared" ref="J58" si="92">IF(AND(J$39="S/A", J28&gt;0), ((1+J28/200)^2-1)*100, IF(AND(J$39="Qtrly", J28&gt;0), ((1+J28/400)^4-1)*100, ""))</f>
        <v>3.3129944899999986</v>
      </c>
      <c r="K58" s="40"/>
      <c r="L58" s="40"/>
      <c r="M58" s="41">
        <f t="shared" si="24"/>
        <v>42088</v>
      </c>
      <c r="N58" s="42">
        <f t="shared" ref="N58:BO58" si="93">IF(AND(N$39="S/A", N28&gt;0), ((1+N28/200)^2-1)*100, IF(AND(N$39="Qtrly", N28&gt;0), ((1+N28/400)^4-1)*100, ""))</f>
        <v>4.0522403600000034</v>
      </c>
      <c r="O58" s="42">
        <f t="shared" si="93"/>
        <v>4.1420249999999825</v>
      </c>
      <c r="P58" s="42">
        <f t="shared" si="93"/>
        <v>4.012461822500013</v>
      </c>
      <c r="Q58" s="42">
        <f t="shared" si="93"/>
        <v>4.0716224024999859</v>
      </c>
      <c r="R58" s="42">
        <f t="shared" si="93"/>
        <v>4.2400160399999942</v>
      </c>
      <c r="S58" s="42">
        <f t="shared" si="93"/>
        <v>4.4187641024999946</v>
      </c>
      <c r="T58" s="42">
        <f t="shared" si="93"/>
        <v>4.2910712900000147</v>
      </c>
      <c r="U58" s="42">
        <f t="shared" si="93"/>
        <v>4.3114968900000106</v>
      </c>
      <c r="V58" s="42">
        <f t="shared" si="93"/>
        <v>4.6621072024999988</v>
      </c>
      <c r="W58" s="42">
        <f t="shared" si="93"/>
        <v>4.7572720099999799</v>
      </c>
      <c r="X58" s="42">
        <f t="shared" si="93"/>
        <v>5.0635250024999801</v>
      </c>
      <c r="Y58" s="42" t="str">
        <f t="shared" si="93"/>
        <v/>
      </c>
      <c r="Z58" s="42">
        <f t="shared" si="93"/>
        <v>4.3237532100000031</v>
      </c>
      <c r="AA58" s="42">
        <f t="shared" si="93"/>
        <v>4.609938410000014</v>
      </c>
      <c r="AB58" s="42">
        <f t="shared" si="93"/>
        <v>4.7275923225000183</v>
      </c>
      <c r="AC58" s="42">
        <f t="shared" si="93"/>
        <v>5.1455414024999868</v>
      </c>
      <c r="AD58" s="42" t="str">
        <f t="shared" si="93"/>
        <v/>
      </c>
      <c r="AE58" s="42" t="str">
        <f t="shared" si="93"/>
        <v/>
      </c>
      <c r="AF58" s="42">
        <f t="shared" si="93"/>
        <v>4.9067577600000023</v>
      </c>
      <c r="AG58" s="42">
        <f t="shared" si="93"/>
        <v>4.8463363025000206</v>
      </c>
      <c r="AH58" s="42" t="str">
        <f t="shared" si="93"/>
        <v/>
      </c>
      <c r="AI58" s="42">
        <f t="shared" si="93"/>
        <v>4.5475575225000231</v>
      </c>
      <c r="AJ58" s="42">
        <f t="shared" si="93"/>
        <v>4.6958704099999915</v>
      </c>
      <c r="AK58" s="42">
        <f t="shared" si="93"/>
        <v>4.6323628964850538</v>
      </c>
      <c r="AL58" s="42">
        <f t="shared" si="93"/>
        <v>4.9170004099999831</v>
      </c>
      <c r="AM58" s="42" t="str">
        <f t="shared" si="93"/>
        <v/>
      </c>
      <c r="AN58" s="42">
        <f t="shared" si="93"/>
        <v>4.4814010240602942</v>
      </c>
      <c r="AO58" s="42">
        <f t="shared" si="93"/>
        <v>4.5703039844419369</v>
      </c>
      <c r="AP58" s="42">
        <f t="shared" si="93"/>
        <v>4.7654602499999976</v>
      </c>
      <c r="AQ58" s="42">
        <f t="shared" si="93"/>
        <v>3.9105003225000212</v>
      </c>
      <c r="AR58" s="42">
        <f t="shared" si="93"/>
        <v>4.0094022499999937</v>
      </c>
      <c r="AS58" s="42">
        <f t="shared" si="93"/>
        <v>4.0869252899999875</v>
      </c>
      <c r="AT58" s="42">
        <f t="shared" si="93"/>
        <v>4.1706009599999927</v>
      </c>
      <c r="AU58" s="42">
        <f t="shared" si="93"/>
        <v>4.1848904100000084</v>
      </c>
      <c r="AV58" s="42">
        <f t="shared" si="93"/>
        <v>4.4248953224999887</v>
      </c>
      <c r="AW58" s="42">
        <f t="shared" ref="AW58" si="94">IF(AND(AW$39="S/A", AW28&gt;0), ((1+AW28/200)^2-1)*100, IF(AND(AW$39="Qtrly", AW28&gt;0), ((1+AW28/400)^4-1)*100, ""))</f>
        <v>4.7716016399999894</v>
      </c>
      <c r="AX58" s="42" t="str">
        <f t="shared" si="93"/>
        <v/>
      </c>
      <c r="AY58" s="42">
        <f t="shared" si="93"/>
        <v>4.1052902399999702</v>
      </c>
      <c r="AZ58" s="42">
        <f t="shared" si="93"/>
        <v>4.1052902399999702</v>
      </c>
      <c r="BA58" s="42">
        <f t="shared" si="93"/>
        <v>4.1114122500000239</v>
      </c>
      <c r="BB58" s="42">
        <f t="shared" si="93"/>
        <v>4.4065022025000067</v>
      </c>
      <c r="BC58" s="42">
        <f t="shared" si="93"/>
        <v>4.5751664400000225</v>
      </c>
      <c r="BD58" s="42" t="str">
        <f t="shared" si="93"/>
        <v/>
      </c>
      <c r="BE58" s="42">
        <f t="shared" si="93"/>
        <v>4.132840702500018</v>
      </c>
      <c r="BF58" s="42" t="str">
        <f t="shared" si="93"/>
        <v/>
      </c>
      <c r="BG58" s="42" t="str">
        <f t="shared" si="93"/>
        <v/>
      </c>
      <c r="BH58" s="42">
        <f t="shared" si="93"/>
        <v>3.8676914025000064</v>
      </c>
      <c r="BI58" s="42">
        <f t="shared" si="93"/>
        <v>4.026740422499997</v>
      </c>
      <c r="BJ58" s="42">
        <f t="shared" si="93"/>
        <v>4.2726899599999868</v>
      </c>
      <c r="BK58" s="42">
        <f t="shared" si="93"/>
        <v>4.4811065599999811</v>
      </c>
      <c r="BL58" s="42" t="str">
        <f t="shared" si="93"/>
        <v/>
      </c>
      <c r="BM58" s="42">
        <f t="shared" si="93"/>
        <v>4.304347702500011</v>
      </c>
      <c r="BN58" s="42">
        <f t="shared" si="93"/>
        <v>4.643693202500021</v>
      </c>
      <c r="BO58" s="42">
        <f t="shared" si="93"/>
        <v>4.7941216099999906</v>
      </c>
    </row>
    <row r="59" spans="1:67" x14ac:dyDescent="0.25">
      <c r="A59" s="36">
        <f t="shared" si="21"/>
        <v>42089</v>
      </c>
      <c r="B59" s="39" t="str">
        <f t="shared" ref="B59:I59" si="95">IF(AND(B$39="S/A", B29&gt;0), ((1+B29/200)^2-1)*100, IF(AND(B$39="Qtrly", B29&gt;0), ((1+B29/400)^4-1)*100, ""))</f>
        <v/>
      </c>
      <c r="C59" s="39" t="str">
        <f t="shared" si="95"/>
        <v/>
      </c>
      <c r="D59" s="39">
        <f t="shared" si="95"/>
        <v>3.5631875600000029</v>
      </c>
      <c r="E59" s="39">
        <f t="shared" si="95"/>
        <v>3.1250405025000205</v>
      </c>
      <c r="F59" s="39">
        <f t="shared" si="95"/>
        <v>3.1341802499999849</v>
      </c>
      <c r="G59" s="39">
        <f t="shared" si="95"/>
        <v>3.1646490000000194</v>
      </c>
      <c r="H59" s="39">
        <f t="shared" si="95"/>
        <v>3.1727747600000189</v>
      </c>
      <c r="I59" s="42">
        <f t="shared" si="95"/>
        <v>3.2479532100000208</v>
      </c>
      <c r="J59" s="42">
        <f t="shared" ref="J59" si="96">IF(AND(J$39="S/A", J29&gt;0), ((1+J29/200)^2-1)*100, IF(AND(J$39="Qtrly", J29&gt;0), ((1+J29/400)^4-1)*100, ""))</f>
        <v>3.3343406224999983</v>
      </c>
      <c r="K59" s="40"/>
      <c r="L59" s="40"/>
      <c r="M59" s="41">
        <f t="shared" si="24"/>
        <v>42089</v>
      </c>
      <c r="N59" s="42">
        <f t="shared" ref="N59:BO59" si="97">IF(AND(N$39="S/A", N29&gt;0), ((1+N29/200)^2-1)*100, IF(AND(N$39="Qtrly", N29&gt;0), ((1+N29/400)^4-1)*100, ""))</f>
        <v>4.0236806399999825</v>
      </c>
      <c r="O59" s="42">
        <f t="shared" si="97"/>
        <v>4.1654978225000194</v>
      </c>
      <c r="P59" s="42">
        <f t="shared" si="97"/>
        <v>4.0961075625000065</v>
      </c>
      <c r="Q59" s="42">
        <f t="shared" si="97"/>
        <v>4.1236568099999982</v>
      </c>
      <c r="R59" s="42">
        <f t="shared" si="97"/>
        <v>4.2961775024999982</v>
      </c>
      <c r="S59" s="42">
        <f t="shared" si="97"/>
        <v>4.4565761600000142</v>
      </c>
      <c r="T59" s="42">
        <f t="shared" si="97"/>
        <v>4.2951562499999874</v>
      </c>
      <c r="U59" s="42">
        <f t="shared" si="97"/>
        <v>4.3400960900000118</v>
      </c>
      <c r="V59" s="42">
        <f t="shared" si="97"/>
        <v>4.7234989024999896</v>
      </c>
      <c r="W59" s="42">
        <f t="shared" si="97"/>
        <v>4.8217630624999952</v>
      </c>
      <c r="X59" s="42">
        <f t="shared" si="97"/>
        <v>5.129135562500009</v>
      </c>
      <c r="Y59" s="42" t="str">
        <f t="shared" si="97"/>
        <v/>
      </c>
      <c r="Z59" s="42">
        <f t="shared" si="97"/>
        <v>4.3523540900000102</v>
      </c>
      <c r="AA59" s="42">
        <f t="shared" si="97"/>
        <v>4.6672224899999781</v>
      </c>
      <c r="AB59" s="42">
        <f t="shared" si="97"/>
        <v>4.7920742399999883</v>
      </c>
      <c r="AC59" s="42">
        <f t="shared" si="97"/>
        <v>5.2081004099999717</v>
      </c>
      <c r="AD59" s="42" t="str">
        <f t="shared" si="97"/>
        <v/>
      </c>
      <c r="AE59" s="42" t="str">
        <f t="shared" si="97"/>
        <v/>
      </c>
      <c r="AF59" s="42">
        <f t="shared" si="97"/>
        <v>4.963098522500009</v>
      </c>
      <c r="AG59" s="42">
        <f t="shared" si="97"/>
        <v>4.9026608399999727</v>
      </c>
      <c r="AH59" s="42" t="str">
        <f t="shared" si="97"/>
        <v/>
      </c>
      <c r="AI59" s="42">
        <f t="shared" si="97"/>
        <v>4.5966425625000307</v>
      </c>
      <c r="AJ59" s="42">
        <f t="shared" si="97"/>
        <v>4.7552250000000074</v>
      </c>
      <c r="AK59" s="42">
        <f t="shared" si="97"/>
        <v>4.6799600990062862</v>
      </c>
      <c r="AL59" s="42">
        <f t="shared" si="97"/>
        <v>4.9805160000000015</v>
      </c>
      <c r="AM59" s="42" t="str">
        <f t="shared" si="97"/>
        <v/>
      </c>
      <c r="AN59" s="42">
        <f t="shared" si="97"/>
        <v>4.5640996119281185</v>
      </c>
      <c r="AO59" s="42">
        <f t="shared" si="97"/>
        <v>4.6323628964850538</v>
      </c>
      <c r="AP59" s="42">
        <f t="shared" si="97"/>
        <v>4.8309776900000045</v>
      </c>
      <c r="AQ59" s="42">
        <f t="shared" si="97"/>
        <v>3.9512789225000011</v>
      </c>
      <c r="AR59" s="42">
        <f t="shared" si="97"/>
        <v>4.0634613225000171</v>
      </c>
      <c r="AS59" s="42">
        <f t="shared" si="97"/>
        <v>4.1450865225000078</v>
      </c>
      <c r="AT59" s="42">
        <f t="shared" si="97"/>
        <v>4.2257228099999988</v>
      </c>
      <c r="AU59" s="42">
        <f t="shared" si="97"/>
        <v>4.242058010000016</v>
      </c>
      <c r="AV59" s="42">
        <f t="shared" si="97"/>
        <v>4.4821287225000006</v>
      </c>
      <c r="AW59" s="42">
        <f t="shared" ref="AW59" si="98">IF(AND(AW$39="S/A", AW29&gt;0), ((1+AW29/200)^2-1)*100, IF(AND(AW$39="Qtrly", AW29&gt;0), ((1+AW29/400)^4-1)*100, ""))</f>
        <v>4.8330254399999717</v>
      </c>
      <c r="AX59" s="42" t="str">
        <f t="shared" si="97"/>
        <v/>
      </c>
      <c r="AY59" s="42">
        <f t="shared" si="97"/>
        <v>4.1307998025000181</v>
      </c>
      <c r="AZ59" s="42">
        <f t="shared" si="97"/>
        <v>4.1318202500000067</v>
      </c>
      <c r="BA59" s="42">
        <f t="shared" si="97"/>
        <v>4.1236568099999982</v>
      </c>
      <c r="BB59" s="42">
        <f t="shared" si="97"/>
        <v>4.3686992099999822</v>
      </c>
      <c r="BC59" s="42">
        <f t="shared" si="97"/>
        <v>4.609938410000014</v>
      </c>
      <c r="BD59" s="42" t="str">
        <f t="shared" si="97"/>
        <v/>
      </c>
      <c r="BE59" s="42">
        <f t="shared" si="97"/>
        <v>4.1889732899999865</v>
      </c>
      <c r="BF59" s="42" t="str">
        <f t="shared" si="97"/>
        <v/>
      </c>
      <c r="BG59" s="42" t="str">
        <f t="shared" si="97"/>
        <v/>
      </c>
      <c r="BH59" s="42">
        <f t="shared" si="97"/>
        <v>3.8758448025000058</v>
      </c>
      <c r="BI59" s="42">
        <f t="shared" si="97"/>
        <v>4.0879455225000028</v>
      </c>
      <c r="BJ59" s="42">
        <f t="shared" si="97"/>
        <v>4.3288602224999861</v>
      </c>
      <c r="BK59" s="42">
        <f t="shared" si="97"/>
        <v>4.5455125624999981</v>
      </c>
      <c r="BL59" s="42" t="str">
        <f t="shared" si="97"/>
        <v/>
      </c>
      <c r="BM59" s="42">
        <f t="shared" si="97"/>
        <v>4.353375622500022</v>
      </c>
      <c r="BN59" s="42">
        <f t="shared" si="97"/>
        <v>4.6979168400000049</v>
      </c>
      <c r="BO59" s="42">
        <f t="shared" si="97"/>
        <v>4.8586240025000116</v>
      </c>
    </row>
    <row r="60" spans="1:67" x14ac:dyDescent="0.25">
      <c r="A60" s="36">
        <f t="shared" si="21"/>
        <v>42090</v>
      </c>
      <c r="B60" s="39" t="str">
        <f t="shared" ref="B60:I60" si="99">IF(AND(B$39="S/A", B30&gt;0), ((1+B30/200)^2-1)*100, IF(AND(B$39="Qtrly", B30&gt;0), ((1+B30/400)^4-1)*100, ""))</f>
        <v/>
      </c>
      <c r="C60" s="39" t="str">
        <f t="shared" si="99"/>
        <v/>
      </c>
      <c r="D60" s="39">
        <f t="shared" si="99"/>
        <v>3.5916840000000061</v>
      </c>
      <c r="E60" s="39">
        <f t="shared" si="99"/>
        <v>3.190043062499992</v>
      </c>
      <c r="F60" s="39">
        <f t="shared" si="99"/>
        <v>3.1981698225000077</v>
      </c>
      <c r="G60" s="39">
        <f t="shared" si="99"/>
        <v>3.2286480224999803</v>
      </c>
      <c r="H60" s="39">
        <f t="shared" si="99"/>
        <v>3.1727747600000189</v>
      </c>
      <c r="I60" s="42">
        <f t="shared" si="99"/>
        <v>3.3109616400000208</v>
      </c>
      <c r="J60" s="42">
        <f t="shared" ref="J60" si="100">IF(AND(J$39="S/A", J30&gt;0), ((1+J30/200)^2-1)*100, IF(AND(J$39="Qtrly", J30&gt;0), ((1+J30/400)^4-1)*100, ""))</f>
        <v>3.4014428224999893</v>
      </c>
      <c r="K60" s="40"/>
      <c r="L60" s="40"/>
      <c r="M60" s="41">
        <f t="shared" si="24"/>
        <v>42090</v>
      </c>
      <c r="N60" s="42">
        <f t="shared" ref="N60:BO60" si="101">IF(AND(N$39="S/A", N30&gt;0), ((1+N30/200)^2-1)*100, IF(AND(N$39="Qtrly", N30&gt;0), ((1+N30/400)^4-1)*100, ""))</f>
        <v>4.0083824024999881</v>
      </c>
      <c r="O60" s="42">
        <f t="shared" si="101"/>
        <v>4.1573330625000127</v>
      </c>
      <c r="P60" s="42">
        <f t="shared" si="101"/>
        <v>4.0634613225000171</v>
      </c>
      <c r="Q60" s="42">
        <f t="shared" si="101"/>
        <v>4.1093715599999969</v>
      </c>
      <c r="R60" s="42">
        <f t="shared" si="101"/>
        <v>4.3084329225000051</v>
      </c>
      <c r="S60" s="42">
        <f t="shared" si="101"/>
        <v>4.5015507599999838</v>
      </c>
      <c r="T60" s="42">
        <f t="shared" si="101"/>
        <v>4.2829016100000006</v>
      </c>
      <c r="U60" s="42">
        <f t="shared" si="101"/>
        <v>4.3268174024999828</v>
      </c>
      <c r="V60" s="42">
        <f t="shared" si="101"/>
        <v>4.7316858224999869</v>
      </c>
      <c r="W60" s="42">
        <f t="shared" si="101"/>
        <v>4.8350732099999849</v>
      </c>
      <c r="X60" s="42">
        <f t="shared" si="101"/>
        <v>5.1578466225000064</v>
      </c>
      <c r="Y60" s="42" t="str">
        <f t="shared" si="101"/>
        <v/>
      </c>
      <c r="Z60" s="42">
        <f t="shared" si="101"/>
        <v>4.3339673599999795</v>
      </c>
      <c r="AA60" s="42">
        <f t="shared" si="101"/>
        <v>4.6723379025000122</v>
      </c>
      <c r="AB60" s="42">
        <f t="shared" si="101"/>
        <v>4.8012875625000007</v>
      </c>
      <c r="AC60" s="42">
        <f t="shared" si="101"/>
        <v>5.2378481024999868</v>
      </c>
      <c r="AD60" s="42" t="str">
        <f t="shared" si="101"/>
        <v/>
      </c>
      <c r="AE60" s="42" t="str">
        <f t="shared" si="101"/>
        <v/>
      </c>
      <c r="AF60" s="42">
        <f t="shared" si="101"/>
        <v>4.9846144400000236</v>
      </c>
      <c r="AG60" s="42">
        <f t="shared" si="101"/>
        <v>4.9282679025000053</v>
      </c>
      <c r="AH60" s="42" t="str">
        <f t="shared" si="101"/>
        <v/>
      </c>
      <c r="AI60" s="42">
        <f t="shared" si="101"/>
        <v>4.576189062499969</v>
      </c>
      <c r="AJ60" s="42">
        <f t="shared" si="101"/>
        <v>4.7460137025000071</v>
      </c>
      <c r="AK60" s="42">
        <f t="shared" si="101"/>
        <v>4.6903094653959032</v>
      </c>
      <c r="AL60" s="42">
        <f t="shared" si="101"/>
        <v>4.993836222499981</v>
      </c>
      <c r="AM60" s="42" t="str">
        <f t="shared" si="101"/>
        <v/>
      </c>
      <c r="AN60" s="42">
        <f t="shared" si="101"/>
        <v>4.4214752291445558</v>
      </c>
      <c r="AO60" s="42">
        <f t="shared" si="101"/>
        <v>4.6106391361087962</v>
      </c>
      <c r="AP60" s="42">
        <f t="shared" si="101"/>
        <v>4.8248345600000242</v>
      </c>
      <c r="AQ60" s="42">
        <f t="shared" si="101"/>
        <v>3.9370055025000017</v>
      </c>
      <c r="AR60" s="42">
        <f t="shared" si="101"/>
        <v>4.0665216899999912</v>
      </c>
      <c r="AS60" s="42">
        <f t="shared" si="101"/>
        <v>4.149168622499988</v>
      </c>
      <c r="AT60" s="42">
        <f t="shared" si="101"/>
        <v>4.2400160399999942</v>
      </c>
      <c r="AU60" s="42">
        <f t="shared" si="101"/>
        <v>4.2594155625000019</v>
      </c>
      <c r="AV60" s="42">
        <f t="shared" si="101"/>
        <v>4.5179075600000118</v>
      </c>
      <c r="AW60" s="42">
        <f t="shared" ref="AW60" si="102">IF(AND(AW$39="S/A", AW30&gt;0), ((1+AW30/200)^2-1)*100, IF(AND(AW$39="Qtrly", AW30&gt;0), ((1+AW30/400)^4-1)*100, ""))</f>
        <v>4.8821774399999907</v>
      </c>
      <c r="AX60" s="42" t="str">
        <f t="shared" si="101"/>
        <v/>
      </c>
      <c r="AY60" s="42">
        <f t="shared" si="101"/>
        <v>4.1359020899999877</v>
      </c>
      <c r="AZ60" s="42">
        <f t="shared" si="101"/>
        <v>4.1369225625000006</v>
      </c>
      <c r="BA60" s="42">
        <f t="shared" si="101"/>
        <v>4.1124326024999824</v>
      </c>
      <c r="BB60" s="42">
        <f t="shared" si="101"/>
        <v>4.3881107025000254</v>
      </c>
      <c r="BC60" s="42">
        <f t="shared" si="101"/>
        <v>4.6263036899999888</v>
      </c>
      <c r="BD60" s="42" t="str">
        <f t="shared" si="101"/>
        <v/>
      </c>
      <c r="BE60" s="42">
        <f t="shared" si="101"/>
        <v>4.1695803224999883</v>
      </c>
      <c r="BF60" s="42" t="str">
        <f t="shared" si="101"/>
        <v/>
      </c>
      <c r="BG60" s="42" t="str">
        <f t="shared" si="101"/>
        <v/>
      </c>
      <c r="BH60" s="42">
        <f t="shared" si="101"/>
        <v>3.8625956900000258</v>
      </c>
      <c r="BI60" s="42">
        <f t="shared" si="101"/>
        <v>4.0695821025000134</v>
      </c>
      <c r="BJ60" s="42">
        <f t="shared" si="101"/>
        <v>4.3462250000000147</v>
      </c>
      <c r="BK60" s="42">
        <f t="shared" si="101"/>
        <v>4.5680082225000085</v>
      </c>
      <c r="BL60" s="42" t="str">
        <f t="shared" si="101"/>
        <v/>
      </c>
      <c r="BM60" s="42">
        <f t="shared" si="101"/>
        <v>4.33294592250002</v>
      </c>
      <c r="BN60" s="42">
        <f t="shared" si="101"/>
        <v>4.7122424100000115</v>
      </c>
      <c r="BO60" s="42">
        <f t="shared" si="101"/>
        <v>4.8791051025000032</v>
      </c>
    </row>
    <row r="61" spans="1:67" x14ac:dyDescent="0.25">
      <c r="A61" s="36">
        <f t="shared" si="21"/>
        <v>42093</v>
      </c>
      <c r="B61" s="39" t="str">
        <f t="shared" ref="B61:I61" si="103">IF(AND(B$39="S/A", B31&gt;0), ((1+B31/200)^2-1)*100, IF(AND(B$39="Qtrly", B31&gt;0), ((1+B31/400)^4-1)*100, ""))</f>
        <v/>
      </c>
      <c r="C61" s="39" t="str">
        <f t="shared" si="103"/>
        <v/>
      </c>
      <c r="D61" s="39">
        <f t="shared" si="103"/>
        <v>3.6079694399999696</v>
      </c>
      <c r="E61" s="39">
        <f t="shared" si="103"/>
        <v>3.1748062499999952</v>
      </c>
      <c r="F61" s="39">
        <f t="shared" si="103"/>
        <v>3.1880114224999812</v>
      </c>
      <c r="G61" s="39">
        <f t="shared" si="103"/>
        <v>3.2286480224999803</v>
      </c>
      <c r="H61" s="39">
        <f t="shared" si="103"/>
        <v>3.2367763024999885</v>
      </c>
      <c r="I61" s="42">
        <f t="shared" si="103"/>
        <v>3.3089288100000003</v>
      </c>
      <c r="J61" s="42">
        <f t="shared" ref="J61" si="104">IF(AND(J$39="S/A", J31&gt;0), ((1+J31/200)^2-1)*100, IF(AND(J$39="Qtrly", J31&gt;0), ((1+J31/400)^4-1)*100, ""))</f>
        <v>3.3922912400000227</v>
      </c>
      <c r="K61" s="40"/>
      <c r="L61" s="40"/>
      <c r="M61" s="41">
        <f t="shared" si="24"/>
        <v>42093</v>
      </c>
      <c r="N61" s="42">
        <f t="shared" ref="N61:BO61" si="105">IF(AND(N$39="S/A", N31&gt;0), ((1+N31/200)^2-1)*100, IF(AND(N$39="Qtrly", N31&gt;0), ((1+N31/400)^4-1)*100, ""))</f>
        <v>4.019601000000006</v>
      </c>
      <c r="O61" s="42">
        <f t="shared" si="105"/>
        <v>4.1552919224999929</v>
      </c>
      <c r="P61" s="42">
        <f t="shared" si="105"/>
        <v>4.0604010000000024</v>
      </c>
      <c r="Q61" s="42">
        <f t="shared" si="105"/>
        <v>4.0950872900000101</v>
      </c>
      <c r="R61" s="42">
        <f t="shared" si="105"/>
        <v>4.2961775024999982</v>
      </c>
      <c r="S61" s="42">
        <f t="shared" si="105"/>
        <v>4.4841730625000187</v>
      </c>
      <c r="T61" s="42">
        <f t="shared" si="105"/>
        <v>4.2788168899999812</v>
      </c>
      <c r="U61" s="42">
        <f t="shared" si="105"/>
        <v>4.3196676900000286</v>
      </c>
      <c r="V61" s="42">
        <f t="shared" si="105"/>
        <v>4.7163356099999776</v>
      </c>
      <c r="W61" s="42">
        <f t="shared" si="105"/>
        <v>4.8145964099999938</v>
      </c>
      <c r="X61" s="42">
        <f t="shared" si="105"/>
        <v>5.1393890624999772</v>
      </c>
      <c r="Y61" s="42" t="str">
        <f t="shared" si="105"/>
        <v/>
      </c>
      <c r="Z61" s="42">
        <f t="shared" si="105"/>
        <v>4.3298816399999884</v>
      </c>
      <c r="AA61" s="42">
        <f t="shared" si="105"/>
        <v>4.6651763600000118</v>
      </c>
      <c r="AB61" s="42">
        <f t="shared" si="105"/>
        <v>4.7828613225000094</v>
      </c>
      <c r="AC61" s="42">
        <f t="shared" si="105"/>
        <v>5.2255382025000019</v>
      </c>
      <c r="AD61" s="42" t="str">
        <f t="shared" si="105"/>
        <v/>
      </c>
      <c r="AE61" s="42" t="str">
        <f t="shared" si="105"/>
        <v/>
      </c>
      <c r="AF61" s="42">
        <f t="shared" si="105"/>
        <v>4.9692457025000136</v>
      </c>
      <c r="AG61" s="42">
        <f t="shared" si="105"/>
        <v>4.9129032900000036</v>
      </c>
      <c r="AH61" s="42" t="str">
        <f t="shared" si="105"/>
        <v/>
      </c>
      <c r="AI61" s="42">
        <f t="shared" si="105"/>
        <v>4.5659630625000114</v>
      </c>
      <c r="AJ61" s="42">
        <f t="shared" si="105"/>
        <v>4.7327092099999968</v>
      </c>
      <c r="AK61" s="42">
        <f t="shared" si="105"/>
        <v>4.6789252045721152</v>
      </c>
      <c r="AL61" s="42">
        <f t="shared" si="105"/>
        <v>4.9743684899999918</v>
      </c>
      <c r="AM61" s="42" t="str">
        <f t="shared" si="105"/>
        <v/>
      </c>
      <c r="AN61" s="42">
        <f t="shared" si="105"/>
        <v>4.4194092823064635</v>
      </c>
      <c r="AO61" s="42">
        <f t="shared" si="105"/>
        <v>4.5982270776217193</v>
      </c>
      <c r="AP61" s="42">
        <f t="shared" si="105"/>
        <v>4.8094775225000053</v>
      </c>
      <c r="AQ61" s="42">
        <f t="shared" si="105"/>
        <v>3.9278302499999862</v>
      </c>
      <c r="AR61" s="42">
        <f t="shared" si="105"/>
        <v>4.0542804900000062</v>
      </c>
      <c r="AS61" s="42">
        <f t="shared" si="105"/>
        <v>4.1379430400000139</v>
      </c>
      <c r="AT61" s="42">
        <f t="shared" si="105"/>
        <v>4.2287855625000148</v>
      </c>
      <c r="AU61" s="42">
        <f t="shared" si="105"/>
        <v>4.2471630225000112</v>
      </c>
      <c r="AV61" s="42">
        <f t="shared" si="105"/>
        <v>4.5015507599999838</v>
      </c>
      <c r="AW61" s="42">
        <f t="shared" ref="AW61" si="106">IF(AND(AW$39="S/A", AW31&gt;0), ((1+AW31/200)^2-1)*100, IF(AND(AW$39="Qtrly", AW31&gt;0), ((1+AW31/400)^4-1)*100, ""))</f>
        <v>4.8678402499999773</v>
      </c>
      <c r="AX61" s="42" t="str">
        <f t="shared" si="105"/>
        <v/>
      </c>
      <c r="AY61" s="42">
        <f t="shared" si="105"/>
        <v>4.1307998025000181</v>
      </c>
      <c r="AZ61" s="42">
        <f t="shared" si="105"/>
        <v>4.1583536400000121</v>
      </c>
      <c r="BA61" s="42">
        <f t="shared" si="105"/>
        <v>4.1124326024999824</v>
      </c>
      <c r="BB61" s="42">
        <f t="shared" si="105"/>
        <v>4.3738073225000118</v>
      </c>
      <c r="BC61" s="42">
        <f t="shared" si="105"/>
        <v>4.6068700625000014</v>
      </c>
      <c r="BD61" s="42" t="str">
        <f t="shared" si="105"/>
        <v/>
      </c>
      <c r="BE61" s="42">
        <f t="shared" si="105"/>
        <v>4.1634566024999931</v>
      </c>
      <c r="BF61" s="42" t="str">
        <f t="shared" si="105"/>
        <v/>
      </c>
      <c r="BG61" s="42" t="str">
        <f t="shared" si="105"/>
        <v/>
      </c>
      <c r="BH61" s="42">
        <f t="shared" si="105"/>
        <v>3.8687105600000216</v>
      </c>
      <c r="BI61" s="42">
        <f t="shared" si="105"/>
        <v>4.0553005625000083</v>
      </c>
      <c r="BJ61" s="42">
        <f t="shared" si="105"/>
        <v>4.3298816399999884</v>
      </c>
      <c r="BK61" s="42">
        <f t="shared" si="105"/>
        <v>4.5516475024999892</v>
      </c>
      <c r="BL61" s="42" t="str">
        <f t="shared" si="105"/>
        <v/>
      </c>
      <c r="BM61" s="42">
        <f t="shared" si="105"/>
        <v>4.3206890624999827</v>
      </c>
      <c r="BN61" s="42">
        <f t="shared" si="105"/>
        <v>4.6999632900000199</v>
      </c>
      <c r="BO61" s="42">
        <f t="shared" si="105"/>
        <v>4.8627200624999922</v>
      </c>
    </row>
    <row r="62" spans="1:67" x14ac:dyDescent="0.25">
      <c r="A62" s="36">
        <f t="shared" si="21"/>
        <v>42094</v>
      </c>
      <c r="B62" s="39" t="str">
        <f t="shared" ref="B62:I62" si="107">IF(AND(B$39="S/A", B32&gt;0), ((1+B32/200)^2-1)*100, IF(AND(B$39="Qtrly", B32&gt;0), ((1+B32/400)^4-1)*100, ""))</f>
        <v/>
      </c>
      <c r="C62" s="39" t="str">
        <f t="shared" si="107"/>
        <v/>
      </c>
      <c r="D62" s="39">
        <f t="shared" si="107"/>
        <v>3.5764175625000005</v>
      </c>
      <c r="E62" s="39">
        <f t="shared" si="107"/>
        <v>3.1544922499999961</v>
      </c>
      <c r="F62" s="39">
        <f t="shared" si="107"/>
        <v>3.160586239999974</v>
      </c>
      <c r="G62" s="39">
        <f t="shared" si="107"/>
        <v>3.2012174399999704</v>
      </c>
      <c r="H62" s="39">
        <f t="shared" si="107"/>
        <v>3.2083287224999868</v>
      </c>
      <c r="I62" s="42">
        <f t="shared" si="107"/>
        <v>3.2804712899999977</v>
      </c>
      <c r="J62" s="42">
        <f t="shared" ref="J62" si="108">IF(AND(J$39="S/A", J32&gt;0), ((1+J32/200)^2-1)*100, IF(AND(J$39="Qtrly", J32&gt;0), ((1+J32/400)^4-1)*100, ""))</f>
        <v>3.3719558400000071</v>
      </c>
      <c r="K62" s="40"/>
      <c r="L62" s="40"/>
      <c r="M62" s="41">
        <f t="shared" si="24"/>
        <v>42094</v>
      </c>
      <c r="N62" s="42">
        <f t="shared" ref="N62:BO62" si="109">IF(AND(N$39="S/A", N32&gt;0), ((1+N32/200)^2-1)*100, IF(AND(N$39="Qtrly", N32&gt;0), ((1+N32/400)^4-1)*100, ""))</f>
        <v>4.0359200400000184</v>
      </c>
      <c r="O62" s="42">
        <f t="shared" si="109"/>
        <v>4.1430455024999979</v>
      </c>
      <c r="P62" s="42">
        <f t="shared" si="109"/>
        <v>4.0420400100000142</v>
      </c>
      <c r="Q62" s="42">
        <f t="shared" si="109"/>
        <v>4.0614211025000069</v>
      </c>
      <c r="R62" s="42">
        <f t="shared" si="109"/>
        <v>4.2686054400000062</v>
      </c>
      <c r="S62" s="42">
        <f t="shared" si="109"/>
        <v>4.4688410000000012</v>
      </c>
      <c r="T62" s="42">
        <f t="shared" si="109"/>
        <v>4.2675843225000065</v>
      </c>
      <c r="U62" s="42">
        <f t="shared" si="109"/>
        <v>4.2992412899999888</v>
      </c>
      <c r="V62" s="42">
        <f t="shared" si="109"/>
        <v>4.6968936224999869</v>
      </c>
      <c r="W62" s="42">
        <f t="shared" si="109"/>
        <v>4.8002638399999853</v>
      </c>
      <c r="X62" s="42">
        <f t="shared" si="109"/>
        <v>5.1373383225000069</v>
      </c>
      <c r="Y62" s="42" t="str">
        <f t="shared" si="109"/>
        <v/>
      </c>
      <c r="Z62" s="42">
        <f t="shared" si="109"/>
        <v>4.3227318225000033</v>
      </c>
      <c r="AA62" s="42">
        <f t="shared" si="109"/>
        <v>4.6406243599999897</v>
      </c>
      <c r="AB62" s="42">
        <f t="shared" si="109"/>
        <v>4.7675073600000006</v>
      </c>
      <c r="AC62" s="42">
        <f t="shared" si="109"/>
        <v>5.1947666024999783</v>
      </c>
      <c r="AD62" s="42" t="str">
        <f t="shared" si="109"/>
        <v/>
      </c>
      <c r="AE62" s="42" t="str">
        <f t="shared" si="109"/>
        <v/>
      </c>
      <c r="AF62" s="42">
        <f t="shared" si="109"/>
        <v>4.9487558025000045</v>
      </c>
      <c r="AG62" s="42">
        <f t="shared" si="109"/>
        <v>4.8954914224999868</v>
      </c>
      <c r="AH62" s="42" t="str">
        <f t="shared" si="109"/>
        <v/>
      </c>
      <c r="AI62" s="42">
        <f t="shared" si="109"/>
        <v>4.5373329225000036</v>
      </c>
      <c r="AJ62" s="42">
        <f t="shared" si="109"/>
        <v>4.70303300249999</v>
      </c>
      <c r="AK62" s="42">
        <f t="shared" si="109"/>
        <v>4.6540900401017771</v>
      </c>
      <c r="AL62" s="42">
        <f t="shared" si="109"/>
        <v>4.9590005024999773</v>
      </c>
      <c r="AM62" s="42" t="str">
        <f t="shared" si="109"/>
        <v/>
      </c>
      <c r="AN62" s="42">
        <f t="shared" si="109"/>
        <v>4.4721005036019612</v>
      </c>
      <c r="AO62" s="42">
        <f t="shared" si="109"/>
        <v>4.5692699031827821</v>
      </c>
      <c r="AP62" s="42">
        <f t="shared" si="109"/>
        <v>4.7828613225000094</v>
      </c>
      <c r="AQ62" s="42">
        <f t="shared" si="109"/>
        <v>3.9023455624999981</v>
      </c>
      <c r="AR62" s="42">
        <f t="shared" si="109"/>
        <v>4.029800249999993</v>
      </c>
      <c r="AS62" s="42">
        <f t="shared" si="109"/>
        <v>4.1165140624999985</v>
      </c>
      <c r="AT62" s="42">
        <f t="shared" si="109"/>
        <v>4.2063264225000063</v>
      </c>
      <c r="AU62" s="42">
        <f t="shared" si="109"/>
        <v>4.2308274224999831</v>
      </c>
      <c r="AV62" s="42">
        <f t="shared" si="109"/>
        <v>4.4964395225000064</v>
      </c>
      <c r="AW62" s="42">
        <f t="shared" ref="AW62" si="110">IF(AND(AW$39="S/A", AW32&gt;0), ((1+AW32/200)^2-1)*100, IF(AND(AW$39="Qtrly", AW32&gt;0), ((1+AW32/400)^4-1)*100, ""))</f>
        <v>4.8668162025000239</v>
      </c>
      <c r="AX62" s="42" t="str">
        <f t="shared" si="109"/>
        <v/>
      </c>
      <c r="AY62" s="42">
        <f t="shared" si="109"/>
        <v>4.1103919025000213</v>
      </c>
      <c r="AZ62" s="42">
        <f t="shared" si="109"/>
        <v>4.1093715599999969</v>
      </c>
      <c r="BA62" s="42">
        <f t="shared" si="109"/>
        <v>4.0899860025000123</v>
      </c>
      <c r="BB62" s="42">
        <f t="shared" si="109"/>
        <v>4.353375622500022</v>
      </c>
      <c r="BC62" s="42">
        <f t="shared" si="109"/>
        <v>4.6007335025000096</v>
      </c>
      <c r="BD62" s="42" t="str">
        <f t="shared" si="109"/>
        <v/>
      </c>
      <c r="BE62" s="42">
        <f t="shared" si="109"/>
        <v>4.1338611599999853</v>
      </c>
      <c r="BF62" s="42" t="str">
        <f t="shared" si="109"/>
        <v/>
      </c>
      <c r="BG62" s="42" t="str">
        <f t="shared" si="109"/>
        <v/>
      </c>
      <c r="BH62" s="42">
        <f t="shared" si="109"/>
        <v>3.87482561000001</v>
      </c>
      <c r="BI62" s="42">
        <f t="shared" si="109"/>
        <v>4.0226607224999711</v>
      </c>
      <c r="BJ62" s="42">
        <f t="shared" si="109"/>
        <v>4.312518222500028</v>
      </c>
      <c r="BK62" s="42">
        <f t="shared" si="109"/>
        <v>4.5414227024999754</v>
      </c>
      <c r="BL62" s="42" t="str">
        <f t="shared" si="109"/>
        <v/>
      </c>
      <c r="BM62" s="42">
        <f t="shared" si="109"/>
        <v>4.2910712900000147</v>
      </c>
      <c r="BN62" s="42">
        <f t="shared" si="109"/>
        <v>4.6764303225000026</v>
      </c>
      <c r="BO62" s="42">
        <f t="shared" si="109"/>
        <v>4.8494081599999905</v>
      </c>
    </row>
    <row r="63" spans="1:67" x14ac:dyDescent="0.25">
      <c r="A63" s="36" t="str">
        <f t="shared" si="21"/>
        <v/>
      </c>
      <c r="B63" s="43" t="str">
        <f t="shared" ref="B63:I63" si="111">IF(AND(B$39="S/A", B33&gt;0), ((1+B33/200)^2-1)*100, IF(AND(B$39="Qtrly", B33&gt;0), ((1+B33/400)^4-1)*100, ""))</f>
        <v/>
      </c>
      <c r="C63" s="43" t="str">
        <f t="shared" si="111"/>
        <v/>
      </c>
      <c r="D63" s="43" t="str">
        <f t="shared" si="111"/>
        <v/>
      </c>
      <c r="E63" s="43" t="str">
        <f t="shared" si="111"/>
        <v/>
      </c>
      <c r="F63" s="43" t="str">
        <f t="shared" si="111"/>
        <v/>
      </c>
      <c r="G63" s="43" t="str">
        <f t="shared" si="111"/>
        <v/>
      </c>
      <c r="H63" s="43" t="str">
        <f t="shared" si="111"/>
        <v/>
      </c>
      <c r="I63" s="44" t="str">
        <f t="shared" si="111"/>
        <v/>
      </c>
      <c r="J63" s="44" t="str">
        <f t="shared" ref="J63" si="112">IF(AND(J$39="S/A", J33&gt;0), ((1+J33/200)^2-1)*100, IF(AND(J$39="Qtrly", J33&gt;0), ((1+J33/400)^4-1)*100, ""))</f>
        <v/>
      </c>
      <c r="K63" s="40"/>
      <c r="L63" s="40"/>
      <c r="M63" s="41" t="str">
        <f t="shared" si="24"/>
        <v/>
      </c>
      <c r="N63" s="44" t="str">
        <f t="shared" ref="N63:BO63" si="113">IF(AND(N$39="S/A", N33&gt;0), ((1+N33/200)^2-1)*100, IF(AND(N$39="Qtrly", N33&gt;0), ((1+N33/400)^4-1)*100, ""))</f>
        <v/>
      </c>
      <c r="O63" s="44" t="str">
        <f t="shared" si="113"/>
        <v/>
      </c>
      <c r="P63" s="44" t="str">
        <f t="shared" si="113"/>
        <v/>
      </c>
      <c r="Q63" s="44" t="str">
        <f t="shared" si="113"/>
        <v/>
      </c>
      <c r="R63" s="44" t="str">
        <f t="shared" si="113"/>
        <v/>
      </c>
      <c r="S63" s="44" t="str">
        <f t="shared" si="113"/>
        <v/>
      </c>
      <c r="T63" s="44" t="str">
        <f t="shared" si="113"/>
        <v/>
      </c>
      <c r="U63" s="44" t="str">
        <f t="shared" si="113"/>
        <v/>
      </c>
      <c r="V63" s="44" t="str">
        <f t="shared" si="113"/>
        <v/>
      </c>
      <c r="W63" s="44" t="str">
        <f t="shared" si="113"/>
        <v/>
      </c>
      <c r="X63" s="44" t="str">
        <f t="shared" si="113"/>
        <v/>
      </c>
      <c r="Y63" s="44" t="str">
        <f t="shared" si="113"/>
        <v/>
      </c>
      <c r="Z63" s="44" t="str">
        <f t="shared" si="113"/>
        <v/>
      </c>
      <c r="AA63" s="44" t="str">
        <f t="shared" si="113"/>
        <v/>
      </c>
      <c r="AB63" s="44" t="str">
        <f t="shared" si="113"/>
        <v/>
      </c>
      <c r="AC63" s="44" t="str">
        <f t="shared" si="113"/>
        <v/>
      </c>
      <c r="AD63" s="44" t="str">
        <f t="shared" si="113"/>
        <v/>
      </c>
      <c r="AE63" s="44" t="str">
        <f t="shared" si="113"/>
        <v/>
      </c>
      <c r="AF63" s="44" t="str">
        <f t="shared" si="113"/>
        <v/>
      </c>
      <c r="AG63" s="44" t="str">
        <f t="shared" si="113"/>
        <v/>
      </c>
      <c r="AH63" s="44" t="str">
        <f t="shared" si="113"/>
        <v/>
      </c>
      <c r="AI63" s="44" t="str">
        <f t="shared" si="113"/>
        <v/>
      </c>
      <c r="AJ63" s="44" t="str">
        <f t="shared" si="113"/>
        <v/>
      </c>
      <c r="AK63" s="44" t="str">
        <f t="shared" si="113"/>
        <v/>
      </c>
      <c r="AL63" s="44" t="str">
        <f t="shared" si="113"/>
        <v/>
      </c>
      <c r="AM63" s="44" t="str">
        <f t="shared" si="113"/>
        <v/>
      </c>
      <c r="AN63" s="44" t="str">
        <f t="shared" si="113"/>
        <v/>
      </c>
      <c r="AO63" s="44" t="str">
        <f t="shared" si="113"/>
        <v/>
      </c>
      <c r="AP63" s="44" t="str">
        <f t="shared" si="113"/>
        <v/>
      </c>
      <c r="AQ63" s="44" t="str">
        <f t="shared" si="113"/>
        <v/>
      </c>
      <c r="AR63" s="44" t="str">
        <f t="shared" si="113"/>
        <v/>
      </c>
      <c r="AS63" s="44" t="str">
        <f t="shared" si="113"/>
        <v/>
      </c>
      <c r="AT63" s="44" t="str">
        <f t="shared" si="113"/>
        <v/>
      </c>
      <c r="AU63" s="44" t="str">
        <f t="shared" si="113"/>
        <v/>
      </c>
      <c r="AV63" s="44" t="str">
        <f t="shared" si="113"/>
        <v/>
      </c>
      <c r="AW63" s="44" t="str">
        <f t="shared" ref="AW63" si="114">IF(AND(AW$39="S/A", AW33&gt;0), ((1+AW33/200)^2-1)*100, IF(AND(AW$39="Qtrly", AW33&gt;0), ((1+AW33/400)^4-1)*100, ""))</f>
        <v/>
      </c>
      <c r="AX63" s="44" t="str">
        <f t="shared" si="113"/>
        <v/>
      </c>
      <c r="AY63" s="44" t="str">
        <f t="shared" si="113"/>
        <v/>
      </c>
      <c r="AZ63" s="44" t="str">
        <f t="shared" si="113"/>
        <v/>
      </c>
      <c r="BA63" s="44" t="str">
        <f t="shared" si="113"/>
        <v/>
      </c>
      <c r="BB63" s="44" t="str">
        <f t="shared" si="113"/>
        <v/>
      </c>
      <c r="BC63" s="44" t="str">
        <f t="shared" si="113"/>
        <v/>
      </c>
      <c r="BD63" s="44" t="str">
        <f t="shared" si="113"/>
        <v/>
      </c>
      <c r="BE63" s="44" t="str">
        <f t="shared" si="113"/>
        <v/>
      </c>
      <c r="BF63" s="44" t="str">
        <f t="shared" si="113"/>
        <v/>
      </c>
      <c r="BG63" s="44" t="str">
        <f t="shared" si="113"/>
        <v/>
      </c>
      <c r="BH63" s="44" t="str">
        <f t="shared" si="113"/>
        <v/>
      </c>
      <c r="BI63" s="44" t="str">
        <f t="shared" si="113"/>
        <v/>
      </c>
      <c r="BJ63" s="44" t="str">
        <f t="shared" si="113"/>
        <v/>
      </c>
      <c r="BK63" s="44" t="str">
        <f t="shared" si="113"/>
        <v/>
      </c>
      <c r="BL63" s="44" t="str">
        <f t="shared" si="113"/>
        <v/>
      </c>
      <c r="BM63" s="44" t="str">
        <f t="shared" si="113"/>
        <v/>
      </c>
      <c r="BN63" s="44" t="str">
        <f t="shared" si="113"/>
        <v/>
      </c>
      <c r="BO63" s="44" t="str">
        <f t="shared" si="113"/>
        <v/>
      </c>
    </row>
    <row r="64" spans="1:67" x14ac:dyDescent="0.25">
      <c r="A64" s="47"/>
      <c r="B64" s="40"/>
      <c r="C64" s="40"/>
      <c r="D64" s="40"/>
      <c r="E64" s="40"/>
      <c r="F64" s="40"/>
      <c r="G64" s="40"/>
      <c r="H64" s="40"/>
      <c r="I64" s="40"/>
      <c r="J64" s="51"/>
      <c r="K64" s="40"/>
      <c r="L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1"/>
      <c r="BH64" s="1"/>
      <c r="BI64" s="1"/>
      <c r="BJ64" s="1"/>
      <c r="BK64" s="1"/>
      <c r="BL64" s="1"/>
      <c r="BM64" s="1"/>
    </row>
    <row r="65" spans="1:67" ht="15" customHeight="1" x14ac:dyDescent="0.25">
      <c r="A65" s="47"/>
      <c r="B65" s="304" t="s">
        <v>7</v>
      </c>
      <c r="C65" s="305"/>
      <c r="D65" s="305"/>
      <c r="E65" s="305"/>
      <c r="F65" s="305"/>
      <c r="G65" s="305"/>
      <c r="H65" s="305"/>
      <c r="I65" s="305"/>
      <c r="J65" s="306"/>
      <c r="K65" s="13"/>
      <c r="L65" s="14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1"/>
      <c r="BH65" s="1"/>
      <c r="BI65" s="1"/>
      <c r="BJ65" s="1"/>
      <c r="BK65" s="1"/>
      <c r="BL65" s="1"/>
      <c r="BM65" s="1"/>
    </row>
    <row r="66" spans="1:67" x14ac:dyDescent="0.25">
      <c r="A66" s="49" t="s">
        <v>8</v>
      </c>
      <c r="B66" s="50"/>
      <c r="C66" s="51"/>
      <c r="D66" s="51">
        <f t="shared" ref="D66:J66" si="115">AVERAGE(D41:D63)</f>
        <v>3.5616157193181803</v>
      </c>
      <c r="E66" s="51">
        <f t="shared" si="115"/>
        <v>3.2041344885227279</v>
      </c>
      <c r="F66" s="51">
        <f t="shared" si="115"/>
        <v>3.218589317954542</v>
      </c>
      <c r="G66" s="51">
        <f t="shared" si="115"/>
        <v>3.2638535536363595</v>
      </c>
      <c r="H66" s="51">
        <f t="shared" si="115"/>
        <v>3.2924536467045513</v>
      </c>
      <c r="I66" s="51">
        <f t="shared" si="115"/>
        <v>3.3598161698863644</v>
      </c>
      <c r="J66" s="52">
        <f t="shared" si="115"/>
        <v>3.4442620631818146</v>
      </c>
      <c r="K66" s="40"/>
      <c r="L66" s="40"/>
      <c r="N66" s="4"/>
      <c r="O66" s="4"/>
      <c r="P66" s="4"/>
      <c r="Q66" s="4"/>
      <c r="R66" s="4"/>
      <c r="AG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67" x14ac:dyDescent="0.25">
      <c r="A67" s="53"/>
      <c r="B67" s="40"/>
      <c r="C67" s="40"/>
      <c r="D67" s="40"/>
      <c r="E67" s="40"/>
      <c r="F67" s="40"/>
      <c r="G67" s="40"/>
      <c r="H67" s="40"/>
      <c r="I67" s="45"/>
      <c r="J67" s="51"/>
      <c r="K67" s="40"/>
      <c r="L67" s="40"/>
      <c r="N67" s="4"/>
      <c r="O67" s="4"/>
      <c r="P67" s="4"/>
      <c r="Q67" s="4"/>
      <c r="R67" s="4"/>
      <c r="AG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67" x14ac:dyDescent="0.25">
      <c r="A68" s="53"/>
      <c r="B68" s="289" t="s">
        <v>9</v>
      </c>
      <c r="C68" s="290"/>
      <c r="D68" s="290"/>
      <c r="E68" s="290"/>
      <c r="F68" s="290"/>
      <c r="G68" s="290"/>
      <c r="H68" s="290"/>
      <c r="I68" s="290"/>
      <c r="J68" s="291"/>
      <c r="K68" s="15"/>
      <c r="L68" s="15"/>
      <c r="N68" s="4"/>
      <c r="O68" s="4"/>
      <c r="P68" s="4"/>
      <c r="Q68" s="4"/>
      <c r="R68" s="4"/>
      <c r="AG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67" x14ac:dyDescent="0.25">
      <c r="A69" s="53"/>
      <c r="B69" s="218"/>
      <c r="C69" s="219"/>
      <c r="E69" s="219" t="s">
        <v>162</v>
      </c>
      <c r="F69" s="219" t="s">
        <v>13</v>
      </c>
      <c r="G69" s="219"/>
      <c r="H69" s="219"/>
      <c r="I69" s="219"/>
      <c r="J69" s="220"/>
      <c r="K69" s="15"/>
      <c r="L69" s="15"/>
      <c r="N69" s="4"/>
      <c r="O69" s="4"/>
      <c r="P69" s="4"/>
      <c r="Q69" s="4"/>
      <c r="R69" s="4"/>
      <c r="AG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67" x14ac:dyDescent="0.25">
      <c r="A70" s="53"/>
      <c r="B70" s="43"/>
      <c r="C70" s="3"/>
      <c r="D70" s="3"/>
      <c r="E70" s="211">
        <v>5</v>
      </c>
      <c r="F70" s="287">
        <f>F66+(G66-F66)/(G10-F10)*($B$3+1826-F10)</f>
        <v>3.2621433180312529</v>
      </c>
      <c r="G70" s="45"/>
      <c r="H70" s="21"/>
      <c r="I70" s="21"/>
      <c r="J70" s="288"/>
      <c r="K70" s="16"/>
      <c r="L70" s="16"/>
      <c r="N70" s="4"/>
      <c r="O70" s="4"/>
      <c r="P70" s="4"/>
      <c r="Q70" s="4"/>
      <c r="R70" s="4"/>
      <c r="AG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67" x14ac:dyDescent="0.25">
      <c r="A71" s="53"/>
      <c r="I71" s="1"/>
      <c r="N71" s="4"/>
      <c r="O71" s="4"/>
      <c r="P71" s="4"/>
      <c r="Q71" s="4"/>
      <c r="R71" s="4"/>
      <c r="AO71" s="221"/>
      <c r="AP71" s="221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67" x14ac:dyDescent="0.25">
      <c r="A72" s="53"/>
      <c r="E72" s="4"/>
      <c r="P72" s="4"/>
      <c r="Q72" s="4"/>
      <c r="R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67" x14ac:dyDescent="0.25">
      <c r="A73" s="53"/>
      <c r="N73" s="289" t="s">
        <v>10</v>
      </c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1"/>
    </row>
    <row r="74" spans="1:67" x14ac:dyDescent="0.25">
      <c r="M74" s="195" t="str">
        <f t="shared" ref="M74:M100" si="116">A7</f>
        <v>Security name</v>
      </c>
      <c r="N74" s="62" t="str">
        <f t="shared" ref="N74:AS74" si="117">N7</f>
        <v>AIANZ 7 1/4 11/07/15</v>
      </c>
      <c r="O74" s="62" t="str">
        <f t="shared" si="117"/>
        <v>AIANZ 8 08/10/16</v>
      </c>
      <c r="P74" s="62" t="str">
        <f t="shared" si="117"/>
        <v>AIANZ 8 11/15/16</v>
      </c>
      <c r="Q74" s="62" t="str">
        <f t="shared" si="117"/>
        <v>AIANZ 5.47 10/17/17</v>
      </c>
      <c r="R74" s="62" t="str">
        <f t="shared" si="117"/>
        <v>AIANZ 4.73 12/13/19</v>
      </c>
      <c r="S74" s="62" t="str">
        <f t="shared" si="117"/>
        <v>AIANZ 5.52 05/28/21</v>
      </c>
      <c r="T74" s="62" t="str">
        <f t="shared" si="117"/>
        <v>GENEPO 7.65 03/15/16</v>
      </c>
      <c r="U74" s="62" t="str">
        <f t="shared" si="117"/>
        <v>GENEPO 7.185 09/15/16</v>
      </c>
      <c r="V74" s="62" t="str">
        <f t="shared" si="117"/>
        <v>GENEPO 5.205 11/01/19</v>
      </c>
      <c r="W74" s="62" t="str">
        <f t="shared" si="117"/>
        <v>GENEPO 8.3 06/23/20</v>
      </c>
      <c r="X74" s="62" t="str">
        <f t="shared" si="117"/>
        <v>GENEPO 5.81 03/08/23</v>
      </c>
      <c r="Y74" s="62" t="str">
        <f t="shared" si="117"/>
        <v>MRPNZ 8.36 05/15/13</v>
      </c>
      <c r="Z74" s="62" t="str">
        <f t="shared" si="117"/>
        <v>MRPNZ 7.55 10/12/16</v>
      </c>
      <c r="AA74" s="62" t="str">
        <f t="shared" si="117"/>
        <v>MRPNZ 5.029 03/06/19</v>
      </c>
      <c r="AB74" s="62" t="str">
        <f t="shared" si="117"/>
        <v>MRPNZ 8.21 02/11/20</v>
      </c>
      <c r="AC74" s="62" t="str">
        <f t="shared" si="117"/>
        <v>MRPNZ 5.793 03/06/23</v>
      </c>
      <c r="AD74" s="62" t="str">
        <f t="shared" si="117"/>
        <v>VCTNZ 7.8 10/15/14</v>
      </c>
      <c r="AE74" s="62" t="str">
        <f t="shared" si="117"/>
        <v>WIANZ 7 1/2 11/15/13</v>
      </c>
      <c r="AF74" s="62" t="str">
        <f t="shared" si="117"/>
        <v>WIANZ 5.27 06/11/20</v>
      </c>
      <c r="AG74" s="62" t="str">
        <f t="shared" si="117"/>
        <v>WIANZ 6 1/4 05/15/21</v>
      </c>
      <c r="AH74" s="62" t="str">
        <f t="shared" si="117"/>
        <v>CENNZ 8 05/15/14</v>
      </c>
      <c r="AI74" s="62" t="str">
        <f t="shared" si="117"/>
        <v>CENNZ 7.855 04/13/17</v>
      </c>
      <c r="AJ74" s="62" t="str">
        <f t="shared" si="117"/>
        <v>CENNZ 4.8 05/24/18</v>
      </c>
      <c r="AK74" s="62" t="str">
        <f t="shared" si="117"/>
        <v>CENNZ 5.8 05/15/19</v>
      </c>
      <c r="AL74" s="62" t="str">
        <f t="shared" si="117"/>
        <v>CENNZ 5.277 05/27/20</v>
      </c>
      <c r="AM74" s="62" t="str">
        <f t="shared" si="117"/>
        <v>PIFAU 6.39 03/29/13</v>
      </c>
      <c r="AN74" s="62" t="str">
        <f t="shared" si="117"/>
        <v>PIFAU 6.53 06/29/15</v>
      </c>
      <c r="AO74" s="227" t="str">
        <f t="shared" si="117"/>
        <v>PIFAU 6.74 09/28/17</v>
      </c>
      <c r="AP74" s="227" t="str">
        <f t="shared" si="117"/>
        <v>PIFAU 6.31 12/20/18</v>
      </c>
      <c r="AQ74" s="62" t="str">
        <f t="shared" si="117"/>
        <v>TPNZ 6.595 02/15/17</v>
      </c>
      <c r="AR74" s="62" t="str">
        <f t="shared" si="117"/>
        <v>TPNZ 5.14 11/30/18</v>
      </c>
      <c r="AS74" s="62" t="str">
        <f t="shared" si="117"/>
        <v>TPNZ 4.65 09/06/19</v>
      </c>
      <c r="AT74" s="62" t="str">
        <f t="shared" ref="AT74:BO74" si="118">AT7</f>
        <v>TPNZ 7.19 11/12/19</v>
      </c>
      <c r="AU74" s="62" t="str">
        <f t="shared" si="118"/>
        <v>TPNZ 6.95 06/10/20</v>
      </c>
      <c r="AV74" s="62" t="str">
        <f t="shared" si="118"/>
        <v>TPNZ 5.448 03/15/23</v>
      </c>
      <c r="AW74" s="62" t="str">
        <f t="shared" si="118"/>
        <v>TPNZ 5.893 03/15/28</v>
      </c>
      <c r="AX74" s="62" t="str">
        <f t="shared" si="118"/>
        <v>SPKNZ 6.92 03/22/13</v>
      </c>
      <c r="AY74" s="62" t="str">
        <f t="shared" si="118"/>
        <v>SPKNZ 8.65 06/15/15</v>
      </c>
      <c r="AZ74" s="62" t="str">
        <f t="shared" si="118"/>
        <v>SPKNZ 8.35 06/15/15</v>
      </c>
      <c r="BA74" s="62" t="str">
        <f t="shared" si="118"/>
        <v>SPKNZ 7.04 03/22/16</v>
      </c>
      <c r="BB74" s="62" t="str">
        <f t="shared" si="118"/>
        <v>SPKNZ 5 1/4 10/25/19</v>
      </c>
      <c r="BC74" s="62" t="str">
        <f t="shared" si="118"/>
        <v>SPKNZ 4 1/2 03/25/22</v>
      </c>
      <c r="BD74" s="62" t="str">
        <f t="shared" si="118"/>
        <v>TLSAU 7.15 11/24/14</v>
      </c>
      <c r="BE74" s="62" t="str">
        <f t="shared" si="118"/>
        <v>TLSAU 7.515 07/11/17</v>
      </c>
      <c r="BF74" s="62" t="str">
        <f t="shared" si="118"/>
        <v>FCGNZ 6.86 04/21/14</v>
      </c>
      <c r="BG74" s="62" t="str">
        <f t="shared" si="118"/>
        <v>FCGNZ 7 3/4 03/10/15</v>
      </c>
      <c r="BH74" s="62" t="str">
        <f t="shared" si="118"/>
        <v>FCGNZ 6.83 03/04/16</v>
      </c>
      <c r="BI74" s="62" t="str">
        <f t="shared" si="118"/>
        <v>FCGNZ 4.6 10/24/17</v>
      </c>
      <c r="BJ74" s="62" t="str">
        <f t="shared" si="118"/>
        <v>FCGNZ 5.52 02/25/20</v>
      </c>
      <c r="BK74" s="62" t="str">
        <f t="shared" si="118"/>
        <v>FCGNZ 5.9 02/25/22</v>
      </c>
      <c r="BL74" s="62" t="str">
        <f t="shared" si="118"/>
        <v>MERINZ 7.15 03/16/15</v>
      </c>
      <c r="BM74" s="62" t="str">
        <f t="shared" si="118"/>
        <v>MERINZ 7.55 03/16/17</v>
      </c>
      <c r="BN74" s="62" t="str">
        <f t="shared" si="118"/>
        <v>CHRINT 5.15 12/06/19</v>
      </c>
      <c r="BO74" s="34" t="str">
        <f t="shared" si="118"/>
        <v>CHRINT 6 1/4 10/04/21</v>
      </c>
    </row>
    <row r="75" spans="1:67" x14ac:dyDescent="0.25">
      <c r="M75" s="195" t="str">
        <f t="shared" si="116"/>
        <v>Bond credit rating</v>
      </c>
      <c r="N75" s="33" t="str">
        <f t="shared" ref="N75:AS75" si="119">N8</f>
        <v>A-</v>
      </c>
      <c r="O75" s="33" t="str">
        <f t="shared" si="119"/>
        <v>A-</v>
      </c>
      <c r="P75" s="33" t="str">
        <f t="shared" si="119"/>
        <v>A-</v>
      </c>
      <c r="Q75" s="33" t="str">
        <f t="shared" si="119"/>
        <v>A-</v>
      </c>
      <c r="R75" s="33" t="str">
        <f t="shared" si="119"/>
        <v>A-</v>
      </c>
      <c r="S75" s="33" t="str">
        <f t="shared" si="119"/>
        <v>A-</v>
      </c>
      <c r="T75" s="33" t="str">
        <f t="shared" si="119"/>
        <v>BBB+</v>
      </c>
      <c r="U75" s="33" t="str">
        <f t="shared" si="119"/>
        <v>BBB+</v>
      </c>
      <c r="V75" s="33" t="str">
        <f t="shared" si="119"/>
        <v>#N/A N/A</v>
      </c>
      <c r="W75" s="33" t="str">
        <f t="shared" si="119"/>
        <v>BBB+</v>
      </c>
      <c r="X75" s="33" t="str">
        <f t="shared" si="119"/>
        <v>BBB+</v>
      </c>
      <c r="Y75" s="33" t="str">
        <f t="shared" si="119"/>
        <v>NR</v>
      </c>
      <c r="Z75" s="33" t="str">
        <f t="shared" si="119"/>
        <v>BBB+</v>
      </c>
      <c r="AA75" s="33" t="str">
        <f t="shared" si="119"/>
        <v>BBB+</v>
      </c>
      <c r="AB75" s="33" t="str">
        <f t="shared" si="119"/>
        <v>BBB+</v>
      </c>
      <c r="AC75" s="33" t="str">
        <f t="shared" si="119"/>
        <v>BBB+</v>
      </c>
      <c r="AD75" s="33" t="str">
        <f t="shared" si="119"/>
        <v>NR</v>
      </c>
      <c r="AE75" s="33" t="str">
        <f t="shared" si="119"/>
        <v>NR</v>
      </c>
      <c r="AF75" s="33" t="str">
        <f t="shared" si="119"/>
        <v>BBB+</v>
      </c>
      <c r="AG75" s="33" t="str">
        <f t="shared" si="119"/>
        <v>#N/A N/A</v>
      </c>
      <c r="AH75" s="33" t="str">
        <f t="shared" si="119"/>
        <v>NR</v>
      </c>
      <c r="AI75" s="33" t="str">
        <f t="shared" si="119"/>
        <v>BBB</v>
      </c>
      <c r="AJ75" s="33" t="str">
        <f t="shared" si="119"/>
        <v>BBB</v>
      </c>
      <c r="AK75" s="33" t="str">
        <f t="shared" si="119"/>
        <v>BBB</v>
      </c>
      <c r="AL75" s="33" t="str">
        <f t="shared" si="119"/>
        <v>BBB</v>
      </c>
      <c r="AM75" s="33" t="str">
        <f t="shared" si="119"/>
        <v>NR</v>
      </c>
      <c r="AN75" s="33" t="str">
        <f t="shared" si="119"/>
        <v>BBB</v>
      </c>
      <c r="AO75" s="223" t="str">
        <f t="shared" si="119"/>
        <v>BBB</v>
      </c>
      <c r="AP75" s="223" t="str">
        <f t="shared" si="119"/>
        <v>BBB</v>
      </c>
      <c r="AQ75" s="33" t="str">
        <f t="shared" si="119"/>
        <v>AA-</v>
      </c>
      <c r="AR75" s="33" t="str">
        <f t="shared" si="119"/>
        <v>AA-</v>
      </c>
      <c r="AS75" s="33" t="str">
        <f t="shared" si="119"/>
        <v>AA-</v>
      </c>
      <c r="AT75" s="33" t="str">
        <f t="shared" ref="AT75:BO75" si="120">AT8</f>
        <v>AA-</v>
      </c>
      <c r="AU75" s="33" t="str">
        <f t="shared" si="120"/>
        <v>AA-</v>
      </c>
      <c r="AV75" s="33" t="str">
        <f t="shared" si="120"/>
        <v>AA-</v>
      </c>
      <c r="AW75" s="33" t="str">
        <f t="shared" si="120"/>
        <v>AA-</v>
      </c>
      <c r="AX75" s="33" t="str">
        <f t="shared" si="120"/>
        <v>NR</v>
      </c>
      <c r="AY75" s="33" t="str">
        <f t="shared" si="120"/>
        <v>#N/A N/A</v>
      </c>
      <c r="AZ75" s="33" t="str">
        <f t="shared" si="120"/>
        <v>#N/A N/A</v>
      </c>
      <c r="BA75" s="33" t="str">
        <f t="shared" si="120"/>
        <v>A-</v>
      </c>
      <c r="BB75" s="33" t="str">
        <f t="shared" si="120"/>
        <v>A-</v>
      </c>
      <c r="BC75" s="33" t="str">
        <f t="shared" si="120"/>
        <v>A-</v>
      </c>
      <c r="BD75" s="33" t="str">
        <f t="shared" si="120"/>
        <v>NR</v>
      </c>
      <c r="BE75" s="33" t="str">
        <f t="shared" si="120"/>
        <v>A</v>
      </c>
      <c r="BF75" s="33" t="str">
        <f t="shared" si="120"/>
        <v>NR</v>
      </c>
      <c r="BG75" s="33" t="str">
        <f t="shared" si="120"/>
        <v>NR</v>
      </c>
      <c r="BH75" s="33" t="str">
        <f t="shared" si="120"/>
        <v>A</v>
      </c>
      <c r="BI75" s="33" t="str">
        <f t="shared" si="120"/>
        <v>A</v>
      </c>
      <c r="BJ75" s="33" t="str">
        <f t="shared" si="120"/>
        <v>A</v>
      </c>
      <c r="BK75" s="33" t="str">
        <f t="shared" si="120"/>
        <v>A</v>
      </c>
      <c r="BL75" s="33" t="str">
        <f t="shared" si="120"/>
        <v>NR</v>
      </c>
      <c r="BM75" s="33" t="str">
        <f t="shared" si="120"/>
        <v>BBB+</v>
      </c>
      <c r="BN75" s="33" t="str">
        <f t="shared" si="120"/>
        <v>BBB+</v>
      </c>
      <c r="BO75" s="32" t="str">
        <f t="shared" si="120"/>
        <v>#N/A N/A</v>
      </c>
    </row>
    <row r="76" spans="1:67" x14ac:dyDescent="0.25">
      <c r="M76" s="195" t="str">
        <f t="shared" si="116"/>
        <v>Coupon frequency</v>
      </c>
      <c r="N76" s="33" t="str">
        <f t="shared" ref="N76:AS76" si="121">N9</f>
        <v>S/A</v>
      </c>
      <c r="O76" s="33" t="str">
        <f t="shared" si="121"/>
        <v>S/A</v>
      </c>
      <c r="P76" s="33" t="str">
        <f t="shared" si="121"/>
        <v>S/A</v>
      </c>
      <c r="Q76" s="33" t="str">
        <f t="shared" si="121"/>
        <v>S/A</v>
      </c>
      <c r="R76" s="33" t="str">
        <f t="shared" si="121"/>
        <v>S/A</v>
      </c>
      <c r="S76" s="33" t="str">
        <f t="shared" si="121"/>
        <v>S/A</v>
      </c>
      <c r="T76" s="33" t="str">
        <f t="shared" si="121"/>
        <v>S/A</v>
      </c>
      <c r="U76" s="33" t="str">
        <f t="shared" si="121"/>
        <v>S/A</v>
      </c>
      <c r="V76" s="33" t="str">
        <f t="shared" si="121"/>
        <v>S/A</v>
      </c>
      <c r="W76" s="33" t="str">
        <f t="shared" si="121"/>
        <v>S/A</v>
      </c>
      <c r="X76" s="33" t="str">
        <f t="shared" si="121"/>
        <v>S/A</v>
      </c>
      <c r="Y76" s="33" t="str">
        <f t="shared" si="121"/>
        <v>#N/A N/A</v>
      </c>
      <c r="Z76" s="33" t="str">
        <f t="shared" si="121"/>
        <v>S/A</v>
      </c>
      <c r="AA76" s="33" t="str">
        <f t="shared" si="121"/>
        <v>S/A</v>
      </c>
      <c r="AB76" s="33" t="str">
        <f t="shared" si="121"/>
        <v>S/A</v>
      </c>
      <c r="AC76" s="33" t="str">
        <f t="shared" si="121"/>
        <v>S/A</v>
      </c>
      <c r="AD76" s="33" t="str">
        <f t="shared" si="121"/>
        <v>#N/A N/A</v>
      </c>
      <c r="AE76" s="33" t="str">
        <f t="shared" si="121"/>
        <v>#N/A N/A</v>
      </c>
      <c r="AF76" s="33" t="str">
        <f t="shared" si="121"/>
        <v>S/A</v>
      </c>
      <c r="AG76" s="33" t="str">
        <f t="shared" si="121"/>
        <v>S/A</v>
      </c>
      <c r="AH76" s="33" t="str">
        <f t="shared" si="121"/>
        <v>#N/A N/A</v>
      </c>
      <c r="AI76" s="33" t="str">
        <f t="shared" si="121"/>
        <v>S/A</v>
      </c>
      <c r="AJ76" s="33" t="str">
        <f t="shared" si="121"/>
        <v>S/A</v>
      </c>
      <c r="AK76" s="33" t="str">
        <f t="shared" si="121"/>
        <v>Qtrly</v>
      </c>
      <c r="AL76" s="33" t="str">
        <f t="shared" si="121"/>
        <v>S/A</v>
      </c>
      <c r="AM76" s="33" t="str">
        <f t="shared" si="121"/>
        <v>#N/A N/A</v>
      </c>
      <c r="AN76" s="33" t="str">
        <f t="shared" si="121"/>
        <v>Qtrly</v>
      </c>
      <c r="AO76" s="223" t="str">
        <f t="shared" si="121"/>
        <v>Qtrly</v>
      </c>
      <c r="AP76" s="223" t="str">
        <f t="shared" si="121"/>
        <v>S/A</v>
      </c>
      <c r="AQ76" s="33" t="str">
        <f t="shared" si="121"/>
        <v>S/A</v>
      </c>
      <c r="AR76" s="33" t="str">
        <f t="shared" si="121"/>
        <v>S/A</v>
      </c>
      <c r="AS76" s="33" t="str">
        <f t="shared" si="121"/>
        <v>S/A</v>
      </c>
      <c r="AT76" s="33" t="str">
        <f t="shared" ref="AT76:BO76" si="122">AT9</f>
        <v>S/A</v>
      </c>
      <c r="AU76" s="33" t="str">
        <f t="shared" si="122"/>
        <v>S/A</v>
      </c>
      <c r="AV76" s="33" t="str">
        <f t="shared" si="122"/>
        <v>S/A</v>
      </c>
      <c r="AW76" s="33" t="str">
        <f t="shared" si="122"/>
        <v>S/A</v>
      </c>
      <c r="AX76" s="33" t="str">
        <f t="shared" si="122"/>
        <v>#N/A N/A</v>
      </c>
      <c r="AY76" s="33" t="str">
        <f t="shared" si="122"/>
        <v>S/A</v>
      </c>
      <c r="AZ76" s="33" t="str">
        <f t="shared" si="122"/>
        <v>S/A</v>
      </c>
      <c r="BA76" s="33" t="str">
        <f t="shared" si="122"/>
        <v>S/A</v>
      </c>
      <c r="BB76" s="33" t="str">
        <f t="shared" si="122"/>
        <v>S/A</v>
      </c>
      <c r="BC76" s="33" t="str">
        <f t="shared" si="122"/>
        <v>S/A</v>
      </c>
      <c r="BD76" s="33" t="str">
        <f t="shared" si="122"/>
        <v>#N/A N/A</v>
      </c>
      <c r="BE76" s="33" t="str">
        <f t="shared" si="122"/>
        <v>S/A</v>
      </c>
      <c r="BF76" s="33" t="str">
        <f t="shared" si="122"/>
        <v>#N/A N/A</v>
      </c>
      <c r="BG76" s="33" t="str">
        <f t="shared" si="122"/>
        <v>#N/A N/A</v>
      </c>
      <c r="BH76" s="33" t="str">
        <f t="shared" si="122"/>
        <v>S/A</v>
      </c>
      <c r="BI76" s="33" t="str">
        <f t="shared" si="122"/>
        <v>S/A</v>
      </c>
      <c r="BJ76" s="33" t="str">
        <f t="shared" si="122"/>
        <v>S/A</v>
      </c>
      <c r="BK76" s="33" t="str">
        <f t="shared" si="122"/>
        <v>S/A</v>
      </c>
      <c r="BL76" s="33" t="str">
        <f t="shared" si="122"/>
        <v>#N/A N/A</v>
      </c>
      <c r="BM76" s="33" t="str">
        <f t="shared" si="122"/>
        <v>S/A</v>
      </c>
      <c r="BN76" s="33" t="str">
        <f t="shared" si="122"/>
        <v>S/A</v>
      </c>
      <c r="BO76" s="32" t="str">
        <f t="shared" si="122"/>
        <v>S/A</v>
      </c>
    </row>
    <row r="77" spans="1:67" x14ac:dyDescent="0.25">
      <c r="B77" s="46"/>
      <c r="H77" s="4"/>
      <c r="I77" s="4"/>
      <c r="J77" s="4"/>
      <c r="K77" s="4"/>
      <c r="L77" s="4"/>
      <c r="M77" s="195" t="str">
        <f t="shared" si="116"/>
        <v>Maturity date</v>
      </c>
      <c r="N77" s="151" t="str">
        <f t="shared" ref="N77:AS77" si="123">N10</f>
        <v>7/11/2015</v>
      </c>
      <c r="O77" s="151" t="str">
        <f t="shared" si="123"/>
        <v>10/08/2016</v>
      </c>
      <c r="P77" s="151" t="str">
        <f t="shared" si="123"/>
        <v>15/11/2016</v>
      </c>
      <c r="Q77" s="151" t="str">
        <f t="shared" si="123"/>
        <v>17/10/2017</v>
      </c>
      <c r="R77" s="151" t="str">
        <f t="shared" si="123"/>
        <v>13/12/2019</v>
      </c>
      <c r="S77" s="151" t="str">
        <f t="shared" si="123"/>
        <v>28/05/2021</v>
      </c>
      <c r="T77" s="151" t="str">
        <f t="shared" si="123"/>
        <v>15/03/2016</v>
      </c>
      <c r="U77" s="151" t="str">
        <f t="shared" si="123"/>
        <v>15/09/2016</v>
      </c>
      <c r="V77" s="151" t="str">
        <f t="shared" si="123"/>
        <v>1/11/2019</v>
      </c>
      <c r="W77" s="151" t="str">
        <f t="shared" si="123"/>
        <v>23/06/2020</v>
      </c>
      <c r="X77" s="151" t="str">
        <f t="shared" si="123"/>
        <v>8/03/2023</v>
      </c>
      <c r="Y77" s="151" t="str">
        <f t="shared" si="123"/>
        <v>15/05/2013</v>
      </c>
      <c r="Z77" s="151" t="str">
        <f t="shared" si="123"/>
        <v>12/10/2016</v>
      </c>
      <c r="AA77" s="151" t="str">
        <f t="shared" si="123"/>
        <v>6/03/2019</v>
      </c>
      <c r="AB77" s="151" t="str">
        <f t="shared" si="123"/>
        <v>11/02/2020</v>
      </c>
      <c r="AC77" s="151" t="str">
        <f t="shared" si="123"/>
        <v>6/03/2023</v>
      </c>
      <c r="AD77" s="151" t="str">
        <f t="shared" si="123"/>
        <v>15/10/2014</v>
      </c>
      <c r="AE77" s="151" t="str">
        <f t="shared" si="123"/>
        <v>15/11/2013</v>
      </c>
      <c r="AF77" s="151" t="str">
        <f t="shared" si="123"/>
        <v>11/06/2020</v>
      </c>
      <c r="AG77" s="151" t="str">
        <f t="shared" si="123"/>
        <v>15/05/2021</v>
      </c>
      <c r="AH77" s="151" t="str">
        <f t="shared" si="123"/>
        <v>15/05/2014</v>
      </c>
      <c r="AI77" s="151" t="str">
        <f t="shared" si="123"/>
        <v>13/04/2017</v>
      </c>
      <c r="AJ77" s="151" t="str">
        <f t="shared" si="123"/>
        <v>24/05/2018</v>
      </c>
      <c r="AK77" s="151" t="str">
        <f t="shared" si="123"/>
        <v>15/05/2019</v>
      </c>
      <c r="AL77" s="151" t="str">
        <f t="shared" si="123"/>
        <v>27/05/2020</v>
      </c>
      <c r="AM77" s="151" t="str">
        <f t="shared" si="123"/>
        <v>29/03/2013</v>
      </c>
      <c r="AN77" s="151" t="str">
        <f t="shared" si="123"/>
        <v>29/06/2015</v>
      </c>
      <c r="AO77" s="224" t="str">
        <f t="shared" si="123"/>
        <v>28/09/2017</v>
      </c>
      <c r="AP77" s="224" t="str">
        <f t="shared" si="123"/>
        <v>20/12/2018</v>
      </c>
      <c r="AQ77" s="151" t="str">
        <f t="shared" si="123"/>
        <v>15/02/2017</v>
      </c>
      <c r="AR77" s="151" t="str">
        <f t="shared" si="123"/>
        <v>30/11/2018</v>
      </c>
      <c r="AS77" s="151" t="str">
        <f t="shared" si="123"/>
        <v>6/09/2019</v>
      </c>
      <c r="AT77" s="151" t="str">
        <f t="shared" ref="AT77:BO77" si="124">AT10</f>
        <v>12/11/2019</v>
      </c>
      <c r="AU77" s="151" t="str">
        <f t="shared" si="124"/>
        <v>10/06/2020</v>
      </c>
      <c r="AV77" s="151" t="str">
        <f t="shared" si="124"/>
        <v>15/03/2023</v>
      </c>
      <c r="AW77" s="151" t="str">
        <f t="shared" si="124"/>
        <v>15/03/2028</v>
      </c>
      <c r="AX77" s="151" t="str">
        <f t="shared" si="124"/>
        <v>22/03/2013</v>
      </c>
      <c r="AY77" s="151" t="str">
        <f t="shared" si="124"/>
        <v>15/06/2015</v>
      </c>
      <c r="AZ77" s="151" t="str">
        <f t="shared" si="124"/>
        <v>15/06/2015</v>
      </c>
      <c r="BA77" s="151" t="str">
        <f t="shared" si="124"/>
        <v>22/03/2016</v>
      </c>
      <c r="BB77" s="151" t="str">
        <f t="shared" si="124"/>
        <v>25/10/2019</v>
      </c>
      <c r="BC77" s="151" t="str">
        <f t="shared" si="124"/>
        <v>25/03/2022</v>
      </c>
      <c r="BD77" s="151" t="str">
        <f t="shared" si="124"/>
        <v>24/11/2014</v>
      </c>
      <c r="BE77" s="151" t="str">
        <f t="shared" si="124"/>
        <v>11/07/2017</v>
      </c>
      <c r="BF77" s="151" t="str">
        <f t="shared" si="124"/>
        <v>21/04/2014</v>
      </c>
      <c r="BG77" s="151" t="str">
        <f t="shared" si="124"/>
        <v>10/03/2015</v>
      </c>
      <c r="BH77" s="151" t="str">
        <f t="shared" si="124"/>
        <v>4/03/2016</v>
      </c>
      <c r="BI77" s="151" t="str">
        <f t="shared" si="124"/>
        <v>24/10/2017</v>
      </c>
      <c r="BJ77" s="151" t="str">
        <f t="shared" si="124"/>
        <v>25/02/2020</v>
      </c>
      <c r="BK77" s="151" t="str">
        <f t="shared" si="124"/>
        <v>25/02/2022</v>
      </c>
      <c r="BL77" s="151" t="str">
        <f t="shared" si="124"/>
        <v>16/03/2015</v>
      </c>
      <c r="BM77" s="151" t="str">
        <f t="shared" si="124"/>
        <v>16/03/2017</v>
      </c>
      <c r="BN77" s="151" t="str">
        <f t="shared" si="124"/>
        <v>6/12/2019</v>
      </c>
      <c r="BO77" s="154" t="str">
        <f t="shared" si="124"/>
        <v>4/10/2021</v>
      </c>
    </row>
    <row r="78" spans="1:67" x14ac:dyDescent="0.25">
      <c r="B78" s="46"/>
      <c r="M78" s="47">
        <f t="shared" si="116"/>
        <v>42065</v>
      </c>
      <c r="N78" s="202">
        <f t="shared" ref="N78:N100" si="125">IF(N41="","",N41-(D41+(E41-D41)/($E$10-$D$10)*($N$10-$D$10)))</f>
        <v>0.5332810765128424</v>
      </c>
      <c r="O78" s="202">
        <f t="shared" ref="O78:O100" si="126">IF(O41="","",O41-(D41+(E41-D41)/($E$10-$D$10)*($O$10-$D$10)))</f>
        <v>0.76956937665384295</v>
      </c>
      <c r="P78" s="203">
        <f t="shared" ref="P78:P100" si="127">IF(P41="","",P41-(D41+(E41-D41)/($E$10-$D$10)*($P$10-$D$10)))</f>
        <v>0.70398828044870898</v>
      </c>
      <c r="Q78" s="202">
        <f t="shared" ref="Q78:Q100" si="128">IF(Q41="","",Q41-(D41+(E41-D41)/($E$10-$D$10)*($Q$10-$D$10)))</f>
        <v>0.88651341779484527</v>
      </c>
      <c r="R78" s="203">
        <f t="shared" ref="R78:R100" si="129">IF(R41="","",R41-(F41+(G41-F41)/($G$10-$F$10)*($R$10-$F$10)))</f>
        <v>1.0724444233564121</v>
      </c>
      <c r="S78" s="204">
        <f t="shared" ref="S78:S100" si="130">IF(S41="","",S41-(H41+(I41-H41)/($I$10-$H$10)*($S$10-$H$10)))</f>
        <v>1.2143657355428368</v>
      </c>
      <c r="T78" s="202">
        <f t="shared" ref="T78:T100" si="131">IF(T41="","",T41-(D41+(E41-D41)/($E$10-$D$10)*($T$10-$D$10)))</f>
        <v>0.83757797743589446</v>
      </c>
      <c r="U78" s="203">
        <f t="shared" ref="U78:U100" si="132">IF(U41="","",U41-(D41+(E41-D41)/($E$10-$D$10)*($U$10-$D$10)))</f>
        <v>0.98681759092310672</v>
      </c>
      <c r="V78" s="204">
        <f t="shared" ref="V78:V100" si="133">IF(V41="","",V41-(F41+(G41-F41)/($G$10-$F$10)*($V$10-$F$10)))</f>
        <v>1.385492100340068</v>
      </c>
      <c r="W78" s="204">
        <f t="shared" ref="W78:W100" si="134">IF(W41="","",W41-(G41+(H41-G41)/($H$10-$G$10)*($W$10-$G$10)))</f>
        <v>1.5803208606012875</v>
      </c>
      <c r="X78" s="203">
        <f t="shared" ref="X78:X100" si="135">IF(X41="","",X41-(H41+(I41-H41)/($I$10-$H$10)*($X$10-$H$10)))</f>
        <v>1.6268204130285775</v>
      </c>
      <c r="Y78" s="205" t="str">
        <f t="shared" ref="Y78:Y100" si="136">IF(Y41="","",Y41-(C41+(D41-C41)/($D$10-$C$10)*($Y$10-$C$10)))</f>
        <v/>
      </c>
      <c r="Z78" s="203">
        <f t="shared" ref="Z78:Z100" si="137">IF(Z41="","",Z41-(D41+(E41-D41)/($E$10-$D$10)*($Z$10-$D$10)))</f>
        <v>0.99991414600000272</v>
      </c>
      <c r="AA78" s="203">
        <f t="shared" ref="AA78:AA100" si="138">IF(AA41="","",AA41-(E41+(F41-E41)/($F$10-$E$10)*($AA$10-$E$10)))</f>
        <v>1.4756582328681138</v>
      </c>
      <c r="AB78" s="203">
        <f t="shared" ref="AB78:AB100" si="139">IF(AB41="","",AB41-(F41+(G41-F41)/($G$10-$F$10)*($AB$10-$F$10)))</f>
        <v>1.5616056330226722</v>
      </c>
      <c r="AC78" s="205">
        <f t="shared" ref="AC78:AC100" si="140">IF(AC41="","",AC41-(H41+(I41-H41)/($I$10-$H$10)*($AC$10-$H$10)))</f>
        <v>1.9222042137143132</v>
      </c>
      <c r="AD78" s="203" t="str">
        <f t="shared" ref="AD78:AD100" si="141">IF(AD41="","",AD41-(C41+(D41-C41)/($D$10-$C$10)*($AD$10-$C$10)))</f>
        <v/>
      </c>
      <c r="AE78" s="203" t="str">
        <f t="shared" ref="AE78:AE100" si="142">IF(AE41="","",AE41-(C41+(D41-C41)/($D$10-$C$10)*($AE$10-$C$10)))</f>
        <v/>
      </c>
      <c r="AF78" s="203">
        <f t="shared" ref="AF78:AF100" si="143">IF(AF41="","",AF41-(G41+(H41-G41)/($H$10-$G$10)*($AF$10-$G$10)))</f>
        <v>1.7259544408227812</v>
      </c>
      <c r="AG78" s="203">
        <f t="shared" ref="AG78:AG100" si="144">IF(AG41="","",AG41-(H41+(I41-H41)/($I$10-$H$10)*($AG$10-$H$10)))</f>
        <v>1.6418356674999579</v>
      </c>
      <c r="AH78" s="203" t="str">
        <f t="shared" ref="AH78:AH100" si="145">IF(AH41="","",AH41-(C41+(D41-C41)/($D$10-$C$10)*($AH$10-$C$10)))</f>
        <v/>
      </c>
      <c r="AI78" s="203">
        <f t="shared" ref="AI78:AI100" si="146">IF(AI41="","",AI41-(D41+(E41-D41)/($E$10-$D$10)*($AI$10-$D$10)))</f>
        <v>1.2971042095769261</v>
      </c>
      <c r="AJ78" s="203">
        <f t="shared" ref="AJ78:AJ100" si="147">IF(AJ41="","",AJ41-(E41+(F41-E41)/($F$10-$E$10)*($AJ$10-$E$10)))</f>
        <v>1.5440883990110041</v>
      </c>
      <c r="AK78" s="203">
        <f t="shared" ref="AK78:AK100" si="148">IF(AK41="","",AK41-(F41+(G41-F41)/($G$10-$F$10)*($AK$10-$F$10)))</f>
        <v>1.4817396797765467</v>
      </c>
      <c r="AL78" s="205">
        <f t="shared" ref="AL78:AL100" si="149">IF(AL41="","",AL41-(G41+(H41-G41)/($H$10-$G$10)*($AL$10-$G$10)))</f>
        <v>1.5031756529746798</v>
      </c>
      <c r="AM78" s="203"/>
      <c r="AN78" s="205">
        <f t="shared" ref="AN78:AN100" si="150">IF(AN41="","",AN41-(D41+(E41-D41)/($E$10-$D$10)*($AN$10-$D$10)))</f>
        <v>0.90786211382959658</v>
      </c>
      <c r="AO78" s="225">
        <f t="shared" ref="AO78:AO100" si="151">IF(AO41="","",AO41-(D41+(E41-D41)/($E$10-$D$10)*($AO$10-$D$10)))</f>
        <v>1.4065244321017634</v>
      </c>
      <c r="AP78" s="225">
        <f t="shared" ref="AP78:AP100" si="152">IF(AP41="","",AP41-(E41+(F41-E41)/($F$10-$E$10)*($AP$10-$E$10)))</f>
        <v>1.5665684195879144</v>
      </c>
      <c r="AQ78" s="205">
        <f t="shared" ref="AQ78:AQ100" si="153">IF(AQ41="","",AQ41-(D41+(E41-D41)/($E$10-$D$10)*($AQ$10-$D$10)))</f>
        <v>0.64188278969230872</v>
      </c>
      <c r="AR78" s="203">
        <f t="shared" ref="AR78:AR100" si="154">IF(AR41="","",AR41-(E41+(F41-E41)/($F$10-$E$10)*($AR$10-$E$10)))</f>
        <v>0.85169117596153843</v>
      </c>
      <c r="AS78" s="205">
        <f t="shared" ref="AS78:AS100" si="155">IF(AS41="","",AS41-(F41+(G41-F41)/($G$10-$F$10)*($AS$10-$F$10)))</f>
        <v>0.93421032298490392</v>
      </c>
      <c r="AT78" s="203">
        <f t="shared" ref="AT78:AT100" si="156">IF(AT41="","",AT41-(F41+(G41-F41)/($G$10-$F$10)*($AT$10-$F$10)))</f>
        <v>1.0064811685705179</v>
      </c>
      <c r="AU78" s="203">
        <f t="shared" ref="AU78:AU100" si="157">IF(AU41="","",AU41-(G41+(H41-G41)/($H$10-$G$10)*($AU$10-$G$10)))</f>
        <v>1.0038803231329054</v>
      </c>
      <c r="AV78" s="212">
        <f t="shared" ref="AV78:AV100" si="158">IF(AV41="","",AV41-(H41+(I41-H41)/($I$10-$H$10)*($AV$10-$H$10)))</f>
        <v>1.1873687381285496</v>
      </c>
      <c r="AW78" s="205"/>
      <c r="AX78" s="203"/>
      <c r="AY78" s="202">
        <f t="shared" ref="AY78:AY100" si="159">IF(AY41="","",AY41-(D41+(E41-D41)/($E$10-$D$10)*($AY$10-$D$10)))</f>
        <v>0.66038265702567056</v>
      </c>
      <c r="AZ78" s="202">
        <f t="shared" ref="AZ78:AZ100" si="160">IF(AZ41="","",AZ41-(D41+(E41-D41)/($E$10-$D$10)*($AZ$10-$D$10)))</f>
        <v>0.60833243952566018</v>
      </c>
      <c r="BA78" s="203">
        <f t="shared" ref="BA78:BA100" si="161">IF(BA41="","",BA41-(D41+(E41-D41)/($E$10-$D$10)*($BA$10-$D$10)))</f>
        <v>0.67863625430772601</v>
      </c>
      <c r="BB78" s="204">
        <f t="shared" ref="BB78:BB100" si="162">IF(BB41="","",BB41-(F41+(G41-F41)/($G$10-$F$10)*($BB$10-$F$10)))</f>
        <v>1.2878702269206608</v>
      </c>
      <c r="BC78" s="204" t="str">
        <f t="shared" ref="BC78:BC100" si="163">IF(BC41="","",BC41-(G41+(H41-G41)/($G$10-$F$10)*($BB$10-$F$10)))</f>
        <v/>
      </c>
      <c r="BD78" s="203" t="str">
        <f t="shared" ref="BD78:BD100" si="164">IF(BD41="","",BD41-(C41+(D41-C41)/($D$10-$C$10)*($BD$10-$C$10)))</f>
        <v/>
      </c>
      <c r="BE78" s="205">
        <f t="shared" ref="BE78:BE100" si="165">IF(BE41="","",BE41-(D41+(E41-D41)/($E$10-$D$10)*($BE$10-$D$10)))</f>
        <v>0.94056421408974966</v>
      </c>
      <c r="BF78" s="203" t="str">
        <f t="shared" ref="BF78:BF100" si="166">IF(BF41="","",BF41-(C41+(D41-C41)/($D$10-$C$10)*($BF$10-$C$10)))</f>
        <v/>
      </c>
      <c r="BG78" s="205" t="str">
        <f t="shared" ref="BG78:BG100" si="167">IF(BG41="","",BG41-(C41+(D41-C41)/($D$10-$C$10)*($BG$10-$C$10)))</f>
        <v/>
      </c>
      <c r="BH78" s="203">
        <f t="shared" ref="BH78:BH100" si="168">IF(BH41="","",BH41-(D41+(E41-D41)/($E$10-$D$10)*($BH$10-$D$10)))</f>
        <v>0.44929268342309792</v>
      </c>
      <c r="BI78" s="203">
        <f t="shared" ref="BI78:BI100" si="169">IF(BI41="","",BI41-(D41+(E41-D41)/($E$10-$D$10)*($BI$10-$D$10)))</f>
        <v>0.84293511716665792</v>
      </c>
      <c r="BJ78" s="203">
        <f t="shared" ref="BJ78:BJ100" si="170">IF(BJ41="","",BJ41-(F41+(G41-F41)/($G$10-$F$10)*($BJ$10-$F$10)))</f>
        <v>1.0890451023614691</v>
      </c>
      <c r="BK78" s="203">
        <f t="shared" ref="BK78:BK100" si="171">IF(BK41="","",BK41-(H41+(I41-H41)/($I$10-$H$10)*($BK$10-$H$10)))</f>
        <v>1.262696501942858</v>
      </c>
      <c r="BL78" s="203" t="str">
        <f t="shared" ref="BL78:BL100" si="172">IF(BL41="","",BL41-(C41+(D41-C41)/($D$10-$C$10)*($BL$10-$C$10)))</f>
        <v/>
      </c>
      <c r="BM78" s="203">
        <f t="shared" ref="BM78:BM100" si="173">IF(BM41="","",BM41-(D41+(E41-D41)/($E$10-$D$10)*($BM$10-$D$10)))</f>
        <v>1.0526611620897341</v>
      </c>
      <c r="BN78" s="203">
        <f t="shared" ref="BN78:BN100" si="174">IF(BN41="","",BN41-(F41+(G41-F41)/($G$10-$F$10)*($BN$10-$F$10)))</f>
        <v>1.4973134674370119</v>
      </c>
      <c r="BO78" s="203">
        <f t="shared" ref="BO78:BO100" si="175">IF(BO41="","",BO41-(H41+(I41-H41)/($I$10-$H$10)*($BO$10-$H$10)))</f>
        <v>1.5920026313142537</v>
      </c>
    </row>
    <row r="79" spans="1:67" x14ac:dyDescent="0.25">
      <c r="B79" s="46"/>
      <c r="M79" s="47">
        <f t="shared" si="116"/>
        <v>42066</v>
      </c>
      <c r="N79" s="202">
        <f t="shared" si="125"/>
        <v>0.53116745704105961</v>
      </c>
      <c r="O79" s="202">
        <f t="shared" si="126"/>
        <v>0.77312775539229772</v>
      </c>
      <c r="P79" s="203">
        <f t="shared" si="127"/>
        <v>0.75232355693588948</v>
      </c>
      <c r="Q79" s="202">
        <f t="shared" si="128"/>
        <v>0.8523044901436081</v>
      </c>
      <c r="R79" s="203">
        <f t="shared" si="129"/>
        <v>1.1212609108501281</v>
      </c>
      <c r="S79" s="204">
        <f t="shared" si="130"/>
        <v>1.2623085026107064</v>
      </c>
      <c r="T79" s="202">
        <f t="shared" si="131"/>
        <v>0.82749801579487237</v>
      </c>
      <c r="U79" s="203">
        <f t="shared" si="132"/>
        <v>0.98357514225385012</v>
      </c>
      <c r="V79" s="204">
        <f t="shared" si="133"/>
        <v>1.4203208695654728</v>
      </c>
      <c r="W79" s="204">
        <f t="shared" si="134"/>
        <v>1.6297352910759781</v>
      </c>
      <c r="X79" s="203">
        <f t="shared" si="135"/>
        <v>1.6680980289071186</v>
      </c>
      <c r="Y79" s="205" t="str">
        <f t="shared" si="136"/>
        <v/>
      </c>
      <c r="Z79" s="203">
        <f t="shared" si="137"/>
        <v>1.001012097400019</v>
      </c>
      <c r="AA79" s="203">
        <f t="shared" si="138"/>
        <v>1.5124188068461422</v>
      </c>
      <c r="AB79" s="203">
        <f t="shared" si="139"/>
        <v>1.6095529494710314</v>
      </c>
      <c r="AC79" s="205">
        <f t="shared" si="140"/>
        <v>1.9779239104285313</v>
      </c>
      <c r="AD79" s="203" t="str">
        <f t="shared" si="141"/>
        <v/>
      </c>
      <c r="AE79" s="203" t="str">
        <f t="shared" si="142"/>
        <v/>
      </c>
      <c r="AF79" s="203">
        <f t="shared" si="143"/>
        <v>1.7714224468670783</v>
      </c>
      <c r="AG79" s="203">
        <f t="shared" si="144"/>
        <v>1.6930385324999797</v>
      </c>
      <c r="AH79" s="203" t="str">
        <f t="shared" si="145"/>
        <v/>
      </c>
      <c r="AI79" s="203">
        <f t="shared" si="146"/>
        <v>1.3152751689461328</v>
      </c>
      <c r="AJ79" s="203">
        <f t="shared" si="147"/>
        <v>1.5680680338461652</v>
      </c>
      <c r="AK79" s="203">
        <f t="shared" si="148"/>
        <v>1.5232108840395511</v>
      </c>
      <c r="AL79" s="205">
        <f t="shared" si="149"/>
        <v>1.5436375934809976</v>
      </c>
      <c r="AM79" s="203"/>
      <c r="AN79" s="205">
        <f t="shared" si="150"/>
        <v>0.90153654385883586</v>
      </c>
      <c r="AO79" s="225">
        <f t="shared" si="151"/>
        <v>1.425527549611469</v>
      </c>
      <c r="AP79" s="225">
        <f t="shared" si="152"/>
        <v>1.5965226182692174</v>
      </c>
      <c r="AQ79" s="205">
        <f t="shared" si="153"/>
        <v>0.65740369891539796</v>
      </c>
      <c r="AR79" s="203">
        <f t="shared" si="154"/>
        <v>0.88544319903845592</v>
      </c>
      <c r="AS79" s="205">
        <f t="shared" si="155"/>
        <v>0.97817746785265225</v>
      </c>
      <c r="AT79" s="203">
        <f t="shared" si="156"/>
        <v>1.0537065291876533</v>
      </c>
      <c r="AU79" s="203">
        <f t="shared" si="157"/>
        <v>1.0573953179746733</v>
      </c>
      <c r="AV79" s="203">
        <f t="shared" si="158"/>
        <v>1.2458903635821268</v>
      </c>
      <c r="AW79" s="205"/>
      <c r="AX79" s="203"/>
      <c r="AY79" s="202">
        <f t="shared" si="159"/>
        <v>0.65895531718207412</v>
      </c>
      <c r="AZ79" s="202">
        <f t="shared" si="160"/>
        <v>0.60792281718204855</v>
      </c>
      <c r="BA79" s="203">
        <f t="shared" si="161"/>
        <v>0.67678505268459954</v>
      </c>
      <c r="BB79" s="204">
        <f t="shared" si="162"/>
        <v>1.3317626868513854</v>
      </c>
      <c r="BC79" s="204" t="str">
        <f t="shared" si="163"/>
        <v/>
      </c>
      <c r="BD79" s="203" t="str">
        <f t="shared" si="164"/>
        <v/>
      </c>
      <c r="BE79" s="205">
        <f t="shared" si="165"/>
        <v>0.96258936118719429</v>
      </c>
      <c r="BF79" s="203" t="str">
        <f t="shared" si="166"/>
        <v/>
      </c>
      <c r="BG79" s="205" t="str">
        <f t="shared" si="167"/>
        <v/>
      </c>
      <c r="BH79" s="203">
        <f t="shared" si="168"/>
        <v>0.44420565925385835</v>
      </c>
      <c r="BI79" s="203">
        <f t="shared" si="169"/>
        <v>0.86388904453332271</v>
      </c>
      <c r="BJ79" s="203">
        <f t="shared" si="170"/>
        <v>1.1412356773992696</v>
      </c>
      <c r="BK79" s="203">
        <f t="shared" si="171"/>
        <v>1.3168539749357024</v>
      </c>
      <c r="BL79" s="203" t="str">
        <f t="shared" si="172"/>
        <v/>
      </c>
      <c r="BM79" s="204">
        <f t="shared" si="173"/>
        <v>1.0664545013871782</v>
      </c>
      <c r="BN79" s="203">
        <f t="shared" si="174"/>
        <v>1.5450700656360152</v>
      </c>
      <c r="BO79" s="203">
        <f t="shared" si="175"/>
        <v>1.6452382844785625</v>
      </c>
    </row>
    <row r="80" spans="1:67" x14ac:dyDescent="0.25">
      <c r="B80" s="46"/>
      <c r="M80" s="47">
        <f t="shared" si="116"/>
        <v>42067</v>
      </c>
      <c r="N80" s="202">
        <f t="shared" si="125"/>
        <v>0.53037409044358297</v>
      </c>
      <c r="O80" s="202">
        <f t="shared" si="126"/>
        <v>0.78513997452304674</v>
      </c>
      <c r="P80" s="203">
        <f t="shared" si="127"/>
        <v>0.7799780570256134</v>
      </c>
      <c r="Q80" s="202">
        <f t="shared" si="128"/>
        <v>0.87516562680256582</v>
      </c>
      <c r="R80" s="203">
        <f t="shared" si="129"/>
        <v>1.0633414146536553</v>
      </c>
      <c r="S80" s="204">
        <f t="shared" si="130"/>
        <v>1.1827823354143097</v>
      </c>
      <c r="T80" s="202">
        <f t="shared" si="131"/>
        <v>0.83093580078203333</v>
      </c>
      <c r="U80" s="203">
        <f t="shared" si="132"/>
        <v>0.97073314583843917</v>
      </c>
      <c r="V80" s="204">
        <f t="shared" si="133"/>
        <v>1.3784490073992224</v>
      </c>
      <c r="W80" s="204">
        <f t="shared" si="134"/>
        <v>1.5703010964620363</v>
      </c>
      <c r="X80" s="203">
        <f t="shared" si="135"/>
        <v>1.6251400674428673</v>
      </c>
      <c r="Y80" s="205" t="str">
        <f t="shared" si="136"/>
        <v/>
      </c>
      <c r="Z80" s="203">
        <f t="shared" si="137"/>
        <v>0.99121639869997669</v>
      </c>
      <c r="AA80" s="203">
        <f t="shared" si="138"/>
        <v>1.4648075603076811</v>
      </c>
      <c r="AB80" s="203">
        <f t="shared" si="139"/>
        <v>1.5502035521599442</v>
      </c>
      <c r="AC80" s="205">
        <f t="shared" si="140"/>
        <v>1.914514570071435</v>
      </c>
      <c r="AD80" s="203" t="str">
        <f t="shared" si="141"/>
        <v/>
      </c>
      <c r="AE80" s="203" t="str">
        <f t="shared" si="142"/>
        <v/>
      </c>
      <c r="AF80" s="203">
        <f t="shared" si="143"/>
        <v>1.7120854413164337</v>
      </c>
      <c r="AG80" s="203">
        <f t="shared" si="144"/>
        <v>1.6331279999999948</v>
      </c>
      <c r="AH80" s="203" t="str">
        <f t="shared" si="145"/>
        <v/>
      </c>
      <c r="AI80" s="203">
        <f t="shared" si="146"/>
        <v>1.2892363872615578</v>
      </c>
      <c r="AJ80" s="203">
        <f t="shared" si="147"/>
        <v>1.5320955298077057</v>
      </c>
      <c r="AK80" s="203">
        <f t="shared" si="148"/>
        <v>1.4605457990316117</v>
      </c>
      <c r="AL80" s="205">
        <f t="shared" si="149"/>
        <v>1.4926005767594805</v>
      </c>
      <c r="AM80" s="203"/>
      <c r="AN80" s="205">
        <f t="shared" si="150"/>
        <v>0.95657351802812984</v>
      </c>
      <c r="AO80" s="225">
        <f t="shared" si="151"/>
        <v>1.3910141067950699</v>
      </c>
      <c r="AP80" s="225">
        <f t="shared" si="152"/>
        <v>1.5521479859615259</v>
      </c>
      <c r="AQ80" s="205">
        <f t="shared" si="153"/>
        <v>0.63456348455385658</v>
      </c>
      <c r="AR80" s="203">
        <f t="shared" si="154"/>
        <v>0.83933011442306382</v>
      </c>
      <c r="AS80" s="205">
        <f t="shared" si="155"/>
        <v>0.92427246772667671</v>
      </c>
      <c r="AT80" s="203">
        <f t="shared" si="156"/>
        <v>0.99909929644207907</v>
      </c>
      <c r="AU80" s="203">
        <f t="shared" si="157"/>
        <v>0.9970237265126789</v>
      </c>
      <c r="AV80" s="203">
        <f t="shared" si="158"/>
        <v>1.1843622632428485</v>
      </c>
      <c r="AW80" s="205"/>
      <c r="AX80" s="203"/>
      <c r="AY80" s="202">
        <f t="shared" si="159"/>
        <v>0.62905643618714358</v>
      </c>
      <c r="AZ80" s="202">
        <f t="shared" si="160"/>
        <v>0.61068536618716518</v>
      </c>
      <c r="BA80" s="203">
        <f t="shared" si="161"/>
        <v>0.66769244374613468</v>
      </c>
      <c r="BB80" s="204">
        <f t="shared" si="162"/>
        <v>1.2778984986901762</v>
      </c>
      <c r="BC80" s="204" t="str">
        <f t="shared" si="163"/>
        <v/>
      </c>
      <c r="BD80" s="203" t="str">
        <f t="shared" si="164"/>
        <v/>
      </c>
      <c r="BE80" s="205">
        <f t="shared" si="165"/>
        <v>0.9310660453051165</v>
      </c>
      <c r="BF80" s="203" t="str">
        <f t="shared" si="166"/>
        <v/>
      </c>
      <c r="BG80" s="205" t="str">
        <f t="shared" si="167"/>
        <v/>
      </c>
      <c r="BH80" s="203">
        <f t="shared" si="168"/>
        <v>0.43987545183843046</v>
      </c>
      <c r="BI80" s="203">
        <f t="shared" si="169"/>
        <v>0.82525395226665132</v>
      </c>
      <c r="BJ80" s="203">
        <f t="shared" si="170"/>
        <v>1.0772187370780881</v>
      </c>
      <c r="BK80" s="203">
        <f t="shared" si="171"/>
        <v>1.2572759741142869</v>
      </c>
      <c r="BL80" s="203" t="str">
        <f t="shared" si="172"/>
        <v/>
      </c>
      <c r="BM80" s="204">
        <f t="shared" si="173"/>
        <v>1.0384230429051042</v>
      </c>
      <c r="BN80" s="203">
        <f t="shared" si="174"/>
        <v>1.4874415634445897</v>
      </c>
      <c r="BO80" s="203">
        <f t="shared" si="175"/>
        <v>1.582442150871457</v>
      </c>
    </row>
    <row r="81" spans="2:67" x14ac:dyDescent="0.25">
      <c r="B81" s="46"/>
      <c r="M81" s="47">
        <f t="shared" si="116"/>
        <v>42068</v>
      </c>
      <c r="N81" s="202">
        <f t="shared" si="125"/>
        <v>0.54334511850257883</v>
      </c>
      <c r="O81" s="202">
        <f t="shared" si="126"/>
        <v>0.7790473884307616</v>
      </c>
      <c r="P81" s="203">
        <f t="shared" si="127"/>
        <v>0.75043417308975213</v>
      </c>
      <c r="Q81" s="202">
        <f t="shared" si="128"/>
        <v>0.84574853025898733</v>
      </c>
      <c r="R81" s="203">
        <f t="shared" si="129"/>
        <v>1.0287338527707832</v>
      </c>
      <c r="S81" s="204">
        <f t="shared" si="130"/>
        <v>1.1501003826535525</v>
      </c>
      <c r="T81" s="202">
        <f t="shared" si="131"/>
        <v>0.82486022348716581</v>
      </c>
      <c r="U81" s="203">
        <f t="shared" si="132"/>
        <v>0.95978208848460689</v>
      </c>
      <c r="V81" s="204">
        <f t="shared" si="133"/>
        <v>1.3479339333060723</v>
      </c>
      <c r="W81" s="204">
        <f t="shared" si="134"/>
        <v>1.5314072409303949</v>
      </c>
      <c r="X81" s="203">
        <f t="shared" si="135"/>
        <v>1.6087027124357056</v>
      </c>
      <c r="Y81" s="205" t="str">
        <f t="shared" si="136"/>
        <v/>
      </c>
      <c r="Z81" s="203">
        <f t="shared" si="137"/>
        <v>0.97050583040000138</v>
      </c>
      <c r="AA81" s="203">
        <f t="shared" si="138"/>
        <v>1.4371468731318631</v>
      </c>
      <c r="AB81" s="203">
        <f t="shared" si="139"/>
        <v>1.5119303127204047</v>
      </c>
      <c r="AC81" s="205">
        <f t="shared" si="140"/>
        <v>1.8929233841428474</v>
      </c>
      <c r="AD81" s="203" t="str">
        <f t="shared" si="141"/>
        <v/>
      </c>
      <c r="AE81" s="203" t="str">
        <f t="shared" si="142"/>
        <v/>
      </c>
      <c r="AF81" s="203">
        <f t="shared" si="143"/>
        <v>1.6772665517468508</v>
      </c>
      <c r="AG81" s="203">
        <f t="shared" si="144"/>
        <v>1.6034372225000038</v>
      </c>
      <c r="AH81" s="203" t="str">
        <f t="shared" si="145"/>
        <v/>
      </c>
      <c r="AI81" s="203">
        <f t="shared" si="146"/>
        <v>1.2595464742153935</v>
      </c>
      <c r="AJ81" s="203">
        <f t="shared" si="147"/>
        <v>1.4978987109890292</v>
      </c>
      <c r="AK81" s="203">
        <f t="shared" si="148"/>
        <v>1.4433209456854614</v>
      </c>
      <c r="AL81" s="205">
        <f t="shared" si="149"/>
        <v>1.4680520433923925</v>
      </c>
      <c r="AM81" s="203"/>
      <c r="AN81" s="205">
        <f t="shared" si="150"/>
        <v>0.91840144839269744</v>
      </c>
      <c r="AO81" s="225">
        <f t="shared" si="151"/>
        <v>1.360416845468877</v>
      </c>
      <c r="AP81" s="225">
        <f t="shared" si="152"/>
        <v>1.5225954504120671</v>
      </c>
      <c r="AQ81" s="205">
        <f t="shared" si="153"/>
        <v>0.60619507433846698</v>
      </c>
      <c r="AR81" s="203">
        <f t="shared" si="154"/>
        <v>0.81096806653845777</v>
      </c>
      <c r="AS81" s="205">
        <f t="shared" si="155"/>
        <v>0.89219853818638084</v>
      </c>
      <c r="AT81" s="203">
        <f t="shared" si="156"/>
        <v>0.96325430846348326</v>
      </c>
      <c r="AU81" s="203">
        <f t="shared" si="157"/>
        <v>0.95924947118989667</v>
      </c>
      <c r="AV81" s="203">
        <f t="shared" si="158"/>
        <v>1.1618291202106961</v>
      </c>
      <c r="AW81" s="205"/>
      <c r="AX81" s="203"/>
      <c r="AY81" s="202">
        <f t="shared" si="159"/>
        <v>0.70833525460512847</v>
      </c>
      <c r="AZ81" s="202">
        <f t="shared" si="160"/>
        <v>0.60218713460512374</v>
      </c>
      <c r="BA81" s="203">
        <f t="shared" si="161"/>
        <v>0.6574113992615449</v>
      </c>
      <c r="BB81" s="204">
        <f t="shared" si="162"/>
        <v>1.2455329804785698</v>
      </c>
      <c r="BC81" s="204" t="str">
        <f t="shared" si="163"/>
        <v/>
      </c>
      <c r="BD81" s="203" t="str">
        <f t="shared" si="164"/>
        <v/>
      </c>
      <c r="BE81" s="205">
        <f t="shared" si="165"/>
        <v>0.90061731191794614</v>
      </c>
      <c r="BF81" s="203" t="str">
        <f t="shared" si="166"/>
        <v/>
      </c>
      <c r="BG81" s="205" t="str">
        <f t="shared" si="167"/>
        <v/>
      </c>
      <c r="BH81" s="203">
        <f t="shared" si="168"/>
        <v>0.43204251298462104</v>
      </c>
      <c r="BI81" s="203">
        <f t="shared" si="169"/>
        <v>0.79672049603336204</v>
      </c>
      <c r="BJ81" s="203">
        <f t="shared" si="170"/>
        <v>1.0447994958753077</v>
      </c>
      <c r="BK81" s="203">
        <f t="shared" si="171"/>
        <v>1.2280453658785699</v>
      </c>
      <c r="BL81" s="203" t="str">
        <f t="shared" si="172"/>
        <v/>
      </c>
      <c r="BM81" s="204">
        <f t="shared" si="173"/>
        <v>1.0144752511179522</v>
      </c>
      <c r="BN81" s="203">
        <f t="shared" si="174"/>
        <v>1.4539663549433457</v>
      </c>
      <c r="BO81" s="203">
        <f t="shared" si="175"/>
        <v>1.5539869687928718</v>
      </c>
    </row>
    <row r="82" spans="2:67" x14ac:dyDescent="0.25">
      <c r="B82" s="46"/>
      <c r="M82" s="47">
        <f t="shared" si="116"/>
        <v>42069</v>
      </c>
      <c r="N82" s="202">
        <f t="shared" si="125"/>
        <v>0.53106058783333365</v>
      </c>
      <c r="O82" s="202">
        <f t="shared" si="126"/>
        <v>0.75854940850001951</v>
      </c>
      <c r="P82" s="203">
        <f t="shared" si="127"/>
        <v>0.70279262666666842</v>
      </c>
      <c r="Q82" s="202">
        <f t="shared" si="128"/>
        <v>0.80505118866667003</v>
      </c>
      <c r="R82" s="203">
        <f t="shared" si="129"/>
        <v>1.0488003182619567</v>
      </c>
      <c r="S82" s="204">
        <f t="shared" si="130"/>
        <v>1.1684882671428212</v>
      </c>
      <c r="T82" s="202">
        <f t="shared" si="131"/>
        <v>0.81648614583333812</v>
      </c>
      <c r="U82" s="203">
        <f t="shared" si="132"/>
        <v>0.9694119005000208</v>
      </c>
      <c r="V82" s="204">
        <f t="shared" si="133"/>
        <v>1.3587022912216389</v>
      </c>
      <c r="W82" s="204">
        <f t="shared" si="134"/>
        <v>1.55435999691771</v>
      </c>
      <c r="X82" s="203">
        <f t="shared" si="135"/>
        <v>1.6270396689285596</v>
      </c>
      <c r="Y82" s="205" t="str">
        <f t="shared" si="136"/>
        <v/>
      </c>
      <c r="Z82" s="203">
        <f t="shared" si="137"/>
        <v>0.97746515450001947</v>
      </c>
      <c r="AA82" s="203">
        <f t="shared" si="138"/>
        <v>1.4514767183461608</v>
      </c>
      <c r="AB82" s="203">
        <f t="shared" si="139"/>
        <v>1.5342249397481007</v>
      </c>
      <c r="AC82" s="205">
        <f t="shared" si="140"/>
        <v>1.9164041282142978</v>
      </c>
      <c r="AD82" s="203" t="str">
        <f t="shared" si="141"/>
        <v/>
      </c>
      <c r="AE82" s="203" t="str">
        <f t="shared" si="142"/>
        <v/>
      </c>
      <c r="AF82" s="203">
        <f t="shared" si="143"/>
        <v>1.6962225745189969</v>
      </c>
      <c r="AG82" s="203">
        <f t="shared" si="144"/>
        <v>1.6228573499999843</v>
      </c>
      <c r="AH82" s="203" t="str">
        <f t="shared" si="145"/>
        <v/>
      </c>
      <c r="AI82" s="203">
        <f t="shared" si="146"/>
        <v>1.2661109379999975</v>
      </c>
      <c r="AJ82" s="203">
        <f t="shared" si="147"/>
        <v>1.5120986663461409</v>
      </c>
      <c r="AK82" s="203">
        <f t="shared" si="148"/>
        <v>1.4474663102169614</v>
      </c>
      <c r="AL82" s="205">
        <f t="shared" si="149"/>
        <v>1.4871135121455645</v>
      </c>
      <c r="AM82" s="203"/>
      <c r="AN82" s="205">
        <f t="shared" si="150"/>
        <v>0.90301427230648112</v>
      </c>
      <c r="AO82" s="225">
        <f t="shared" si="151"/>
        <v>1.3735598268263258</v>
      </c>
      <c r="AP82" s="225">
        <f t="shared" si="152"/>
        <v>1.5384605232692308</v>
      </c>
      <c r="AQ82" s="205">
        <f t="shared" si="153"/>
        <v>0.61600902399998603</v>
      </c>
      <c r="AR82" s="203">
        <f t="shared" si="154"/>
        <v>0.82388201403845462</v>
      </c>
      <c r="AS82" s="205">
        <f t="shared" si="155"/>
        <v>0.90996400850125658</v>
      </c>
      <c r="AT82" s="203">
        <f t="shared" si="156"/>
        <v>0.98119516782747151</v>
      </c>
      <c r="AU82" s="203">
        <f t="shared" si="157"/>
        <v>0.97817811036073721</v>
      </c>
      <c r="AV82" s="203">
        <f t="shared" si="158"/>
        <v>1.1842431814285628</v>
      </c>
      <c r="AW82" s="205"/>
      <c r="AX82" s="203"/>
      <c r="AY82" s="202">
        <f t="shared" si="159"/>
        <v>0.62655679116665963</v>
      </c>
      <c r="AZ82" s="202">
        <f t="shared" si="160"/>
        <v>0.58573979116667774</v>
      </c>
      <c r="BA82" s="203">
        <f t="shared" si="161"/>
        <v>0.65526922649998554</v>
      </c>
      <c r="BB82" s="204">
        <f t="shared" si="162"/>
        <v>1.2613949333815908</v>
      </c>
      <c r="BC82" s="204" t="str">
        <f t="shared" si="163"/>
        <v/>
      </c>
      <c r="BD82" s="203" t="str">
        <f t="shared" si="164"/>
        <v/>
      </c>
      <c r="BE82" s="205">
        <f t="shared" si="165"/>
        <v>0.90950341183331052</v>
      </c>
      <c r="BF82" s="203" t="str">
        <f t="shared" si="166"/>
        <v/>
      </c>
      <c r="BG82" s="205" t="str">
        <f t="shared" si="167"/>
        <v/>
      </c>
      <c r="BH82" s="203">
        <f t="shared" si="168"/>
        <v>0.43168031049999955</v>
      </c>
      <c r="BI82" s="203">
        <f t="shared" si="169"/>
        <v>0.80917937933330952</v>
      </c>
      <c r="BJ82" s="203">
        <f t="shared" si="170"/>
        <v>1.0640355354282129</v>
      </c>
      <c r="BK82" s="203">
        <f t="shared" si="171"/>
        <v>1.2509278746428523</v>
      </c>
      <c r="BL82" s="203" t="str">
        <f t="shared" si="172"/>
        <v/>
      </c>
      <c r="BM82" s="204">
        <f t="shared" si="173"/>
        <v>1.021653737833323</v>
      </c>
      <c r="BN82" s="203">
        <f t="shared" si="174"/>
        <v>1.4730141004219002</v>
      </c>
      <c r="BO82" s="203">
        <f t="shared" si="175"/>
        <v>1.5766846032142658</v>
      </c>
    </row>
    <row r="83" spans="2:67" x14ac:dyDescent="0.25">
      <c r="B83" s="46"/>
      <c r="M83" s="47">
        <f t="shared" si="116"/>
        <v>42072</v>
      </c>
      <c r="N83" s="202">
        <f t="shared" si="125"/>
        <v>0.50642642906923419</v>
      </c>
      <c r="O83" s="202">
        <f t="shared" si="126"/>
        <v>0.72739106113073371</v>
      </c>
      <c r="P83" s="203">
        <f t="shared" si="127"/>
        <v>0.67290595842309653</v>
      </c>
      <c r="Q83" s="202">
        <f t="shared" si="128"/>
        <v>0.74873959399229495</v>
      </c>
      <c r="R83" s="203">
        <f t="shared" si="129"/>
        <v>1.0148415744395791</v>
      </c>
      <c r="S83" s="204">
        <f t="shared" si="130"/>
        <v>1.1381353635428382</v>
      </c>
      <c r="T83" s="202">
        <f t="shared" si="131"/>
        <v>0.80857826165385704</v>
      </c>
      <c r="U83" s="203">
        <f t="shared" si="132"/>
        <v>0.94529371458460076</v>
      </c>
      <c r="V83" s="204">
        <f t="shared" si="133"/>
        <v>1.3297121935642404</v>
      </c>
      <c r="W83" s="204">
        <f t="shared" si="134"/>
        <v>1.5250190762532121</v>
      </c>
      <c r="X83" s="203">
        <f t="shared" si="135"/>
        <v>1.6025821900285755</v>
      </c>
      <c r="Y83" s="205" t="str">
        <f t="shared" si="136"/>
        <v/>
      </c>
      <c r="Z83" s="203">
        <f t="shared" si="137"/>
        <v>0.95580221280001965</v>
      </c>
      <c r="AA83" s="203">
        <f t="shared" si="138"/>
        <v>1.4049133604010953</v>
      </c>
      <c r="AB83" s="203">
        <f t="shared" si="139"/>
        <v>1.502724966404287</v>
      </c>
      <c r="AC83" s="205">
        <f t="shared" si="140"/>
        <v>1.8879579137142897</v>
      </c>
      <c r="AD83" s="203" t="str">
        <f t="shared" si="141"/>
        <v/>
      </c>
      <c r="AE83" s="203" t="str">
        <f t="shared" si="142"/>
        <v/>
      </c>
      <c r="AF83" s="203">
        <f t="shared" si="143"/>
        <v>1.66918216505697</v>
      </c>
      <c r="AG83" s="203">
        <f t="shared" si="144"/>
        <v>1.592775599999996</v>
      </c>
      <c r="AH83" s="203" t="str">
        <f t="shared" si="145"/>
        <v/>
      </c>
      <c r="AI83" s="203">
        <f t="shared" si="146"/>
        <v>1.2160410118153724</v>
      </c>
      <c r="AJ83" s="203">
        <f t="shared" si="147"/>
        <v>1.4560801992582304</v>
      </c>
      <c r="AK83" s="203">
        <f t="shared" si="148"/>
        <v>1.4047527744100643</v>
      </c>
      <c r="AL83" s="205">
        <f t="shared" si="149"/>
        <v>1.4561956354367309</v>
      </c>
      <c r="AM83" s="203"/>
      <c r="AN83" s="205">
        <f t="shared" si="150"/>
        <v>0.94120299168215604</v>
      </c>
      <c r="AO83" s="225">
        <f t="shared" si="151"/>
        <v>1.3135417842898507</v>
      </c>
      <c r="AP83" s="225">
        <f t="shared" si="152"/>
        <v>1.4885006540659571</v>
      </c>
      <c r="AQ83" s="205">
        <f t="shared" si="153"/>
        <v>0.56933075113847176</v>
      </c>
      <c r="AR83" s="203">
        <f t="shared" si="154"/>
        <v>0.77474847134616942</v>
      </c>
      <c r="AS83" s="205">
        <f t="shared" si="155"/>
        <v>0.87241250573049278</v>
      </c>
      <c r="AT83" s="203">
        <f t="shared" si="156"/>
        <v>0.94706373492445728</v>
      </c>
      <c r="AU83" s="203">
        <f t="shared" si="157"/>
        <v>0.94893370308229708</v>
      </c>
      <c r="AV83" s="203">
        <f t="shared" si="158"/>
        <v>1.1534210521285448</v>
      </c>
      <c r="AW83" s="205"/>
      <c r="AX83" s="203"/>
      <c r="AY83" s="202">
        <f t="shared" si="159"/>
        <v>0.58415867383846676</v>
      </c>
      <c r="AZ83" s="202">
        <f t="shared" si="160"/>
        <v>0.5780360638384745</v>
      </c>
      <c r="BA83" s="203">
        <f t="shared" si="161"/>
        <v>0.63976746406153362</v>
      </c>
      <c r="BB83" s="204">
        <f t="shared" si="162"/>
        <v>1.2262092688350195</v>
      </c>
      <c r="BC83" s="204" t="str">
        <f t="shared" si="163"/>
        <v/>
      </c>
      <c r="BD83" s="203" t="str">
        <f t="shared" si="164"/>
        <v/>
      </c>
      <c r="BE83" s="205">
        <f t="shared" si="165"/>
        <v>0.85504447778463799</v>
      </c>
      <c r="BF83" s="203" t="str">
        <f t="shared" si="166"/>
        <v/>
      </c>
      <c r="BG83" s="205" t="str">
        <f t="shared" si="167"/>
        <v/>
      </c>
      <c r="BH83" s="203">
        <f t="shared" si="168"/>
        <v>0.41825560608461654</v>
      </c>
      <c r="BI83" s="203">
        <f t="shared" si="169"/>
        <v>0.74836397390001963</v>
      </c>
      <c r="BJ83" s="203">
        <f t="shared" si="170"/>
        <v>1.0345449958627606</v>
      </c>
      <c r="BK83" s="203">
        <f t="shared" si="171"/>
        <v>1.2194659554428258</v>
      </c>
      <c r="BL83" s="203" t="str">
        <f t="shared" si="172"/>
        <v/>
      </c>
      <c r="BM83" s="204">
        <f t="shared" si="173"/>
        <v>0.97325613968459024</v>
      </c>
      <c r="BN83" s="203">
        <f t="shared" si="174"/>
        <v>1.4391109197103624</v>
      </c>
      <c r="BO83" s="203">
        <f t="shared" si="175"/>
        <v>1.5469875608142818</v>
      </c>
    </row>
    <row r="84" spans="2:67" x14ac:dyDescent="0.25">
      <c r="B84" s="46"/>
      <c r="M84" s="47">
        <f t="shared" si="116"/>
        <v>42073</v>
      </c>
      <c r="N84" s="202">
        <f t="shared" si="125"/>
        <v>0.49971679116665335</v>
      </c>
      <c r="O84" s="202">
        <f t="shared" si="126"/>
        <v>0.7359398585000152</v>
      </c>
      <c r="P84" s="203">
        <f t="shared" si="127"/>
        <v>0.65360304333331554</v>
      </c>
      <c r="Q84" s="202">
        <f t="shared" si="128"/>
        <v>0.77370641283332864</v>
      </c>
      <c r="R84" s="203">
        <f t="shared" si="129"/>
        <v>0.97558614149244205</v>
      </c>
      <c r="S84" s="204">
        <f t="shared" si="130"/>
        <v>1.1052709250714288</v>
      </c>
      <c r="T84" s="202">
        <f t="shared" si="131"/>
        <v>0.79970351916670257</v>
      </c>
      <c r="U84" s="203">
        <f t="shared" si="132"/>
        <v>0.92854842049997632</v>
      </c>
      <c r="V84" s="204">
        <f t="shared" si="133"/>
        <v>1.3097115935705328</v>
      </c>
      <c r="W84" s="204">
        <f t="shared" si="134"/>
        <v>1.4825884469303832</v>
      </c>
      <c r="X84" s="203">
        <f t="shared" si="135"/>
        <v>1.5779571917143218</v>
      </c>
      <c r="Y84" s="205" t="str">
        <f t="shared" si="136"/>
        <v/>
      </c>
      <c r="Z84" s="203">
        <f t="shared" si="137"/>
        <v>0.93516646699997619</v>
      </c>
      <c r="AA84" s="203">
        <f t="shared" si="138"/>
        <v>1.3711340986647929</v>
      </c>
      <c r="AB84" s="203">
        <f t="shared" si="139"/>
        <v>1.4616120617380206</v>
      </c>
      <c r="AC84" s="205">
        <f t="shared" si="140"/>
        <v>1.8417281103571677</v>
      </c>
      <c r="AD84" s="203" t="str">
        <f t="shared" si="141"/>
        <v/>
      </c>
      <c r="AE84" s="203" t="str">
        <f t="shared" si="142"/>
        <v/>
      </c>
      <c r="AF84" s="203">
        <f t="shared" si="143"/>
        <v>1.6313787622468112</v>
      </c>
      <c r="AG84" s="203">
        <f t="shared" si="144"/>
        <v>1.5608605374999751</v>
      </c>
      <c r="AH84" s="203" t="str">
        <f t="shared" si="145"/>
        <v/>
      </c>
      <c r="AI84" s="203">
        <f t="shared" si="146"/>
        <v>1.19566464299999</v>
      </c>
      <c r="AJ84" s="203">
        <f t="shared" si="147"/>
        <v>1.4410890962362402</v>
      </c>
      <c r="AK84" s="203">
        <f t="shared" si="148"/>
        <v>1.3766813069991723</v>
      </c>
      <c r="AL84" s="205">
        <f t="shared" si="149"/>
        <v>1.4209293688923954</v>
      </c>
      <c r="AM84" s="203"/>
      <c r="AN84" s="205">
        <f t="shared" si="150"/>
        <v>0.90834008306034963</v>
      </c>
      <c r="AO84" s="225">
        <f t="shared" si="151"/>
        <v>1.2917570331764177</v>
      </c>
      <c r="AP84" s="225">
        <f t="shared" si="152"/>
        <v>1.4681713248901067</v>
      </c>
      <c r="AQ84" s="205">
        <f t="shared" si="153"/>
        <v>0.5507244814999761</v>
      </c>
      <c r="AR84" s="203">
        <f t="shared" si="154"/>
        <v>0.75386192192305845</v>
      </c>
      <c r="AS84" s="205">
        <f t="shared" si="155"/>
        <v>0.8377098538412886</v>
      </c>
      <c r="AT84" s="203">
        <f t="shared" si="156"/>
        <v>0.90823266124053292</v>
      </c>
      <c r="AU84" s="203">
        <f t="shared" si="157"/>
        <v>0.90511526518986285</v>
      </c>
      <c r="AV84" s="203">
        <f t="shared" si="158"/>
        <v>1.1125008327143093</v>
      </c>
      <c r="AW84" s="205"/>
      <c r="AX84" s="203"/>
      <c r="AY84" s="202">
        <f t="shared" si="159"/>
        <v>0.60800988283335711</v>
      </c>
      <c r="AZ84" s="202">
        <f t="shared" si="160"/>
        <v>0.59066287033333298</v>
      </c>
      <c r="BA84" s="203">
        <f t="shared" si="161"/>
        <v>0.63199140900000605</v>
      </c>
      <c r="BB84" s="204">
        <f t="shared" si="162"/>
        <v>1.1922313889168867</v>
      </c>
      <c r="BC84" s="204" t="str">
        <f t="shared" si="163"/>
        <v/>
      </c>
      <c r="BD84" s="203" t="str">
        <f t="shared" si="164"/>
        <v/>
      </c>
      <c r="BE84" s="205">
        <f t="shared" si="165"/>
        <v>0.83540315516663632</v>
      </c>
      <c r="BF84" s="203" t="str">
        <f t="shared" si="166"/>
        <v/>
      </c>
      <c r="BG84" s="205" t="str">
        <f t="shared" si="167"/>
        <v/>
      </c>
      <c r="BH84" s="203">
        <f t="shared" si="168"/>
        <v>0.40630610549999524</v>
      </c>
      <c r="BI84" s="203">
        <f t="shared" si="169"/>
        <v>0.74379716516665706</v>
      </c>
      <c r="BJ84" s="203">
        <f t="shared" si="170"/>
        <v>1.0020889935453265</v>
      </c>
      <c r="BK84" s="203">
        <f t="shared" si="171"/>
        <v>1.1908989665714196</v>
      </c>
      <c r="BL84" s="203" t="str">
        <f t="shared" si="172"/>
        <v/>
      </c>
      <c r="BM84" s="204">
        <f t="shared" si="173"/>
        <v>0.94864499616668052</v>
      </c>
      <c r="BN84" s="203">
        <f t="shared" si="174"/>
        <v>1.4011023043388113</v>
      </c>
      <c r="BO84" s="203">
        <f t="shared" si="175"/>
        <v>1.5126201488571631</v>
      </c>
    </row>
    <row r="85" spans="2:67" x14ac:dyDescent="0.25">
      <c r="B85" s="46"/>
      <c r="M85" s="47">
        <f t="shared" si="116"/>
        <v>42074</v>
      </c>
      <c r="N85" s="202">
        <f t="shared" si="125"/>
        <v>0.54570598588715846</v>
      </c>
      <c r="O85" s="202">
        <f t="shared" si="126"/>
        <v>0.76965328904618069</v>
      </c>
      <c r="P85" s="203">
        <f t="shared" si="127"/>
        <v>0.72571508155128361</v>
      </c>
      <c r="Q85" s="202">
        <f t="shared" si="128"/>
        <v>0.8447971386051254</v>
      </c>
      <c r="R85" s="203">
        <f t="shared" si="129"/>
        <v>1.0303020979407851</v>
      </c>
      <c r="S85" s="204">
        <f t="shared" si="130"/>
        <v>1.1589901401714635</v>
      </c>
      <c r="T85" s="202">
        <f t="shared" si="131"/>
        <v>0.84043935406413572</v>
      </c>
      <c r="U85" s="203">
        <f t="shared" si="132"/>
        <v>0.96681487667693711</v>
      </c>
      <c r="V85" s="204">
        <f t="shared" si="133"/>
        <v>1.355847234219119</v>
      </c>
      <c r="W85" s="204">
        <f t="shared" si="134"/>
        <v>1.5336895186771939</v>
      </c>
      <c r="X85" s="203">
        <f t="shared" si="135"/>
        <v>1.6065347641142789</v>
      </c>
      <c r="Y85" s="205" t="str">
        <f t="shared" si="136"/>
        <v/>
      </c>
      <c r="Z85" s="203">
        <f t="shared" si="137"/>
        <v>0.98451158989999854</v>
      </c>
      <c r="AA85" s="203">
        <f t="shared" si="138"/>
        <v>1.4413268629285487</v>
      </c>
      <c r="AB85" s="203">
        <f t="shared" si="139"/>
        <v>1.5143614911146064</v>
      </c>
      <c r="AC85" s="205">
        <f t="shared" si="140"/>
        <v>1.882598792357125</v>
      </c>
      <c r="AD85" s="203" t="str">
        <f t="shared" si="141"/>
        <v/>
      </c>
      <c r="AE85" s="203" t="str">
        <f t="shared" si="142"/>
        <v/>
      </c>
      <c r="AF85" s="203">
        <f t="shared" si="143"/>
        <v>1.6772852461898702</v>
      </c>
      <c r="AG85" s="203">
        <f t="shared" si="144"/>
        <v>1.6126190999999901</v>
      </c>
      <c r="AH85" s="203" t="str">
        <f t="shared" si="145"/>
        <v/>
      </c>
      <c r="AI85" s="203">
        <f t="shared" si="146"/>
        <v>1.2618854545230991</v>
      </c>
      <c r="AJ85" s="203">
        <f t="shared" si="147"/>
        <v>1.5009117432142913</v>
      </c>
      <c r="AK85" s="203">
        <f t="shared" si="148"/>
        <v>1.4334710614882038</v>
      </c>
      <c r="AL85" s="205">
        <f t="shared" si="149"/>
        <v>1.4585862274557067</v>
      </c>
      <c r="AM85" s="203"/>
      <c r="AN85" s="205">
        <f t="shared" si="150"/>
        <v>0.99101244009799627</v>
      </c>
      <c r="AO85" s="225">
        <f t="shared" si="151"/>
        <v>1.3646668279736653</v>
      </c>
      <c r="AP85" s="225">
        <f t="shared" si="152"/>
        <v>1.5265887457142897</v>
      </c>
      <c r="AQ85" s="205">
        <f t="shared" si="153"/>
        <v>0.60885332910769296</v>
      </c>
      <c r="AR85" s="203">
        <f t="shared" si="154"/>
        <v>0.81653193999997775</v>
      </c>
      <c r="AS85" s="205">
        <f t="shared" si="155"/>
        <v>0.8939334292569332</v>
      </c>
      <c r="AT85" s="203">
        <f t="shared" si="156"/>
        <v>0.96648997180098783</v>
      </c>
      <c r="AU85" s="203">
        <f t="shared" si="157"/>
        <v>0.96128911910759518</v>
      </c>
      <c r="AV85" s="203">
        <f t="shared" si="158"/>
        <v>1.1533572965142538</v>
      </c>
      <c r="AW85" s="205"/>
      <c r="AX85" s="203"/>
      <c r="AY85" s="202">
        <f t="shared" si="159"/>
        <v>0.6540996148743492</v>
      </c>
      <c r="AZ85" s="202">
        <f t="shared" si="160"/>
        <v>0.65001709487437864</v>
      </c>
      <c r="BA85" s="203">
        <f t="shared" si="161"/>
        <v>0.67830679249230474</v>
      </c>
      <c r="BB85" s="204">
        <f t="shared" si="162"/>
        <v>1.2476871798488567</v>
      </c>
      <c r="BC85" s="204" t="str">
        <f t="shared" si="163"/>
        <v/>
      </c>
      <c r="BD85" s="203" t="str">
        <f t="shared" si="164"/>
        <v/>
      </c>
      <c r="BE85" s="205">
        <f t="shared" si="165"/>
        <v>0.90475571311026082</v>
      </c>
      <c r="BF85" s="203" t="str">
        <f t="shared" si="166"/>
        <v/>
      </c>
      <c r="BG85" s="205" t="str">
        <f t="shared" si="167"/>
        <v/>
      </c>
      <c r="BH85" s="203">
        <f t="shared" si="168"/>
        <v>0.45134510617691381</v>
      </c>
      <c r="BI85" s="203">
        <f t="shared" si="169"/>
        <v>0.83475900453335505</v>
      </c>
      <c r="BJ85" s="203">
        <f t="shared" si="170"/>
        <v>1.0638435848551935</v>
      </c>
      <c r="BK85" s="203">
        <f t="shared" si="171"/>
        <v>1.2483775912714323</v>
      </c>
      <c r="BL85" s="203" t="str">
        <f t="shared" si="172"/>
        <v/>
      </c>
      <c r="BM85" s="204">
        <f t="shared" si="173"/>
        <v>1.0149406083102579</v>
      </c>
      <c r="BN85" s="203">
        <f t="shared" si="174"/>
        <v>1.454881141070524</v>
      </c>
      <c r="BO85" s="203">
        <f t="shared" si="175"/>
        <v>1.5580249972571325</v>
      </c>
    </row>
    <row r="86" spans="2:67" x14ac:dyDescent="0.25">
      <c r="B86" s="46"/>
      <c r="M86" s="47">
        <f t="shared" si="116"/>
        <v>42075</v>
      </c>
      <c r="N86" s="202">
        <f t="shared" si="125"/>
        <v>0.52799213863334593</v>
      </c>
      <c r="O86" s="202">
        <f t="shared" si="126"/>
        <v>0.75927583040001911</v>
      </c>
      <c r="P86" s="203">
        <f t="shared" si="127"/>
        <v>0.69960024066666282</v>
      </c>
      <c r="Q86" s="202">
        <f t="shared" si="128"/>
        <v>0.80273501996664454</v>
      </c>
      <c r="R86" s="203">
        <f t="shared" si="129"/>
        <v>1.0620316554974671</v>
      </c>
      <c r="S86" s="204">
        <f t="shared" si="130"/>
        <v>1.1752599059428199</v>
      </c>
      <c r="T86" s="202">
        <f t="shared" si="131"/>
        <v>0.83369090133331714</v>
      </c>
      <c r="U86" s="203">
        <f t="shared" si="132"/>
        <v>0.97412627719998346</v>
      </c>
      <c r="V86" s="204">
        <f t="shared" si="133"/>
        <v>1.3835486011901947</v>
      </c>
      <c r="W86" s="204">
        <f t="shared" si="134"/>
        <v>1.5672294341455926</v>
      </c>
      <c r="X86" s="203">
        <f t="shared" si="135"/>
        <v>1.614433762628559</v>
      </c>
      <c r="Y86" s="205" t="str">
        <f t="shared" si="136"/>
        <v/>
      </c>
      <c r="Z86" s="203">
        <f t="shared" si="137"/>
        <v>0.99385873479999187</v>
      </c>
      <c r="AA86" s="203">
        <f t="shared" si="138"/>
        <v>1.4738544377967027</v>
      </c>
      <c r="AB86" s="203">
        <f t="shared" si="139"/>
        <v>1.5546564605793662</v>
      </c>
      <c r="AC86" s="205">
        <f t="shared" si="140"/>
        <v>1.9017582817142982</v>
      </c>
      <c r="AD86" s="203" t="str">
        <f t="shared" si="141"/>
        <v/>
      </c>
      <c r="AE86" s="203" t="str">
        <f t="shared" si="142"/>
        <v/>
      </c>
      <c r="AF86" s="203">
        <f t="shared" si="143"/>
        <v>1.720237642120269</v>
      </c>
      <c r="AG86" s="203">
        <f t="shared" si="144"/>
        <v>1.6390835999999798</v>
      </c>
      <c r="AH86" s="203" t="str">
        <f t="shared" si="145"/>
        <v/>
      </c>
      <c r="AI86" s="203">
        <f t="shared" si="146"/>
        <v>1.2730014251999875</v>
      </c>
      <c r="AJ86" s="203">
        <f t="shared" si="147"/>
        <v>1.5441918847252682</v>
      </c>
      <c r="AK86" s="203">
        <f t="shared" si="148"/>
        <v>1.4645343012607084</v>
      </c>
      <c r="AL86" s="205">
        <f t="shared" si="149"/>
        <v>1.4884456520886036</v>
      </c>
      <c r="AM86" s="203"/>
      <c r="AN86" s="205">
        <f t="shared" si="150"/>
        <v>0.89289592663866113</v>
      </c>
      <c r="AO86" s="225">
        <f t="shared" si="151"/>
        <v>1.3955989127810025</v>
      </c>
      <c r="AP86" s="225">
        <f t="shared" si="152"/>
        <v>1.5543476278021977</v>
      </c>
      <c r="AQ86" s="205">
        <f t="shared" si="153"/>
        <v>0.62087206609999068</v>
      </c>
      <c r="AR86" s="203">
        <f t="shared" si="154"/>
        <v>0.85122208096155205</v>
      </c>
      <c r="AS86" s="205">
        <f t="shared" si="155"/>
        <v>0.93258541544710782</v>
      </c>
      <c r="AT86" s="203">
        <f t="shared" si="156"/>
        <v>0.99648154624689234</v>
      </c>
      <c r="AU86" s="203">
        <f t="shared" si="157"/>
        <v>0.99501276528479554</v>
      </c>
      <c r="AV86" s="203">
        <f t="shared" si="158"/>
        <v>1.1705155333285697</v>
      </c>
      <c r="AW86" s="205"/>
      <c r="AX86" s="203"/>
      <c r="AY86" s="202">
        <f t="shared" si="159"/>
        <v>0.59317884596666648</v>
      </c>
      <c r="AZ86" s="202">
        <f t="shared" si="160"/>
        <v>0.59113798596664768</v>
      </c>
      <c r="BA86" s="203">
        <f t="shared" si="161"/>
        <v>0.67692129959998315</v>
      </c>
      <c r="BB86" s="204">
        <f t="shared" si="162"/>
        <v>1.2097970529722857</v>
      </c>
      <c r="BC86" s="204" t="str">
        <f t="shared" si="163"/>
        <v/>
      </c>
      <c r="BD86" s="203" t="str">
        <f t="shared" si="164"/>
        <v/>
      </c>
      <c r="BE86" s="205">
        <f t="shared" si="165"/>
        <v>0.9161418317333303</v>
      </c>
      <c r="BF86" s="203" t="str">
        <f t="shared" si="166"/>
        <v/>
      </c>
      <c r="BG86" s="205" t="str">
        <f t="shared" si="167"/>
        <v/>
      </c>
      <c r="BH86" s="203">
        <f t="shared" si="168"/>
        <v>0.43806444120001098</v>
      </c>
      <c r="BI86" s="203">
        <f t="shared" si="169"/>
        <v>0.86334968573333049</v>
      </c>
      <c r="BJ86" s="203">
        <f t="shared" si="170"/>
        <v>1.0880857020151322</v>
      </c>
      <c r="BK86" s="203">
        <f t="shared" si="171"/>
        <v>1.2695317082428415</v>
      </c>
      <c r="BL86" s="203" t="str">
        <f t="shared" si="172"/>
        <v/>
      </c>
      <c r="BM86" s="204">
        <f t="shared" si="173"/>
        <v>1.0301067121333358</v>
      </c>
      <c r="BN86" s="203">
        <f t="shared" si="174"/>
        <v>1.4813440472796073</v>
      </c>
      <c r="BO86" s="203">
        <f t="shared" si="175"/>
        <v>1.5746588449142598</v>
      </c>
    </row>
    <row r="87" spans="2:67" x14ac:dyDescent="0.25">
      <c r="B87" s="46"/>
      <c r="M87" s="47">
        <f t="shared" si="116"/>
        <v>42076</v>
      </c>
      <c r="N87" s="202">
        <f t="shared" si="125"/>
        <v>0.53034226889995262</v>
      </c>
      <c r="O87" s="202">
        <f t="shared" si="126"/>
        <v>0.76199659770000672</v>
      </c>
      <c r="P87" s="203">
        <f t="shared" si="127"/>
        <v>0.67918472199998714</v>
      </c>
      <c r="Q87" s="202">
        <f t="shared" si="128"/>
        <v>0.85447513790000862</v>
      </c>
      <c r="R87" s="203">
        <f t="shared" si="129"/>
        <v>1.0519358774999645</v>
      </c>
      <c r="S87" s="204">
        <f t="shared" si="130"/>
        <v>1.1641399027000077</v>
      </c>
      <c r="T87" s="202">
        <f t="shared" si="131"/>
        <v>0.82832975649997342</v>
      </c>
      <c r="U87" s="203">
        <f t="shared" si="132"/>
        <v>0.96562936609999506</v>
      </c>
      <c r="V87" s="204">
        <f t="shared" si="133"/>
        <v>1.3622200200000081</v>
      </c>
      <c r="W87" s="204">
        <f t="shared" si="134"/>
        <v>1.5471007904810068</v>
      </c>
      <c r="X87" s="203">
        <f t="shared" si="135"/>
        <v>1.5951354322999967</v>
      </c>
      <c r="Y87" s="205" t="str">
        <f t="shared" si="136"/>
        <v/>
      </c>
      <c r="Z87" s="203">
        <f t="shared" si="137"/>
        <v>0.97949423489996423</v>
      </c>
      <c r="AA87" s="203">
        <f t="shared" si="138"/>
        <v>1.4627837730824478</v>
      </c>
      <c r="AB87" s="203">
        <f t="shared" si="139"/>
        <v>1.5343518200000155</v>
      </c>
      <c r="AC87" s="205">
        <f t="shared" si="140"/>
        <v>1.8855428239999914</v>
      </c>
      <c r="AD87" s="203" t="str">
        <f t="shared" si="141"/>
        <v/>
      </c>
      <c r="AE87" s="203" t="str">
        <f t="shared" si="142"/>
        <v/>
      </c>
      <c r="AF87" s="203">
        <f t="shared" si="143"/>
        <v>1.7011053261582161</v>
      </c>
      <c r="AG87" s="203">
        <f t="shared" si="144"/>
        <v>1.6238899475000235</v>
      </c>
      <c r="AH87" s="203" t="str">
        <f t="shared" si="145"/>
        <v/>
      </c>
      <c r="AI87" s="203">
        <f t="shared" si="146"/>
        <v>1.2667765451000164</v>
      </c>
      <c r="AJ87" s="203">
        <f t="shared" si="147"/>
        <v>1.5265996243681297</v>
      </c>
      <c r="AK87" s="203">
        <f t="shared" si="148"/>
        <v>1.4515143251359404</v>
      </c>
      <c r="AL87" s="205">
        <f t="shared" si="149"/>
        <v>1.471317773879719</v>
      </c>
      <c r="AM87" s="203"/>
      <c r="AN87" s="205">
        <f t="shared" si="150"/>
        <v>0.87521485118335063</v>
      </c>
      <c r="AO87" s="225">
        <f t="shared" si="151"/>
        <v>1.3785459835576876</v>
      </c>
      <c r="AP87" s="225">
        <f t="shared" si="152"/>
        <v>1.5352620799450736</v>
      </c>
      <c r="AQ87" s="205">
        <f t="shared" si="153"/>
        <v>0.61520395679999496</v>
      </c>
      <c r="AR87" s="203">
        <f t="shared" si="154"/>
        <v>0.83828896596152669</v>
      </c>
      <c r="AS87" s="205">
        <f t="shared" si="155"/>
        <v>0.92044051750000433</v>
      </c>
      <c r="AT87" s="203">
        <f t="shared" si="156"/>
        <v>0.9843394599999935</v>
      </c>
      <c r="AU87" s="203">
        <f t="shared" si="157"/>
        <v>0.98097024600632299</v>
      </c>
      <c r="AV87" s="203">
        <f t="shared" si="158"/>
        <v>1.1583692751000068</v>
      </c>
      <c r="AW87" s="205"/>
      <c r="AX87" s="203"/>
      <c r="AY87" s="202">
        <f t="shared" si="159"/>
        <v>0.57512214339997092</v>
      </c>
      <c r="AZ87" s="202">
        <f t="shared" si="160"/>
        <v>0.57512214339997092</v>
      </c>
      <c r="BA87" s="203">
        <f t="shared" si="161"/>
        <v>0.66524188979998122</v>
      </c>
      <c r="BB87" s="204">
        <f t="shared" si="162"/>
        <v>1.1894890600000179</v>
      </c>
      <c r="BC87" s="204" t="str">
        <f t="shared" si="163"/>
        <v/>
      </c>
      <c r="BD87" s="203" t="str">
        <f t="shared" si="164"/>
        <v/>
      </c>
      <c r="BE87" s="205">
        <f t="shared" si="165"/>
        <v>0.90127063420002695</v>
      </c>
      <c r="BF87" s="203" t="str">
        <f t="shared" si="166"/>
        <v/>
      </c>
      <c r="BG87" s="205" t="str">
        <f t="shared" si="167"/>
        <v/>
      </c>
      <c r="BH87" s="203">
        <f t="shared" si="168"/>
        <v>0.42995717310001202</v>
      </c>
      <c r="BI87" s="203">
        <f t="shared" si="169"/>
        <v>0.84654238119998793</v>
      </c>
      <c r="BJ87" s="203">
        <f t="shared" si="170"/>
        <v>1.0769692774999888</v>
      </c>
      <c r="BK87" s="203">
        <f t="shared" si="171"/>
        <v>1.250231594400026</v>
      </c>
      <c r="BL87" s="203" t="str">
        <f t="shared" si="172"/>
        <v/>
      </c>
      <c r="BM87" s="204">
        <f t="shared" si="173"/>
        <v>1.0195520794000004</v>
      </c>
      <c r="BN87" s="203">
        <f t="shared" si="174"/>
        <v>1.4722985674999949</v>
      </c>
      <c r="BO87" s="203">
        <f t="shared" si="175"/>
        <v>1.5584376167999916</v>
      </c>
    </row>
    <row r="88" spans="2:67" x14ac:dyDescent="0.25">
      <c r="B88" s="46"/>
      <c r="M88" s="47">
        <f t="shared" si="116"/>
        <v>42079</v>
      </c>
      <c r="N88" s="202">
        <f t="shared" si="125"/>
        <v>0.5320342413461483</v>
      </c>
      <c r="O88" s="202">
        <f t="shared" si="126"/>
        <v>0.77173106365384214</v>
      </c>
      <c r="P88" s="203">
        <f t="shared" si="127"/>
        <v>0.71330550461539488</v>
      </c>
      <c r="Q88" s="202">
        <f t="shared" si="128"/>
        <v>0.85005501596151944</v>
      </c>
      <c r="R88" s="203">
        <f t="shared" si="129"/>
        <v>1.0496677400818735</v>
      </c>
      <c r="S88" s="204">
        <f t="shared" si="130"/>
        <v>1.1620306135178295</v>
      </c>
      <c r="T88" s="202">
        <f t="shared" si="131"/>
        <v>0.8346601507692184</v>
      </c>
      <c r="U88" s="203">
        <f t="shared" si="132"/>
        <v>0.95758983692307575</v>
      </c>
      <c r="V88" s="204">
        <f t="shared" si="133"/>
        <v>1.3622546800693005</v>
      </c>
      <c r="W88" s="204">
        <f t="shared" si="134"/>
        <v>1.5489030738923986</v>
      </c>
      <c r="X88" s="203">
        <f t="shared" si="135"/>
        <v>1.5951359356785808</v>
      </c>
      <c r="Y88" s="205" t="str">
        <f t="shared" si="136"/>
        <v/>
      </c>
      <c r="Z88" s="203">
        <f t="shared" si="137"/>
        <v>0.97625194000002935</v>
      </c>
      <c r="AA88" s="203">
        <f t="shared" si="138"/>
        <v>1.4586158756043783</v>
      </c>
      <c r="AB88" s="203">
        <f t="shared" si="139"/>
        <v>1.5351852761713034</v>
      </c>
      <c r="AC88" s="205">
        <f t="shared" si="140"/>
        <v>1.8834839507143197</v>
      </c>
      <c r="AD88" s="203" t="str">
        <f t="shared" si="141"/>
        <v/>
      </c>
      <c r="AE88" s="203" t="str">
        <f t="shared" si="142"/>
        <v/>
      </c>
      <c r="AF88" s="203">
        <f t="shared" si="143"/>
        <v>1.7008836200632609</v>
      </c>
      <c r="AG88" s="203">
        <f t="shared" si="144"/>
        <v>1.6217770974999768</v>
      </c>
      <c r="AH88" s="203" t="str">
        <f t="shared" si="145"/>
        <v/>
      </c>
      <c r="AI88" s="203">
        <f t="shared" si="146"/>
        <v>1.2614258205769535</v>
      </c>
      <c r="AJ88" s="203">
        <f t="shared" si="147"/>
        <v>1.5133494745329572</v>
      </c>
      <c r="AK88" s="203">
        <f t="shared" si="148"/>
        <v>1.4473938026084734</v>
      </c>
      <c r="AL88" s="205">
        <f t="shared" si="149"/>
        <v>1.4793342496519055</v>
      </c>
      <c r="AM88" s="203"/>
      <c r="AN88" s="205">
        <f t="shared" si="150"/>
        <v>0.88143124452663413</v>
      </c>
      <c r="AO88" s="225">
        <f t="shared" si="151"/>
        <v>1.3680796725166848</v>
      </c>
      <c r="AP88" s="225">
        <f t="shared" si="152"/>
        <v>1.5275120962637394</v>
      </c>
      <c r="AQ88" s="205">
        <f t="shared" si="153"/>
        <v>0.60950970769231461</v>
      </c>
      <c r="AR88" s="203">
        <f t="shared" si="154"/>
        <v>0.83247615288460475</v>
      </c>
      <c r="AS88" s="205">
        <f t="shared" si="155"/>
        <v>0.91846388671915946</v>
      </c>
      <c r="AT88" s="203">
        <f t="shared" si="156"/>
        <v>0.98356116947732497</v>
      </c>
      <c r="AU88" s="203">
        <f t="shared" si="157"/>
        <v>0.98486792870254014</v>
      </c>
      <c r="AV88" s="203">
        <f t="shared" si="158"/>
        <v>1.1573519018035667</v>
      </c>
      <c r="AW88" s="205"/>
      <c r="AX88" s="203"/>
      <c r="AY88" s="202">
        <f t="shared" si="159"/>
        <v>0.58561806769230129</v>
      </c>
      <c r="AZ88" s="202">
        <f t="shared" si="160"/>
        <v>0.57847584519230066</v>
      </c>
      <c r="BA88" s="203">
        <f t="shared" si="161"/>
        <v>0.67047160980766485</v>
      </c>
      <c r="BB88" s="204">
        <f t="shared" si="162"/>
        <v>1.1873590734005091</v>
      </c>
      <c r="BC88" s="204" t="str">
        <f t="shared" si="163"/>
        <v/>
      </c>
      <c r="BD88" s="203" t="str">
        <f t="shared" si="164"/>
        <v/>
      </c>
      <c r="BE88" s="205">
        <f t="shared" si="165"/>
        <v>0.89491180442310103</v>
      </c>
      <c r="BF88" s="203" t="str">
        <f t="shared" si="166"/>
        <v/>
      </c>
      <c r="BG88" s="205" t="str">
        <f t="shared" si="167"/>
        <v/>
      </c>
      <c r="BH88" s="203">
        <f t="shared" si="168"/>
        <v>0.42927955692309405</v>
      </c>
      <c r="BI88" s="203">
        <f t="shared" si="169"/>
        <v>0.83592057750000714</v>
      </c>
      <c r="BJ88" s="203">
        <f t="shared" si="170"/>
        <v>1.0760258820088504</v>
      </c>
      <c r="BK88" s="203">
        <f t="shared" si="171"/>
        <v>1.2497670523928432</v>
      </c>
      <c r="BL88" s="203" t="str">
        <f t="shared" si="172"/>
        <v/>
      </c>
      <c r="BM88" s="204">
        <f t="shared" si="173"/>
        <v>1.0114665744230642</v>
      </c>
      <c r="BN88" s="203">
        <f t="shared" si="174"/>
        <v>1.4678394334131202</v>
      </c>
      <c r="BO88" s="203">
        <f t="shared" si="175"/>
        <v>1.5550971924642729</v>
      </c>
    </row>
    <row r="89" spans="2:67" x14ac:dyDescent="0.25">
      <c r="B89" s="46"/>
      <c r="M89" s="47">
        <f t="shared" si="116"/>
        <v>42080</v>
      </c>
      <c r="N89" s="202">
        <f t="shared" si="125"/>
        <v>0.54029905847948756</v>
      </c>
      <c r="O89" s="202">
        <f t="shared" si="126"/>
        <v>0.75264974705383381</v>
      </c>
      <c r="P89" s="203">
        <f t="shared" si="127"/>
        <v>0.69716978278203889</v>
      </c>
      <c r="Q89" s="202">
        <f t="shared" si="128"/>
        <v>0.79204634942819396</v>
      </c>
      <c r="R89" s="203">
        <f t="shared" si="129"/>
        <v>1.0667222665239158</v>
      </c>
      <c r="S89" s="204">
        <f t="shared" si="130"/>
        <v>1.1862080346392916</v>
      </c>
      <c r="T89" s="202">
        <f t="shared" si="131"/>
        <v>0.83865678460254234</v>
      </c>
      <c r="U89" s="203">
        <f t="shared" si="132"/>
        <v>0.96816626812308249</v>
      </c>
      <c r="V89" s="204">
        <f t="shared" si="133"/>
        <v>1.3799261474433195</v>
      </c>
      <c r="W89" s="204">
        <f t="shared" si="134"/>
        <v>1.5637805943354435</v>
      </c>
      <c r="X89" s="203">
        <f t="shared" si="135"/>
        <v>1.6093492650928605</v>
      </c>
      <c r="Y89" s="205" t="str">
        <f t="shared" si="136"/>
        <v/>
      </c>
      <c r="Z89" s="203">
        <f t="shared" si="137"/>
        <v>0.98662255579996305</v>
      </c>
      <c r="AA89" s="203">
        <f t="shared" si="138"/>
        <v>1.4826920841758535</v>
      </c>
      <c r="AB89" s="203">
        <f t="shared" si="139"/>
        <v>1.5512764169962172</v>
      </c>
      <c r="AC89" s="205">
        <f t="shared" si="140"/>
        <v>1.8976652995714054</v>
      </c>
      <c r="AD89" s="203" t="str">
        <f t="shared" si="141"/>
        <v/>
      </c>
      <c r="AE89" s="203" t="str">
        <f t="shared" si="142"/>
        <v/>
      </c>
      <c r="AF89" s="203">
        <f t="shared" si="143"/>
        <v>1.719350208037969</v>
      </c>
      <c r="AG89" s="203">
        <f t="shared" si="144"/>
        <v>1.6480227125000191</v>
      </c>
      <c r="AH89" s="203" t="str">
        <f t="shared" si="145"/>
        <v/>
      </c>
      <c r="AI89" s="203">
        <f t="shared" si="146"/>
        <v>1.2783424097768941</v>
      </c>
      <c r="AJ89" s="203">
        <f t="shared" si="147"/>
        <v>1.538198761318684</v>
      </c>
      <c r="AK89" s="203">
        <f t="shared" si="148"/>
        <v>1.4695234784282949</v>
      </c>
      <c r="AL89" s="205">
        <f t="shared" si="149"/>
        <v>1.4859419782911423</v>
      </c>
      <c r="AM89" s="203"/>
      <c r="AN89" s="205">
        <f t="shared" si="150"/>
        <v>0.99942159607098535</v>
      </c>
      <c r="AO89" s="225">
        <f t="shared" si="151"/>
        <v>1.3889790898127874</v>
      </c>
      <c r="AP89" s="225">
        <f t="shared" si="152"/>
        <v>1.552956663049458</v>
      </c>
      <c r="AQ89" s="205">
        <f t="shared" si="153"/>
        <v>0.62369985329229971</v>
      </c>
      <c r="AR89" s="203">
        <f t="shared" si="154"/>
        <v>0.85751486538461386</v>
      </c>
      <c r="AS89" s="205">
        <f t="shared" si="155"/>
        <v>0.93805441950251289</v>
      </c>
      <c r="AT89" s="203">
        <f t="shared" si="156"/>
        <v>1.0031393256548995</v>
      </c>
      <c r="AU89" s="203">
        <f t="shared" si="157"/>
        <v>0.99926802522151981</v>
      </c>
      <c r="AV89" s="203">
        <f t="shared" si="158"/>
        <v>1.1736358856678195</v>
      </c>
      <c r="AW89" s="205"/>
      <c r="AX89" s="203"/>
      <c r="AY89" s="202">
        <f t="shared" si="159"/>
        <v>0.59868541215894133</v>
      </c>
      <c r="AZ89" s="202">
        <f t="shared" si="160"/>
        <v>0.59052245215899468</v>
      </c>
      <c r="BA89" s="203">
        <f t="shared" si="161"/>
        <v>0.67570495890768045</v>
      </c>
      <c r="BB89" s="204">
        <f t="shared" si="162"/>
        <v>1.2041313017632431</v>
      </c>
      <c r="BC89" s="204" t="str">
        <f t="shared" si="163"/>
        <v/>
      </c>
      <c r="BD89" s="203" t="str">
        <f t="shared" si="164"/>
        <v/>
      </c>
      <c r="BE89" s="205">
        <f t="shared" si="165"/>
        <v>0.91350686915636459</v>
      </c>
      <c r="BF89" s="203" t="str">
        <f t="shared" si="166"/>
        <v/>
      </c>
      <c r="BG89" s="205" t="str">
        <f t="shared" si="167"/>
        <v/>
      </c>
      <c r="BH89" s="203">
        <f t="shared" si="168"/>
        <v>0.43397473962305488</v>
      </c>
      <c r="BI89" s="203">
        <f t="shared" si="169"/>
        <v>0.85667112623332242</v>
      </c>
      <c r="BJ89" s="203">
        <f t="shared" si="170"/>
        <v>1.0929641933564263</v>
      </c>
      <c r="BK89" s="203">
        <f t="shared" si="171"/>
        <v>1.2682595670642747</v>
      </c>
      <c r="BL89" s="203" t="str">
        <f t="shared" si="172"/>
        <v/>
      </c>
      <c r="BM89" s="204">
        <f t="shared" si="173"/>
        <v>1.0244787100564228</v>
      </c>
      <c r="BN89" s="203">
        <f t="shared" si="174"/>
        <v>1.4870114633438392</v>
      </c>
      <c r="BO89" s="203">
        <f t="shared" si="175"/>
        <v>1.5784785620214512</v>
      </c>
    </row>
    <row r="90" spans="2:67" x14ac:dyDescent="0.25">
      <c r="B90" s="46"/>
      <c r="M90" s="47">
        <f t="shared" si="116"/>
        <v>42081</v>
      </c>
      <c r="N90" s="202">
        <f t="shared" si="125"/>
        <v>0.52346942393587836</v>
      </c>
      <c r="O90" s="202">
        <f t="shared" si="126"/>
        <v>0.75250554123077196</v>
      </c>
      <c r="P90" s="203">
        <f t="shared" si="127"/>
        <v>0.6812973802563973</v>
      </c>
      <c r="Q90" s="202">
        <f t="shared" si="128"/>
        <v>0.82811993502565873</v>
      </c>
      <c r="R90" s="203">
        <f t="shared" si="129"/>
        <v>1.0229426282304868</v>
      </c>
      <c r="S90" s="204">
        <f t="shared" si="130"/>
        <v>1.1298296584999905</v>
      </c>
      <c r="T90" s="202">
        <f t="shared" si="131"/>
        <v>0.8120359028204911</v>
      </c>
      <c r="U90" s="203">
        <f t="shared" si="132"/>
        <v>0.94856764388460979</v>
      </c>
      <c r="V90" s="204">
        <f t="shared" si="133"/>
        <v>1.3500945748488955</v>
      </c>
      <c r="W90" s="204">
        <f t="shared" si="134"/>
        <v>1.520215110512686</v>
      </c>
      <c r="X90" s="203">
        <f t="shared" si="135"/>
        <v>1.5682315415000097</v>
      </c>
      <c r="Y90" s="205" t="str">
        <f t="shared" si="136"/>
        <v/>
      </c>
      <c r="Z90" s="203">
        <f t="shared" si="137"/>
        <v>0.97490443899999324</v>
      </c>
      <c r="AA90" s="203">
        <f t="shared" si="138"/>
        <v>1.4355161383516903</v>
      </c>
      <c r="AB90" s="203">
        <f t="shared" si="139"/>
        <v>1.5061081794899587</v>
      </c>
      <c r="AC90" s="205">
        <f t="shared" si="140"/>
        <v>1.8338949400000022</v>
      </c>
      <c r="AD90" s="203" t="str">
        <f t="shared" si="141"/>
        <v/>
      </c>
      <c r="AE90" s="203" t="str">
        <f t="shared" si="142"/>
        <v/>
      </c>
      <c r="AF90" s="203">
        <f t="shared" si="143"/>
        <v>1.6727204417278698</v>
      </c>
      <c r="AG90" s="203">
        <f t="shared" si="144"/>
        <v>1.5966012624999859</v>
      </c>
      <c r="AH90" s="203" t="str">
        <f t="shared" si="145"/>
        <v/>
      </c>
      <c r="AI90" s="203">
        <f t="shared" si="146"/>
        <v>1.2480505056153652</v>
      </c>
      <c r="AJ90" s="203">
        <f t="shared" si="147"/>
        <v>1.506355395137347</v>
      </c>
      <c r="AK90" s="203">
        <f t="shared" si="148"/>
        <v>1.42453055609852</v>
      </c>
      <c r="AL90" s="205">
        <f t="shared" si="149"/>
        <v>1.4609611307468278</v>
      </c>
      <c r="AM90" s="203"/>
      <c r="AN90" s="205">
        <f t="shared" si="150"/>
        <v>0.92617231005416478</v>
      </c>
      <c r="AO90" s="225">
        <f t="shared" si="151"/>
        <v>1.3534726072361245</v>
      </c>
      <c r="AP90" s="225">
        <f t="shared" si="152"/>
        <v>1.5047365610989138</v>
      </c>
      <c r="AQ90" s="205">
        <f t="shared" si="153"/>
        <v>0.5970806295384401</v>
      </c>
      <c r="AR90" s="203">
        <f t="shared" si="154"/>
        <v>0.81256880076925997</v>
      </c>
      <c r="AS90" s="205">
        <f t="shared" si="155"/>
        <v>0.89437185784008033</v>
      </c>
      <c r="AT90" s="203">
        <f t="shared" si="156"/>
        <v>0.95842958591312222</v>
      </c>
      <c r="AU90" s="203">
        <f t="shared" si="157"/>
        <v>0.95800454182914718</v>
      </c>
      <c r="AV90" s="203">
        <f t="shared" si="158"/>
        <v>1.1111817430000084</v>
      </c>
      <c r="AW90" s="205"/>
      <c r="AX90" s="203"/>
      <c r="AY90" s="202">
        <f t="shared" si="159"/>
        <v>0.53608951637175561</v>
      </c>
      <c r="AZ90" s="202">
        <f t="shared" si="160"/>
        <v>0.53506939387174945</v>
      </c>
      <c r="BA90" s="203">
        <f t="shared" si="161"/>
        <v>0.6788811114615374</v>
      </c>
      <c r="BB90" s="204">
        <f t="shared" si="162"/>
        <v>1.1608469005352795</v>
      </c>
      <c r="BC90" s="204" t="str">
        <f t="shared" si="163"/>
        <v/>
      </c>
      <c r="BD90" s="203" t="str">
        <f t="shared" si="164"/>
        <v/>
      </c>
      <c r="BE90" s="205">
        <f t="shared" si="165"/>
        <v>0.8806007265512874</v>
      </c>
      <c r="BF90" s="203" t="str">
        <f t="shared" si="166"/>
        <v/>
      </c>
      <c r="BG90" s="205" t="str">
        <f t="shared" si="167"/>
        <v/>
      </c>
      <c r="BH90" s="203">
        <f t="shared" si="168"/>
        <v>0.41321898138459945</v>
      </c>
      <c r="BI90" s="203">
        <f t="shared" si="169"/>
        <v>0.82051146116665219</v>
      </c>
      <c r="BJ90" s="203">
        <f t="shared" si="170"/>
        <v>1.0504247281171391</v>
      </c>
      <c r="BK90" s="203">
        <f t="shared" si="171"/>
        <v>1.211444869499982</v>
      </c>
      <c r="BL90" s="203" t="str">
        <f t="shared" si="172"/>
        <v/>
      </c>
      <c r="BM90" s="204">
        <f t="shared" si="173"/>
        <v>1.0006229610512656</v>
      </c>
      <c r="BN90" s="203">
        <f t="shared" si="174"/>
        <v>1.4295792464169081</v>
      </c>
      <c r="BO90" s="203">
        <f t="shared" si="175"/>
        <v>1.5238017389999818</v>
      </c>
    </row>
    <row r="91" spans="2:67" x14ac:dyDescent="0.25">
      <c r="B91" s="46"/>
      <c r="M91" s="47">
        <f t="shared" si="116"/>
        <v>42082</v>
      </c>
      <c r="N91" s="202">
        <f t="shared" si="125"/>
        <v>0.55517778946924867</v>
      </c>
      <c r="O91" s="202">
        <f t="shared" si="126"/>
        <v>0.78988936083074446</v>
      </c>
      <c r="P91" s="203">
        <f t="shared" si="127"/>
        <v>0.72595755542305129</v>
      </c>
      <c r="Q91" s="202">
        <f t="shared" si="128"/>
        <v>0.90163703089227987</v>
      </c>
      <c r="R91" s="203">
        <f t="shared" si="129"/>
        <v>1.0897358328967321</v>
      </c>
      <c r="S91" s="204">
        <f t="shared" si="130"/>
        <v>1.2316704919142474</v>
      </c>
      <c r="T91" s="202">
        <f t="shared" si="131"/>
        <v>0.85927012565383754</v>
      </c>
      <c r="U91" s="203">
        <f t="shared" si="132"/>
        <v>0.97706304418458467</v>
      </c>
      <c r="V91" s="204">
        <f t="shared" si="133"/>
        <v>1.5143023862972256</v>
      </c>
      <c r="W91" s="204">
        <f t="shared" si="134"/>
        <v>1.5998195460822706</v>
      </c>
      <c r="X91" s="203">
        <f t="shared" si="135"/>
        <v>1.8319365534428358</v>
      </c>
      <c r="Y91" s="205" t="str">
        <f t="shared" si="136"/>
        <v/>
      </c>
      <c r="Z91" s="203">
        <f t="shared" si="137"/>
        <v>0.99799555419997432</v>
      </c>
      <c r="AA91" s="203">
        <f t="shared" si="138"/>
        <v>1.4761657538021713</v>
      </c>
      <c r="AB91" s="203">
        <f t="shared" si="139"/>
        <v>1.5775864737531711</v>
      </c>
      <c r="AC91" s="205">
        <f t="shared" si="140"/>
        <v>1.8823767325714154</v>
      </c>
      <c r="AD91" s="203" t="str">
        <f t="shared" si="141"/>
        <v/>
      </c>
      <c r="AE91" s="203" t="str">
        <f t="shared" si="142"/>
        <v/>
      </c>
      <c r="AF91" s="203">
        <f t="shared" si="143"/>
        <v>1.712172154481026</v>
      </c>
      <c r="AG91" s="203">
        <f t="shared" si="144"/>
        <v>1.6738979474999471</v>
      </c>
      <c r="AH91" s="203" t="str">
        <f t="shared" si="145"/>
        <v/>
      </c>
      <c r="AI91" s="203">
        <f t="shared" si="146"/>
        <v>1.3044446579153557</v>
      </c>
      <c r="AJ91" s="203">
        <f t="shared" si="147"/>
        <v>1.5677215635164656</v>
      </c>
      <c r="AK91" s="203">
        <f t="shared" si="148"/>
        <v>1.4987996579033398</v>
      </c>
      <c r="AL91" s="205">
        <f t="shared" si="149"/>
        <v>1.7571447518544474</v>
      </c>
      <c r="AM91" s="203"/>
      <c r="AN91" s="205">
        <f t="shared" si="150"/>
        <v>0.86723297180587844</v>
      </c>
      <c r="AO91" s="225">
        <f t="shared" si="151"/>
        <v>1.4065491605860263</v>
      </c>
      <c r="AP91" s="225">
        <f t="shared" si="152"/>
        <v>1.638859195631841</v>
      </c>
      <c r="AQ91" s="205">
        <f t="shared" si="153"/>
        <v>0.64155566843842671</v>
      </c>
      <c r="AR91" s="203">
        <f t="shared" si="154"/>
        <v>0.87711346519228917</v>
      </c>
      <c r="AS91" s="205">
        <f t="shared" si="155"/>
        <v>0.95791224833123634</v>
      </c>
      <c r="AT91" s="203">
        <f t="shared" si="156"/>
        <v>1.0228489761209159</v>
      </c>
      <c r="AU91" s="203">
        <f t="shared" si="157"/>
        <v>1.0557054191392599</v>
      </c>
      <c r="AV91" s="203">
        <f t="shared" si="158"/>
        <v>1.1975799377428538</v>
      </c>
      <c r="AW91" s="205"/>
      <c r="AX91" s="203"/>
      <c r="AY91" s="202">
        <f t="shared" si="159"/>
        <v>0.61660416373847049</v>
      </c>
      <c r="AZ91" s="202">
        <f t="shared" si="160"/>
        <v>0.59007064373847662</v>
      </c>
      <c r="BA91" s="203">
        <f t="shared" si="161"/>
        <v>0.67449949186153901</v>
      </c>
      <c r="BB91" s="204">
        <f t="shared" si="162"/>
        <v>1.2204055818639579</v>
      </c>
      <c r="BC91" s="204" t="str">
        <f t="shared" si="163"/>
        <v/>
      </c>
      <c r="BD91" s="203" t="str">
        <f t="shared" si="164"/>
        <v/>
      </c>
      <c r="BE91" s="205">
        <f t="shared" si="165"/>
        <v>0.93044887398460885</v>
      </c>
      <c r="BF91" s="203" t="str">
        <f t="shared" si="166"/>
        <v/>
      </c>
      <c r="BG91" s="205" t="str">
        <f t="shared" si="167"/>
        <v/>
      </c>
      <c r="BH91" s="203">
        <f t="shared" si="168"/>
        <v>0.44131530268462127</v>
      </c>
      <c r="BI91" s="203">
        <f t="shared" si="169"/>
        <v>0.87407816709999153</v>
      </c>
      <c r="BJ91" s="203">
        <f t="shared" si="170"/>
        <v>1.1214622301196417</v>
      </c>
      <c r="BK91" s="203">
        <f t="shared" si="171"/>
        <v>1.2864987221142528</v>
      </c>
      <c r="BL91" s="203" t="str">
        <f t="shared" si="172"/>
        <v/>
      </c>
      <c r="BM91" s="204">
        <f t="shared" si="173"/>
        <v>1.0500707255845954</v>
      </c>
      <c r="BN91" s="203">
        <f t="shared" si="174"/>
        <v>1.4981358259634883</v>
      </c>
      <c r="BO91" s="203">
        <f t="shared" si="175"/>
        <v>1.6117518393713826</v>
      </c>
    </row>
    <row r="92" spans="2:67" x14ac:dyDescent="0.25">
      <c r="B92" s="46"/>
      <c r="M92" s="47">
        <f t="shared" si="116"/>
        <v>42083</v>
      </c>
      <c r="N92" s="202">
        <f t="shared" si="125"/>
        <v>0.53695402468463227</v>
      </c>
      <c r="O92" s="202">
        <f t="shared" si="126"/>
        <v>0.78679875701541668</v>
      </c>
      <c r="P92" s="203">
        <f t="shared" si="127"/>
        <v>0.71673801246155211</v>
      </c>
      <c r="Q92" s="202">
        <f t="shared" si="128"/>
        <v>0.9061264961461557</v>
      </c>
      <c r="R92" s="203">
        <f t="shared" si="129"/>
        <v>1.0890159842821188</v>
      </c>
      <c r="S92" s="204">
        <f t="shared" si="130"/>
        <v>1.2336692622857082</v>
      </c>
      <c r="T92" s="202">
        <f t="shared" si="131"/>
        <v>0.84850918357691851</v>
      </c>
      <c r="U92" s="203">
        <f t="shared" si="132"/>
        <v>0.97741500339230081</v>
      </c>
      <c r="V92" s="204">
        <f t="shared" si="133"/>
        <v>1.5170987042002277</v>
      </c>
      <c r="W92" s="204">
        <f t="shared" si="134"/>
        <v>1.5997616260822665</v>
      </c>
      <c r="X92" s="203">
        <f t="shared" si="135"/>
        <v>1.8353138048571869</v>
      </c>
      <c r="Y92" s="205" t="str">
        <f t="shared" si="136"/>
        <v/>
      </c>
      <c r="Z92" s="203">
        <f t="shared" si="137"/>
        <v>0.99454391130002673</v>
      </c>
      <c r="AA92" s="203">
        <f t="shared" si="138"/>
        <v>1.4773325846043837</v>
      </c>
      <c r="AB92" s="203">
        <f t="shared" si="139"/>
        <v>1.5762716351133133</v>
      </c>
      <c r="AC92" s="205">
        <f t="shared" si="140"/>
        <v>1.9114087314285979</v>
      </c>
      <c r="AD92" s="203" t="str">
        <f t="shared" si="141"/>
        <v/>
      </c>
      <c r="AE92" s="203" t="str">
        <f t="shared" si="142"/>
        <v/>
      </c>
      <c r="AF92" s="203">
        <f t="shared" si="143"/>
        <v>1.7498666319809866</v>
      </c>
      <c r="AG92" s="203">
        <f t="shared" si="144"/>
        <v>1.6770115199999935</v>
      </c>
      <c r="AH92" s="203" t="str">
        <f t="shared" si="145"/>
        <v/>
      </c>
      <c r="AI92" s="203">
        <f t="shared" si="146"/>
        <v>1.3059734510077248</v>
      </c>
      <c r="AJ92" s="203">
        <f t="shared" si="147"/>
        <v>1.5710600995329629</v>
      </c>
      <c r="AK92" s="203">
        <f t="shared" si="148"/>
        <v>1.4900115650816064</v>
      </c>
      <c r="AL92" s="205">
        <f t="shared" si="149"/>
        <v>1.760844539354415</v>
      </c>
      <c r="AM92" s="203"/>
      <c r="AN92" s="205">
        <f t="shared" si="150"/>
        <v>0.84132920133214428</v>
      </c>
      <c r="AO92" s="225">
        <f t="shared" si="151"/>
        <v>1.409890306863109</v>
      </c>
      <c r="AP92" s="225">
        <f t="shared" si="152"/>
        <v>1.6357612312637535</v>
      </c>
      <c r="AQ92" s="205">
        <f t="shared" si="153"/>
        <v>0.64349317236926673</v>
      </c>
      <c r="AR92" s="203">
        <f t="shared" si="154"/>
        <v>0.87933118288461953</v>
      </c>
      <c r="AS92" s="205">
        <f t="shared" si="155"/>
        <v>0.95716974992442072</v>
      </c>
      <c r="AT92" s="203">
        <f t="shared" si="156"/>
        <v>1.0214229578526313</v>
      </c>
      <c r="AU92" s="203">
        <f t="shared" si="157"/>
        <v>1.0299311791392145</v>
      </c>
      <c r="AV92" s="203">
        <f t="shared" si="158"/>
        <v>1.1957684168571747</v>
      </c>
      <c r="AW92" s="205"/>
      <c r="AX92" s="203"/>
      <c r="AY92" s="202">
        <f t="shared" si="159"/>
        <v>0.56828790656924655</v>
      </c>
      <c r="AZ92" s="202">
        <f t="shared" si="160"/>
        <v>0.54686060906923695</v>
      </c>
      <c r="BA92" s="203">
        <f t="shared" si="161"/>
        <v>0.65463229933079869</v>
      </c>
      <c r="BB92" s="204">
        <f t="shared" si="162"/>
        <v>1.2161052471032714</v>
      </c>
      <c r="BC92" s="204" t="str">
        <f t="shared" si="163"/>
        <v/>
      </c>
      <c r="BD92" s="203" t="str">
        <f t="shared" si="164"/>
        <v/>
      </c>
      <c r="BE92" s="205">
        <f t="shared" si="165"/>
        <v>0.93289675309230624</v>
      </c>
      <c r="BF92" s="203" t="str">
        <f t="shared" si="166"/>
        <v/>
      </c>
      <c r="BG92" s="205" t="str">
        <f t="shared" si="167"/>
        <v/>
      </c>
      <c r="BH92" s="203">
        <f t="shared" si="168"/>
        <v>0.42942644489231752</v>
      </c>
      <c r="BI92" s="203">
        <f t="shared" si="169"/>
        <v>0.87863981440001337</v>
      </c>
      <c r="BJ92" s="203">
        <f t="shared" si="170"/>
        <v>1.1199862618072753</v>
      </c>
      <c r="BK92" s="203">
        <f t="shared" si="171"/>
        <v>1.2869141702857032</v>
      </c>
      <c r="BL92" s="203" t="str">
        <f t="shared" si="172"/>
        <v/>
      </c>
      <c r="BM92" s="204">
        <f t="shared" si="173"/>
        <v>1.0502798979923265</v>
      </c>
      <c r="BN92" s="203">
        <f t="shared" si="174"/>
        <v>1.4934110021851086</v>
      </c>
      <c r="BO92" s="203">
        <f t="shared" si="175"/>
        <v>1.6130145634285604</v>
      </c>
    </row>
    <row r="93" spans="2:67" x14ac:dyDescent="0.25">
      <c r="B93" s="46"/>
      <c r="M93" s="47">
        <f t="shared" si="116"/>
        <v>42086</v>
      </c>
      <c r="N93" s="202">
        <f t="shared" si="125"/>
        <v>0.54650446360256399</v>
      </c>
      <c r="O93" s="202">
        <f t="shared" si="126"/>
        <v>0.78528168273077803</v>
      </c>
      <c r="P93" s="203">
        <f t="shared" si="127"/>
        <v>0.70063920358972132</v>
      </c>
      <c r="Q93" s="202">
        <f t="shared" si="128"/>
        <v>0.89917446385898891</v>
      </c>
      <c r="R93" s="203">
        <f t="shared" si="129"/>
        <v>1.0897038572355355</v>
      </c>
      <c r="S93" s="204">
        <f t="shared" si="130"/>
        <v>1.2449118947856941</v>
      </c>
      <c r="T93" s="202">
        <f t="shared" si="131"/>
        <v>0.85255988698717688</v>
      </c>
      <c r="U93" s="203">
        <f t="shared" si="132"/>
        <v>0.97680496088464563</v>
      </c>
      <c r="V93" s="204">
        <f t="shared" si="133"/>
        <v>1.5176749174685384</v>
      </c>
      <c r="W93" s="204">
        <f t="shared" si="134"/>
        <v>1.5981819625759424</v>
      </c>
      <c r="X93" s="203">
        <f t="shared" si="135"/>
        <v>1.8301873673571509</v>
      </c>
      <c r="Y93" s="205" t="str">
        <f t="shared" si="136"/>
        <v/>
      </c>
      <c r="Z93" s="203">
        <f t="shared" si="137"/>
        <v>0.99793509199998898</v>
      </c>
      <c r="AA93" s="203">
        <f t="shared" si="138"/>
        <v>1.4782807569230818</v>
      </c>
      <c r="AB93" s="203">
        <f t="shared" si="139"/>
        <v>1.5760847108312377</v>
      </c>
      <c r="AC93" s="205">
        <f t="shared" si="140"/>
        <v>1.9114087314285979</v>
      </c>
      <c r="AD93" s="203" t="str">
        <f t="shared" si="141"/>
        <v/>
      </c>
      <c r="AE93" s="203" t="str">
        <f t="shared" si="142"/>
        <v/>
      </c>
      <c r="AF93" s="203">
        <f t="shared" si="143"/>
        <v>1.7483766338670939</v>
      </c>
      <c r="AG93" s="203">
        <f t="shared" si="144"/>
        <v>1.6718906324999949</v>
      </c>
      <c r="AH93" s="203" t="str">
        <f t="shared" si="145"/>
        <v/>
      </c>
      <c r="AI93" s="203">
        <f t="shared" si="146"/>
        <v>1.3057276526154191</v>
      </c>
      <c r="AJ93" s="203">
        <f t="shared" si="147"/>
        <v>1.5680459444231114</v>
      </c>
      <c r="AK93" s="203">
        <f t="shared" si="148"/>
        <v>1.4984076970628557</v>
      </c>
      <c r="AL93" s="205">
        <f t="shared" si="149"/>
        <v>1.7584455804810006</v>
      </c>
      <c r="AM93" s="203"/>
      <c r="AN93" s="205">
        <f t="shared" si="150"/>
        <v>0.86172046869203145</v>
      </c>
      <c r="AO93" s="225">
        <f t="shared" si="151"/>
        <v>1.4070503201218374</v>
      </c>
      <c r="AP93" s="225">
        <f t="shared" si="152"/>
        <v>1.6361996953846307</v>
      </c>
      <c r="AQ93" s="205">
        <f t="shared" si="153"/>
        <v>0.64240631303848161</v>
      </c>
      <c r="AR93" s="203">
        <f t="shared" si="154"/>
        <v>0.87963941826922909</v>
      </c>
      <c r="AS93" s="205">
        <f t="shared" si="155"/>
        <v>0.95964908694585027</v>
      </c>
      <c r="AT93" s="203">
        <f t="shared" si="156"/>
        <v>1.0220321684194098</v>
      </c>
      <c r="AU93" s="203">
        <f t="shared" si="157"/>
        <v>1.0284629764746991</v>
      </c>
      <c r="AV93" s="203">
        <f t="shared" si="158"/>
        <v>1.1886132793571713</v>
      </c>
      <c r="AW93" s="205"/>
      <c r="AX93" s="203"/>
      <c r="AY93" s="202">
        <f t="shared" si="159"/>
        <v>0.60278785770508669</v>
      </c>
      <c r="AZ93" s="202">
        <f t="shared" si="160"/>
        <v>0.5844185877051018</v>
      </c>
      <c r="BA93" s="203">
        <f t="shared" si="161"/>
        <v>0.66273914246154764</v>
      </c>
      <c r="BB93" s="204">
        <f t="shared" si="162"/>
        <v>1.240168179590686</v>
      </c>
      <c r="BC93" s="204" t="str">
        <f t="shared" si="163"/>
        <v/>
      </c>
      <c r="BD93" s="203" t="str">
        <f t="shared" si="164"/>
        <v/>
      </c>
      <c r="BE93" s="205">
        <f t="shared" si="165"/>
        <v>0.93135191221795699</v>
      </c>
      <c r="BF93" s="203" t="str">
        <f t="shared" si="166"/>
        <v/>
      </c>
      <c r="BG93" s="205" t="str">
        <f t="shared" si="167"/>
        <v/>
      </c>
      <c r="BH93" s="203">
        <f t="shared" si="168"/>
        <v>0.43554381088459815</v>
      </c>
      <c r="BI93" s="203">
        <f t="shared" si="169"/>
        <v>0.8757468568333584</v>
      </c>
      <c r="BJ93" s="203">
        <f t="shared" si="170"/>
        <v>1.1188205165869145</v>
      </c>
      <c r="BK93" s="203">
        <f t="shared" si="171"/>
        <v>1.280779680285705</v>
      </c>
      <c r="BL93" s="203" t="str">
        <f t="shared" si="172"/>
        <v/>
      </c>
      <c r="BM93" s="204">
        <f t="shared" si="173"/>
        <v>1.0491003582179705</v>
      </c>
      <c r="BN93" s="203">
        <f t="shared" si="174"/>
        <v>1.4961232768576753</v>
      </c>
      <c r="BO93" s="203">
        <f t="shared" si="175"/>
        <v>1.6089188034285824</v>
      </c>
    </row>
    <row r="94" spans="2:67" x14ac:dyDescent="0.25">
      <c r="B94" s="46"/>
      <c r="M94" s="47">
        <f t="shared" si="116"/>
        <v>42087</v>
      </c>
      <c r="N94" s="202">
        <f t="shared" si="125"/>
        <v>0.52729269935645817</v>
      </c>
      <c r="O94" s="202">
        <f t="shared" si="126"/>
        <v>0.7856961193769636</v>
      </c>
      <c r="P94" s="203">
        <f t="shared" si="127"/>
        <v>0.71889130947439828</v>
      </c>
      <c r="Q94" s="202">
        <f t="shared" si="128"/>
        <v>0.91860069349743956</v>
      </c>
      <c r="R94" s="203">
        <f t="shared" si="129"/>
        <v>1.0913005593198779</v>
      </c>
      <c r="S94" s="204">
        <f t="shared" si="130"/>
        <v>1.2417226088999818</v>
      </c>
      <c r="T94" s="202">
        <f t="shared" si="131"/>
        <v>0.849637164717989</v>
      </c>
      <c r="U94" s="203">
        <f t="shared" si="132"/>
        <v>0.97267183686156722</v>
      </c>
      <c r="V94" s="204">
        <f t="shared" si="133"/>
        <v>1.5153728788476184</v>
      </c>
      <c r="W94" s="204">
        <f t="shared" si="134"/>
        <v>1.5976044984113771</v>
      </c>
      <c r="X94" s="203">
        <f t="shared" si="135"/>
        <v>1.8219885310999988</v>
      </c>
      <c r="Y94" s="205" t="str">
        <f t="shared" si="136"/>
        <v/>
      </c>
      <c r="Z94" s="203">
        <f t="shared" si="137"/>
        <v>0.99422360060004156</v>
      </c>
      <c r="AA94" s="203">
        <f t="shared" si="138"/>
        <v>1.4832808135714686</v>
      </c>
      <c r="AB94" s="203">
        <f t="shared" si="139"/>
        <v>1.5753036539231693</v>
      </c>
      <c r="AC94" s="205">
        <f t="shared" si="140"/>
        <v>1.9073101079999955</v>
      </c>
      <c r="AD94" s="203" t="str">
        <f t="shared" si="141"/>
        <v/>
      </c>
      <c r="AE94" s="203" t="str">
        <f t="shared" si="142"/>
        <v/>
      </c>
      <c r="AF94" s="203">
        <f t="shared" si="143"/>
        <v>1.7487221714050269</v>
      </c>
      <c r="AG94" s="203">
        <f t="shared" si="144"/>
        <v>1.6697277224999585</v>
      </c>
      <c r="AH94" s="203" t="str">
        <f t="shared" si="145"/>
        <v/>
      </c>
      <c r="AI94" s="203">
        <f t="shared" si="146"/>
        <v>1.3058891609384937</v>
      </c>
      <c r="AJ94" s="203">
        <f t="shared" si="147"/>
        <v>1.5724039217857362</v>
      </c>
      <c r="AK94" s="203">
        <f t="shared" si="148"/>
        <v>1.4999171338234465</v>
      </c>
      <c r="AL94" s="205">
        <f t="shared" si="149"/>
        <v>1.758674840772124</v>
      </c>
      <c r="AM94" s="203"/>
      <c r="AN94" s="205">
        <f t="shared" si="150"/>
        <v>0.8619053308309903</v>
      </c>
      <c r="AO94" s="225">
        <f t="shared" si="151"/>
        <v>1.410778746185315</v>
      </c>
      <c r="AP94" s="225">
        <f t="shared" si="152"/>
        <v>1.6389765892857073</v>
      </c>
      <c r="AQ94" s="205">
        <f t="shared" si="153"/>
        <v>0.64170185304617799</v>
      </c>
      <c r="AR94" s="203">
        <f t="shared" si="154"/>
        <v>0.88342862500003427</v>
      </c>
      <c r="AS94" s="205">
        <f t="shared" si="155"/>
        <v>0.96073310821789759</v>
      </c>
      <c r="AT94" s="203">
        <f t="shared" si="156"/>
        <v>1.0237907816498901</v>
      </c>
      <c r="AU94" s="203">
        <f t="shared" si="157"/>
        <v>1.0308812651961867</v>
      </c>
      <c r="AV94" s="203">
        <f t="shared" si="158"/>
        <v>1.1804567682000253</v>
      </c>
      <c r="AW94" s="205"/>
      <c r="AX94" s="203"/>
      <c r="AY94" s="202">
        <f t="shared" si="159"/>
        <v>0.59864701261286424</v>
      </c>
      <c r="AZ94" s="202">
        <f t="shared" si="160"/>
        <v>0.57109398511284848</v>
      </c>
      <c r="BA94" s="203">
        <f t="shared" si="161"/>
        <v>0.67931564485387863</v>
      </c>
      <c r="BB94" s="204">
        <f t="shared" si="162"/>
        <v>1.2604017725189087</v>
      </c>
      <c r="BC94" s="204">
        <f t="shared" si="163"/>
        <v>1.393636151788372</v>
      </c>
      <c r="BD94" s="203" t="str">
        <f t="shared" si="164"/>
        <v/>
      </c>
      <c r="BE94" s="205">
        <f t="shared" si="165"/>
        <v>0.93598227409488155</v>
      </c>
      <c r="BF94" s="203" t="str">
        <f t="shared" si="166"/>
        <v/>
      </c>
      <c r="BG94" s="205" t="str">
        <f t="shared" si="167"/>
        <v/>
      </c>
      <c r="BH94" s="203">
        <f t="shared" si="168"/>
        <v>0.43042096736152891</v>
      </c>
      <c r="BI94" s="203">
        <f t="shared" si="169"/>
        <v>0.8799809761333468</v>
      </c>
      <c r="BJ94" s="203">
        <f t="shared" si="170"/>
        <v>1.1179946565805805</v>
      </c>
      <c r="BK94" s="203">
        <f t="shared" si="171"/>
        <v>1.2747496982999964</v>
      </c>
      <c r="BL94" s="203" t="str">
        <f t="shared" si="172"/>
        <v/>
      </c>
      <c r="BM94" s="204">
        <f t="shared" si="173"/>
        <v>1.0488337578948843</v>
      </c>
      <c r="BN94" s="203">
        <f t="shared" si="174"/>
        <v>1.4956897404911671</v>
      </c>
      <c r="BO94" s="203">
        <f t="shared" si="175"/>
        <v>1.6043006726000124</v>
      </c>
    </row>
    <row r="95" spans="2:67" x14ac:dyDescent="0.25">
      <c r="B95" s="46"/>
      <c r="M95" s="47">
        <f t="shared" si="116"/>
        <v>42088</v>
      </c>
      <c r="N95" s="202">
        <f t="shared" si="125"/>
        <v>0.57344713729486374</v>
      </c>
      <c r="O95" s="202">
        <f t="shared" si="126"/>
        <v>0.79724034303843938</v>
      </c>
      <c r="P95" s="203">
        <f t="shared" si="127"/>
        <v>0.71460435282052348</v>
      </c>
      <c r="Q95" s="202">
        <f t="shared" si="128"/>
        <v>0.93631683928204312</v>
      </c>
      <c r="R95" s="203">
        <f t="shared" si="129"/>
        <v>1.1034177879786031</v>
      </c>
      <c r="S95" s="204">
        <f t="shared" si="130"/>
        <v>1.2558415620000041</v>
      </c>
      <c r="T95" s="202">
        <f t="shared" si="131"/>
        <v>0.87468638852564728</v>
      </c>
      <c r="U95" s="203">
        <f t="shared" si="132"/>
        <v>0.98412850873077584</v>
      </c>
      <c r="V95" s="204">
        <f t="shared" si="133"/>
        <v>1.5291617888665159</v>
      </c>
      <c r="W95" s="204">
        <f t="shared" si="134"/>
        <v>1.6074053447151897</v>
      </c>
      <c r="X95" s="203">
        <f t="shared" si="135"/>
        <v>1.8346731479999776</v>
      </c>
      <c r="Y95" s="205" t="str">
        <f t="shared" si="136"/>
        <v/>
      </c>
      <c r="Z95" s="203">
        <f t="shared" si="137"/>
        <v>1.0094470355</v>
      </c>
      <c r="AA95" s="203">
        <f t="shared" si="138"/>
        <v>1.4972041200714554</v>
      </c>
      <c r="AB95" s="203">
        <f t="shared" si="139"/>
        <v>1.5857757299244724</v>
      </c>
      <c r="AC95" s="205">
        <f t="shared" si="140"/>
        <v>1.9168927199999843</v>
      </c>
      <c r="AD95" s="203" t="str">
        <f t="shared" si="141"/>
        <v/>
      </c>
      <c r="AE95" s="203" t="str">
        <f t="shared" si="142"/>
        <v/>
      </c>
      <c r="AF95" s="203">
        <f t="shared" si="143"/>
        <v>1.7573230673734406</v>
      </c>
      <c r="AG95" s="203">
        <f t="shared" si="144"/>
        <v>1.6847343800000303</v>
      </c>
      <c r="AH95" s="203" t="str">
        <f t="shared" si="145"/>
        <v/>
      </c>
      <c r="AI95" s="203">
        <f t="shared" si="146"/>
        <v>1.3217840827692555</v>
      </c>
      <c r="AJ95" s="203">
        <f t="shared" si="147"/>
        <v>1.5869657417857153</v>
      </c>
      <c r="AK95" s="203">
        <f t="shared" si="148"/>
        <v>1.5142027810883429</v>
      </c>
      <c r="AL95" s="205">
        <f t="shared" si="149"/>
        <v>1.7681056831962065</v>
      </c>
      <c r="AM95" s="203"/>
      <c r="AN95" s="205">
        <f t="shared" si="150"/>
        <v>0.93923190925258693</v>
      </c>
      <c r="AO95" s="225">
        <f t="shared" si="151"/>
        <v>1.4258064979419425</v>
      </c>
      <c r="AP95" s="225">
        <f t="shared" si="152"/>
        <v>1.6537436217857238</v>
      </c>
      <c r="AQ95" s="205">
        <f t="shared" si="153"/>
        <v>0.65715111292309825</v>
      </c>
      <c r="AR95" s="203">
        <f t="shared" si="154"/>
        <v>0.8979534275000054</v>
      </c>
      <c r="AS95" s="205">
        <f t="shared" si="155"/>
        <v>0.95885032755038235</v>
      </c>
      <c r="AT95" s="203">
        <f t="shared" si="156"/>
        <v>1.0366988505982482</v>
      </c>
      <c r="AU95" s="203">
        <f t="shared" si="157"/>
        <v>1.0354917150949654</v>
      </c>
      <c r="AV95" s="203">
        <f t="shared" si="158"/>
        <v>1.1953323659999859</v>
      </c>
      <c r="AW95" s="205"/>
      <c r="AX95" s="203"/>
      <c r="AY95" s="202">
        <f t="shared" si="159"/>
        <v>0.55634812908969877</v>
      </c>
      <c r="AZ95" s="202">
        <f t="shared" si="160"/>
        <v>0.55634812908969877</v>
      </c>
      <c r="BA95" s="203">
        <f t="shared" si="161"/>
        <v>0.69841384657693872</v>
      </c>
      <c r="BB95" s="204">
        <f t="shared" si="162"/>
        <v>1.2741655952645083</v>
      </c>
      <c r="BC95" s="204">
        <f t="shared" si="163"/>
        <v>1.4197607499937406</v>
      </c>
      <c r="BD95" s="203" t="str">
        <f t="shared" si="164"/>
        <v/>
      </c>
      <c r="BE95" s="205">
        <f t="shared" si="165"/>
        <v>0.95012416656412402</v>
      </c>
      <c r="BF95" s="203" t="str">
        <f t="shared" si="166"/>
        <v/>
      </c>
      <c r="BG95" s="205" t="str">
        <f t="shared" si="167"/>
        <v/>
      </c>
      <c r="BH95" s="203">
        <f t="shared" si="168"/>
        <v>0.44598486123076686</v>
      </c>
      <c r="BI95" s="203">
        <f t="shared" si="169"/>
        <v>0.89482135733333656</v>
      </c>
      <c r="BJ95" s="203">
        <f t="shared" si="170"/>
        <v>1.1296557546284713</v>
      </c>
      <c r="BK95" s="203">
        <f t="shared" si="171"/>
        <v>1.2904510414999857</v>
      </c>
      <c r="BL95" s="203" t="str">
        <f t="shared" si="172"/>
        <v/>
      </c>
      <c r="BM95" s="204">
        <f t="shared" si="173"/>
        <v>1.0650282705641141</v>
      </c>
      <c r="BN95" s="203">
        <f t="shared" si="174"/>
        <v>1.5077037568766145</v>
      </c>
      <c r="BO95" s="203">
        <f t="shared" si="175"/>
        <v>1.6180944754999977</v>
      </c>
    </row>
    <row r="96" spans="2:67" x14ac:dyDescent="0.25">
      <c r="B96" s="46"/>
      <c r="M96" s="47">
        <f t="shared" si="116"/>
        <v>42089</v>
      </c>
      <c r="N96" s="202">
        <f t="shared" si="125"/>
        <v>0.55306568907177089</v>
      </c>
      <c r="O96" s="202">
        <f t="shared" si="126"/>
        <v>0.81936157406154608</v>
      </c>
      <c r="P96" s="203">
        <f t="shared" si="127"/>
        <v>0.79356132901281384</v>
      </c>
      <c r="Q96" s="202">
        <f t="shared" si="128"/>
        <v>0.9721027932512607</v>
      </c>
      <c r="R96" s="203">
        <f t="shared" si="129"/>
        <v>1.1410451901574201</v>
      </c>
      <c r="S96" s="204">
        <f t="shared" si="130"/>
        <v>1.2824052287857097</v>
      </c>
      <c r="T96" s="202">
        <f t="shared" si="131"/>
        <v>0.88251152514100406</v>
      </c>
      <c r="U96" s="203">
        <f t="shared" si="132"/>
        <v>1.0101375790692302</v>
      </c>
      <c r="V96" s="204">
        <f t="shared" si="133"/>
        <v>1.5715899843639645</v>
      </c>
      <c r="W96" s="204">
        <f t="shared" si="134"/>
        <v>1.6556946259430139</v>
      </c>
      <c r="X96" s="203">
        <f t="shared" si="135"/>
        <v>1.885263468357131</v>
      </c>
      <c r="Y96" s="205" t="str">
        <f t="shared" si="136"/>
        <v/>
      </c>
      <c r="Z96" s="203">
        <f t="shared" si="137"/>
        <v>1.0345288821999974</v>
      </c>
      <c r="AA96" s="203">
        <f t="shared" si="138"/>
        <v>1.5332230262142783</v>
      </c>
      <c r="AB96" s="203">
        <f t="shared" si="139"/>
        <v>1.6323370787909064</v>
      </c>
      <c r="AC96" s="205">
        <f t="shared" si="140"/>
        <v>1.9644431114285226</v>
      </c>
      <c r="AD96" s="203" t="str">
        <f t="shared" si="141"/>
        <v/>
      </c>
      <c r="AE96" s="203" t="str">
        <f t="shared" si="142"/>
        <v/>
      </c>
      <c r="AF96" s="203">
        <f t="shared" si="143"/>
        <v>1.7972769444746732</v>
      </c>
      <c r="AG96" s="203">
        <f t="shared" si="144"/>
        <v>1.7298860799999538</v>
      </c>
      <c r="AH96" s="203" t="str">
        <f t="shared" si="145"/>
        <v/>
      </c>
      <c r="AI96" s="203">
        <f t="shared" si="146"/>
        <v>1.361054187030784</v>
      </c>
      <c r="AJ96" s="203">
        <f t="shared" si="147"/>
        <v>1.6269705203571423</v>
      </c>
      <c r="AK96" s="203">
        <f t="shared" si="148"/>
        <v>1.5410982526586889</v>
      </c>
      <c r="AL96" s="205">
        <f t="shared" si="149"/>
        <v>1.8150029951392228</v>
      </c>
      <c r="AM96" s="203"/>
      <c r="AN96" s="205">
        <f t="shared" si="150"/>
        <v>1.0346156717358066</v>
      </c>
      <c r="AO96" s="225">
        <f t="shared" si="151"/>
        <v>1.4722706293850347</v>
      </c>
      <c r="AP96" s="225">
        <f t="shared" si="152"/>
        <v>1.6985048653571559</v>
      </c>
      <c r="AQ96" s="205">
        <f t="shared" si="153"/>
        <v>0.69007579597690905</v>
      </c>
      <c r="AR96" s="203">
        <f t="shared" si="154"/>
        <v>0.93139024500002421</v>
      </c>
      <c r="AS96" s="205">
        <f t="shared" si="155"/>
        <v>0.99747546330605319</v>
      </c>
      <c r="AT96" s="203">
        <f t="shared" si="156"/>
        <v>1.0729696695717812</v>
      </c>
      <c r="AU96" s="203">
        <f t="shared" si="157"/>
        <v>1.0762570035189842</v>
      </c>
      <c r="AV96" s="203">
        <f t="shared" si="158"/>
        <v>1.2375048438571228</v>
      </c>
      <c r="AW96" s="205"/>
      <c r="AX96" s="203"/>
      <c r="AY96" s="202">
        <f t="shared" si="159"/>
        <v>0.59502451994360372</v>
      </c>
      <c r="AZ96" s="202">
        <f t="shared" si="160"/>
        <v>0.59604496744359237</v>
      </c>
      <c r="BA96" s="203">
        <f t="shared" si="161"/>
        <v>0.71415775632306611</v>
      </c>
      <c r="BB96" s="204">
        <f t="shared" si="162"/>
        <v>1.2173275242317159</v>
      </c>
      <c r="BC96" s="204">
        <f t="shared" si="163"/>
        <v>1.4407045983123377</v>
      </c>
      <c r="BD96" s="203" t="str">
        <f t="shared" si="164"/>
        <v/>
      </c>
      <c r="BE96" s="205">
        <f t="shared" si="165"/>
        <v>0.9933798767025328</v>
      </c>
      <c r="BF96" s="203" t="str">
        <f t="shared" si="166"/>
        <v/>
      </c>
      <c r="BG96" s="205" t="str">
        <f t="shared" si="167"/>
        <v/>
      </c>
      <c r="BH96" s="203">
        <f t="shared" si="168"/>
        <v>0.45825688006922771</v>
      </c>
      <c r="BI96" s="203">
        <f t="shared" si="169"/>
        <v>0.93953717693331651</v>
      </c>
      <c r="BJ96" s="203">
        <f t="shared" si="170"/>
        <v>1.1680485965553866</v>
      </c>
      <c r="BK96" s="203">
        <f t="shared" si="171"/>
        <v>1.3420220357856927</v>
      </c>
      <c r="BL96" s="203" t="str">
        <f t="shared" si="172"/>
        <v/>
      </c>
      <c r="BM96" s="204">
        <f t="shared" si="173"/>
        <v>1.1052045623025704</v>
      </c>
      <c r="BN96" s="203">
        <f t="shared" si="174"/>
        <v>1.5433217600251856</v>
      </c>
      <c r="BO96" s="203">
        <f t="shared" si="175"/>
        <v>1.6705987569285639</v>
      </c>
    </row>
    <row r="97" spans="2:67" x14ac:dyDescent="0.25">
      <c r="B97" s="46"/>
      <c r="M97" s="47">
        <f t="shared" si="116"/>
        <v>42090</v>
      </c>
      <c r="N97" s="202">
        <f t="shared" si="125"/>
        <v>0.50155792365383123</v>
      </c>
      <c r="O97" s="202">
        <f t="shared" si="126"/>
        <v>0.76461580384616745</v>
      </c>
      <c r="P97" s="203">
        <f t="shared" si="127"/>
        <v>0.71070218788463491</v>
      </c>
      <c r="Q97" s="202">
        <f t="shared" si="128"/>
        <v>0.89502407153846564</v>
      </c>
      <c r="R97" s="203">
        <f t="shared" si="129"/>
        <v>1.0893045392947265</v>
      </c>
      <c r="S97" s="204">
        <f t="shared" si="130"/>
        <v>1.3262096722285364</v>
      </c>
      <c r="T97" s="202">
        <f t="shared" si="131"/>
        <v>0.82921731673076859</v>
      </c>
      <c r="U97" s="203">
        <f t="shared" si="132"/>
        <v>0.94892996307690725</v>
      </c>
      <c r="V97" s="204">
        <f t="shared" si="133"/>
        <v>1.5157818332493656</v>
      </c>
      <c r="W97" s="204">
        <f t="shared" si="134"/>
        <v>1.6161853270253141</v>
      </c>
      <c r="X97" s="203">
        <f t="shared" si="135"/>
        <v>1.8543865559857</v>
      </c>
      <c r="Y97" s="205" t="str">
        <f t="shared" si="136"/>
        <v/>
      </c>
      <c r="Z97" s="203">
        <f t="shared" si="137"/>
        <v>0.96720228499998129</v>
      </c>
      <c r="AA97" s="203">
        <f t="shared" si="138"/>
        <v>1.4743288290989058</v>
      </c>
      <c r="AB97" s="203">
        <f t="shared" si="139"/>
        <v>1.5775529022166408</v>
      </c>
      <c r="AC97" s="205">
        <f t="shared" si="140"/>
        <v>1.934782855642823</v>
      </c>
      <c r="AD97" s="203" t="str">
        <f t="shared" si="141"/>
        <v/>
      </c>
      <c r="AE97" s="203" t="str">
        <f t="shared" si="142"/>
        <v/>
      </c>
      <c r="AF97" s="203">
        <f t="shared" si="143"/>
        <v>1.7640291414557341</v>
      </c>
      <c r="AG97" s="203">
        <f t="shared" si="144"/>
        <v>1.7554931424999864</v>
      </c>
      <c r="AH97" s="203" t="str">
        <f t="shared" si="145"/>
        <v/>
      </c>
      <c r="AI97" s="203">
        <f t="shared" si="146"/>
        <v>1.2848089019230504</v>
      </c>
      <c r="AJ97" s="203">
        <f t="shared" si="147"/>
        <v>1.5531128782417678</v>
      </c>
      <c r="AK97" s="203">
        <f t="shared" si="148"/>
        <v>1.4874565945331795</v>
      </c>
      <c r="AL97" s="205">
        <f t="shared" si="149"/>
        <v>1.7711291544936674</v>
      </c>
      <c r="AM97" s="203"/>
      <c r="AN97" s="205">
        <f t="shared" si="150"/>
        <v>0.86068668587531993</v>
      </c>
      <c r="AO97" s="225">
        <f t="shared" si="151"/>
        <v>1.388464798608803</v>
      </c>
      <c r="AP97" s="225">
        <f t="shared" si="152"/>
        <v>1.6281829234340854</v>
      </c>
      <c r="AQ97" s="205">
        <f t="shared" si="153"/>
        <v>0.62214479480769747</v>
      </c>
      <c r="AR97" s="203">
        <f t="shared" si="154"/>
        <v>0.87022727365383323</v>
      </c>
      <c r="AS97" s="205">
        <f t="shared" si="155"/>
        <v>0.93756382518890913</v>
      </c>
      <c r="AT97" s="203">
        <f t="shared" si="156"/>
        <v>1.023267566618391</v>
      </c>
      <c r="AU97" s="203">
        <f t="shared" si="157"/>
        <v>1.0386888126582439</v>
      </c>
      <c r="AV97" s="203">
        <f t="shared" si="158"/>
        <v>1.2130656246857052</v>
      </c>
      <c r="AW97" s="205"/>
      <c r="AX97" s="203"/>
      <c r="AY97" s="202">
        <f t="shared" si="159"/>
        <v>0.5693463948076749</v>
      </c>
      <c r="AZ97" s="202">
        <f t="shared" si="160"/>
        <v>0.57036686730768782</v>
      </c>
      <c r="BA97" s="203">
        <f t="shared" si="161"/>
        <v>0.6616318851922891</v>
      </c>
      <c r="BB97" s="204">
        <f t="shared" si="162"/>
        <v>1.1727441122418467</v>
      </c>
      <c r="BC97" s="204">
        <f t="shared" si="163"/>
        <v>1.4291811355100621</v>
      </c>
      <c r="BD97" s="203" t="str">
        <f t="shared" si="164"/>
        <v/>
      </c>
      <c r="BE97" s="205">
        <f t="shared" si="165"/>
        <v>0.91486277057691723</v>
      </c>
      <c r="BF97" s="203" t="str">
        <f t="shared" si="166"/>
        <v/>
      </c>
      <c r="BG97" s="205" t="str">
        <f t="shared" si="167"/>
        <v/>
      </c>
      <c r="BH97" s="203">
        <f t="shared" si="168"/>
        <v>0.4043800630769474</v>
      </c>
      <c r="BI97" s="203">
        <f t="shared" si="169"/>
        <v>0.85811819000002076</v>
      </c>
      <c r="BJ97" s="203">
        <f t="shared" si="170"/>
        <v>1.121415541731769</v>
      </c>
      <c r="BK97" s="203">
        <f t="shared" si="171"/>
        <v>1.3387742515285601</v>
      </c>
      <c r="BL97" s="203" t="str">
        <f t="shared" si="172"/>
        <v/>
      </c>
      <c r="BM97" s="204">
        <f t="shared" si="173"/>
        <v>1.0300314580769472</v>
      </c>
      <c r="BN97" s="203">
        <f t="shared" si="174"/>
        <v>1.493651425787176</v>
      </c>
      <c r="BO97" s="203">
        <f t="shared" si="175"/>
        <v>1.6782981468428408</v>
      </c>
    </row>
    <row r="98" spans="2:67" x14ac:dyDescent="0.25">
      <c r="B98" s="46"/>
      <c r="M98" s="47">
        <f t="shared" si="116"/>
        <v>42093</v>
      </c>
      <c r="N98" s="202">
        <f t="shared" si="125"/>
        <v>0.50315116732310772</v>
      </c>
      <c r="O98" s="202">
        <f t="shared" si="126"/>
        <v>0.76190486277693381</v>
      </c>
      <c r="P98" s="203">
        <f t="shared" si="127"/>
        <v>0.71010812430770986</v>
      </c>
      <c r="Q98" s="202">
        <f t="shared" si="128"/>
        <v>0.89406911363078567</v>
      </c>
      <c r="R98" s="203">
        <f t="shared" si="129"/>
        <v>1.0802220200503956</v>
      </c>
      <c r="S98" s="204">
        <f t="shared" si="130"/>
        <v>1.2460567848607442</v>
      </c>
      <c r="T98" s="202">
        <f t="shared" si="131"/>
        <v>0.81967787938461845</v>
      </c>
      <c r="U98" s="203">
        <f t="shared" si="132"/>
        <v>0.94227434806158383</v>
      </c>
      <c r="V98" s="204">
        <f t="shared" si="133"/>
        <v>1.5046792136964706</v>
      </c>
      <c r="W98" s="204">
        <f t="shared" si="134"/>
        <v>1.5845285107405185</v>
      </c>
      <c r="X98" s="203">
        <f t="shared" si="135"/>
        <v>1.8343771029071205</v>
      </c>
      <c r="Y98" s="205" t="str">
        <f t="shared" si="136"/>
        <v/>
      </c>
      <c r="Z98" s="203">
        <f t="shared" si="137"/>
        <v>0.96448358640000453</v>
      </c>
      <c r="AA98" s="203">
        <f t="shared" si="138"/>
        <v>1.4774261387143159</v>
      </c>
      <c r="AB98" s="203">
        <f t="shared" si="139"/>
        <v>1.5607642884131274</v>
      </c>
      <c r="AC98" s="205">
        <f t="shared" si="140"/>
        <v>1.9207323929285738</v>
      </c>
      <c r="AD98" s="203" t="str">
        <f t="shared" si="141"/>
        <v/>
      </c>
      <c r="AE98" s="203" t="str">
        <f t="shared" si="142"/>
        <v/>
      </c>
      <c r="AF98" s="203">
        <f t="shared" si="143"/>
        <v>1.7394247383291459</v>
      </c>
      <c r="AG98" s="203">
        <f t="shared" si="144"/>
        <v>1.6761269875000151</v>
      </c>
      <c r="AH98" s="203" t="str">
        <f t="shared" si="145"/>
        <v/>
      </c>
      <c r="AI98" s="203">
        <f t="shared" si="146"/>
        <v>1.2818664076384843</v>
      </c>
      <c r="AJ98" s="203">
        <f t="shared" si="147"/>
        <v>1.5532593828571493</v>
      </c>
      <c r="AK98" s="203">
        <f t="shared" si="148"/>
        <v>1.4846698712409001</v>
      </c>
      <c r="AL98" s="205">
        <f t="shared" si="149"/>
        <v>1.7448561946898842</v>
      </c>
      <c r="AM98" s="203"/>
      <c r="AN98" s="205">
        <f t="shared" si="150"/>
        <v>0.84476008769110722</v>
      </c>
      <c r="AO98" s="225">
        <f t="shared" si="151"/>
        <v>1.3887677724217262</v>
      </c>
      <c r="AP98" s="225">
        <f t="shared" si="152"/>
        <v>1.6239330003571641</v>
      </c>
      <c r="AQ98" s="205">
        <f t="shared" si="153"/>
        <v>0.6184102086461527</v>
      </c>
      <c r="AR98" s="203">
        <f t="shared" si="154"/>
        <v>0.86931641500002188</v>
      </c>
      <c r="AS98" s="205">
        <f t="shared" si="155"/>
        <v>0.93201875855796779</v>
      </c>
      <c r="AT98" s="203">
        <f t="shared" si="156"/>
        <v>1.0160032150630065</v>
      </c>
      <c r="AU98" s="203">
        <f t="shared" si="157"/>
        <v>1.0173626362531945</v>
      </c>
      <c r="AV98" s="203">
        <f t="shared" si="158"/>
        <v>1.1958172753321268</v>
      </c>
      <c r="AW98" s="205"/>
      <c r="AX98" s="203"/>
      <c r="AY98" s="202">
        <f t="shared" si="159"/>
        <v>0.54993082874620081</v>
      </c>
      <c r="AZ98" s="202">
        <f t="shared" si="160"/>
        <v>0.57748466624619477</v>
      </c>
      <c r="BA98" s="203">
        <f t="shared" si="161"/>
        <v>0.65640348145385019</v>
      </c>
      <c r="BB98" s="204">
        <f t="shared" si="162"/>
        <v>1.1628674405541872</v>
      </c>
      <c r="BC98" s="204">
        <f t="shared" si="163"/>
        <v>1.3736358064483793</v>
      </c>
      <c r="BD98" s="203" t="str">
        <f t="shared" si="164"/>
        <v/>
      </c>
      <c r="BE98" s="205">
        <f t="shared" si="165"/>
        <v>0.91889997216154029</v>
      </c>
      <c r="BF98" s="203" t="str">
        <f t="shared" si="166"/>
        <v/>
      </c>
      <c r="BG98" s="205" t="str">
        <f t="shared" si="167"/>
        <v/>
      </c>
      <c r="BH98" s="203">
        <f t="shared" si="168"/>
        <v>0.40468458006158192</v>
      </c>
      <c r="BI98" s="203">
        <f t="shared" si="169"/>
        <v>0.85739227570001431</v>
      </c>
      <c r="BJ98" s="203">
        <f t="shared" si="170"/>
        <v>1.1063515771977412</v>
      </c>
      <c r="BK98" s="203">
        <f t="shared" si="171"/>
        <v>1.2853917469357103</v>
      </c>
      <c r="BL98" s="203" t="str">
        <f t="shared" si="172"/>
        <v/>
      </c>
      <c r="BM98" s="204">
        <f t="shared" si="173"/>
        <v>1.0241528493615331</v>
      </c>
      <c r="BN98" s="203">
        <f t="shared" si="174"/>
        <v>1.4847243219080997</v>
      </c>
      <c r="BO98" s="203">
        <f t="shared" si="175"/>
        <v>1.6113071084785728</v>
      </c>
    </row>
    <row r="99" spans="2:67" x14ac:dyDescent="0.25">
      <c r="B99" s="46"/>
      <c r="M99" s="47">
        <f t="shared" si="116"/>
        <v>42094</v>
      </c>
      <c r="N99" s="202">
        <f t="shared" si="125"/>
        <v>0.54864772301283926</v>
      </c>
      <c r="O99" s="202">
        <f t="shared" si="126"/>
        <v>0.7756432486538456</v>
      </c>
      <c r="P99" s="203">
        <f t="shared" si="127"/>
        <v>0.71661391544873432</v>
      </c>
      <c r="Q99" s="202">
        <f t="shared" si="128"/>
        <v>0.88139696179488247</v>
      </c>
      <c r="R99" s="203">
        <f t="shared" si="129"/>
        <v>1.0800788534005386</v>
      </c>
      <c r="S99" s="204">
        <f t="shared" si="130"/>
        <v>1.2591724869607286</v>
      </c>
      <c r="T99" s="202">
        <f t="shared" si="131"/>
        <v>0.836135969935905</v>
      </c>
      <c r="U99" s="203">
        <f t="shared" si="132"/>
        <v>0.94741781692306759</v>
      </c>
      <c r="V99" s="204">
        <f t="shared" si="133"/>
        <v>1.5126655507619797</v>
      </c>
      <c r="W99" s="204">
        <f t="shared" si="134"/>
        <v>1.5978041759683665</v>
      </c>
      <c r="X99" s="203">
        <f t="shared" si="135"/>
        <v>1.8607833433071526</v>
      </c>
      <c r="Y99" s="205" t="str">
        <f t="shared" si="136"/>
        <v/>
      </c>
      <c r="Z99" s="203">
        <f t="shared" si="137"/>
        <v>0.98259243500000526</v>
      </c>
      <c r="AA99" s="203">
        <f t="shared" si="138"/>
        <v>1.4801586604615538</v>
      </c>
      <c r="AB99" s="203">
        <f t="shared" si="139"/>
        <v>1.5728400378841605</v>
      </c>
      <c r="AC99" s="205">
        <f t="shared" si="140"/>
        <v>1.9184177449285529</v>
      </c>
      <c r="AD99" s="203" t="str">
        <f t="shared" si="141"/>
        <v/>
      </c>
      <c r="AE99" s="203" t="str">
        <f t="shared" si="142"/>
        <v/>
      </c>
      <c r="AF99" s="203">
        <f t="shared" si="143"/>
        <v>1.7465121774304113</v>
      </c>
      <c r="AG99" s="203">
        <f t="shared" si="144"/>
        <v>1.6871627</v>
      </c>
      <c r="AH99" s="203" t="str">
        <f t="shared" si="145"/>
        <v/>
      </c>
      <c r="AI99" s="203">
        <f t="shared" si="146"/>
        <v>1.2763856705769294</v>
      </c>
      <c r="AJ99" s="203">
        <f t="shared" si="147"/>
        <v>1.5463978109615399</v>
      </c>
      <c r="AK99" s="203">
        <f t="shared" si="148"/>
        <v>1.4872607189934914</v>
      </c>
      <c r="AL99" s="205">
        <f t="shared" si="149"/>
        <v>1.7570269261329163</v>
      </c>
      <c r="AM99" s="203"/>
      <c r="AN99" s="205">
        <f t="shared" si="150"/>
        <v>0.92813873437119199</v>
      </c>
      <c r="AO99" s="225">
        <f t="shared" si="151"/>
        <v>1.3810236281827857</v>
      </c>
      <c r="AP99" s="225">
        <f t="shared" si="152"/>
        <v>1.6234135201923388</v>
      </c>
      <c r="AQ99" s="205">
        <f t="shared" si="153"/>
        <v>0.61673190769230812</v>
      </c>
      <c r="AR99" s="203">
        <f t="shared" si="154"/>
        <v>0.87062031538462925</v>
      </c>
      <c r="AS99" s="205">
        <f t="shared" si="155"/>
        <v>0.93801734391060521</v>
      </c>
      <c r="AT99" s="203">
        <f t="shared" si="156"/>
        <v>1.0209725492506641</v>
      </c>
      <c r="AU99" s="203">
        <f t="shared" si="157"/>
        <v>1.0286018006772255</v>
      </c>
      <c r="AV99" s="203">
        <f t="shared" si="158"/>
        <v>1.219163117632152</v>
      </c>
      <c r="AW99" s="205"/>
      <c r="AX99" s="203"/>
      <c r="AY99" s="202">
        <f t="shared" si="159"/>
        <v>0.56037171852566203</v>
      </c>
      <c r="AZ99" s="202">
        <f t="shared" si="160"/>
        <v>0.55935137602563767</v>
      </c>
      <c r="BA99" s="203">
        <f t="shared" si="161"/>
        <v>0.66156685730770581</v>
      </c>
      <c r="BB99" s="204">
        <f t="shared" si="162"/>
        <v>1.1698639699055917</v>
      </c>
      <c r="BC99" s="204">
        <f t="shared" si="163"/>
        <v>1.3955036512153951</v>
      </c>
      <c r="BD99" s="203" t="str">
        <f t="shared" si="164"/>
        <v/>
      </c>
      <c r="BE99" s="205">
        <f t="shared" si="165"/>
        <v>0.91142811608973195</v>
      </c>
      <c r="BF99" s="203" t="str">
        <f t="shared" si="166"/>
        <v/>
      </c>
      <c r="BG99" s="205" t="str">
        <f t="shared" si="167"/>
        <v/>
      </c>
      <c r="BH99" s="203">
        <f t="shared" si="168"/>
        <v>0.43861707442308795</v>
      </c>
      <c r="BI99" s="203">
        <f t="shared" si="169"/>
        <v>0.84566578916664126</v>
      </c>
      <c r="BJ99" s="203">
        <f t="shared" si="170"/>
        <v>1.1164180620970345</v>
      </c>
      <c r="BK99" s="203">
        <f t="shared" si="171"/>
        <v>1.3036185881356985</v>
      </c>
      <c r="BL99" s="203" t="str">
        <f t="shared" si="172"/>
        <v/>
      </c>
      <c r="BM99" s="204">
        <f t="shared" si="173"/>
        <v>1.0180072085897609</v>
      </c>
      <c r="BN99" s="203">
        <f t="shared" si="174"/>
        <v>1.4886201550441114</v>
      </c>
      <c r="BO99" s="203">
        <f t="shared" si="175"/>
        <v>1.6264448023785731</v>
      </c>
    </row>
    <row r="100" spans="2:67" x14ac:dyDescent="0.25">
      <c r="B100" s="46"/>
      <c r="M100" s="47" t="str">
        <f t="shared" si="116"/>
        <v/>
      </c>
      <c r="N100" s="206" t="str">
        <f t="shared" si="125"/>
        <v/>
      </c>
      <c r="O100" s="206" t="str">
        <f t="shared" si="126"/>
        <v/>
      </c>
      <c r="P100" s="207" t="str">
        <f t="shared" si="127"/>
        <v/>
      </c>
      <c r="Q100" s="206" t="str">
        <f t="shared" si="128"/>
        <v/>
      </c>
      <c r="R100" s="207" t="str">
        <f t="shared" si="129"/>
        <v/>
      </c>
      <c r="S100" s="208" t="str">
        <f t="shared" si="130"/>
        <v/>
      </c>
      <c r="T100" s="207" t="str">
        <f t="shared" si="131"/>
        <v/>
      </c>
      <c r="U100" s="207" t="str">
        <f t="shared" si="132"/>
        <v/>
      </c>
      <c r="V100" s="207" t="str">
        <f t="shared" si="133"/>
        <v/>
      </c>
      <c r="W100" s="207" t="str">
        <f t="shared" si="134"/>
        <v/>
      </c>
      <c r="X100" s="207" t="str">
        <f t="shared" si="135"/>
        <v/>
      </c>
      <c r="Y100" s="208" t="str">
        <f t="shared" si="136"/>
        <v/>
      </c>
      <c r="Z100" s="207" t="str">
        <f t="shared" si="137"/>
        <v/>
      </c>
      <c r="AA100" s="207" t="str">
        <f t="shared" si="138"/>
        <v/>
      </c>
      <c r="AB100" s="207" t="str">
        <f t="shared" si="139"/>
        <v/>
      </c>
      <c r="AC100" s="209" t="str">
        <f t="shared" si="140"/>
        <v/>
      </c>
      <c r="AD100" s="207" t="str">
        <f t="shared" si="141"/>
        <v/>
      </c>
      <c r="AE100" s="207" t="str">
        <f t="shared" si="142"/>
        <v/>
      </c>
      <c r="AF100" s="207" t="str">
        <f t="shared" si="143"/>
        <v/>
      </c>
      <c r="AG100" s="207" t="str">
        <f t="shared" si="144"/>
        <v/>
      </c>
      <c r="AH100" s="207" t="str">
        <f t="shared" si="145"/>
        <v/>
      </c>
      <c r="AI100" s="207" t="str">
        <f t="shared" si="146"/>
        <v/>
      </c>
      <c r="AJ100" s="207" t="str">
        <f t="shared" si="147"/>
        <v/>
      </c>
      <c r="AK100" s="207" t="str">
        <f t="shared" si="148"/>
        <v/>
      </c>
      <c r="AL100" s="206" t="str">
        <f t="shared" si="149"/>
        <v/>
      </c>
      <c r="AM100" s="207"/>
      <c r="AN100" s="209" t="str">
        <f t="shared" si="150"/>
        <v/>
      </c>
      <c r="AO100" s="226" t="str">
        <f t="shared" si="151"/>
        <v/>
      </c>
      <c r="AP100" s="226" t="str">
        <f t="shared" si="152"/>
        <v/>
      </c>
      <c r="AQ100" s="209" t="str">
        <f t="shared" si="153"/>
        <v/>
      </c>
      <c r="AR100" s="207" t="str">
        <f t="shared" si="154"/>
        <v/>
      </c>
      <c r="AS100" s="208" t="str">
        <f t="shared" si="155"/>
        <v/>
      </c>
      <c r="AT100" s="207" t="str">
        <f t="shared" si="156"/>
        <v/>
      </c>
      <c r="AU100" s="207" t="str">
        <f t="shared" si="157"/>
        <v/>
      </c>
      <c r="AV100" s="207" t="str">
        <f t="shared" si="158"/>
        <v/>
      </c>
      <c r="AW100" s="209"/>
      <c r="AX100" s="207"/>
      <c r="AY100" s="206" t="str">
        <f t="shared" si="159"/>
        <v/>
      </c>
      <c r="AZ100" s="206" t="str">
        <f t="shared" si="160"/>
        <v/>
      </c>
      <c r="BA100" s="207" t="str">
        <f t="shared" si="161"/>
        <v/>
      </c>
      <c r="BB100" s="207" t="str">
        <f t="shared" si="162"/>
        <v/>
      </c>
      <c r="BC100" s="204" t="str">
        <f t="shared" si="163"/>
        <v/>
      </c>
      <c r="BD100" s="207" t="str">
        <f t="shared" si="164"/>
        <v/>
      </c>
      <c r="BE100" s="209" t="str">
        <f t="shared" si="165"/>
        <v/>
      </c>
      <c r="BF100" s="207" t="str">
        <f t="shared" si="166"/>
        <v/>
      </c>
      <c r="BG100" s="207" t="str">
        <f t="shared" si="167"/>
        <v/>
      </c>
      <c r="BH100" s="207" t="str">
        <f t="shared" si="168"/>
        <v/>
      </c>
      <c r="BI100" s="207" t="str">
        <f t="shared" si="169"/>
        <v/>
      </c>
      <c r="BJ100" s="207" t="str">
        <f t="shared" si="170"/>
        <v/>
      </c>
      <c r="BK100" s="207" t="str">
        <f t="shared" si="171"/>
        <v/>
      </c>
      <c r="BL100" s="207" t="str">
        <f t="shared" si="172"/>
        <v/>
      </c>
      <c r="BM100" s="207" t="str">
        <f t="shared" si="173"/>
        <v/>
      </c>
      <c r="BN100" s="207" t="str">
        <f t="shared" si="174"/>
        <v/>
      </c>
      <c r="BO100" s="207" t="str">
        <f t="shared" si="175"/>
        <v/>
      </c>
    </row>
    <row r="101" spans="2:67" x14ac:dyDescent="0.25">
      <c r="AK101" s="17"/>
      <c r="BJ101" s="17"/>
      <c r="BK101" s="17"/>
      <c r="BO101" s="40"/>
    </row>
    <row r="102" spans="2:67" x14ac:dyDescent="0.25">
      <c r="M102" s="54" t="s">
        <v>11</v>
      </c>
      <c r="N102" s="50">
        <f>AVERAGE(N78:N100)</f>
        <v>0.53277333114638947</v>
      </c>
      <c r="O102" s="51">
        <f t="shared" ref="O102:BN102" si="176">AVERAGE(O78:O100)</f>
        <v>0.77104584747937299</v>
      </c>
      <c r="P102" s="51">
        <f t="shared" si="176"/>
        <v>0.71455065446445232</v>
      </c>
      <c r="Q102" s="51">
        <f t="shared" si="176"/>
        <v>0.8619957418759886</v>
      </c>
      <c r="R102" s="51">
        <f t="shared" si="176"/>
        <v>1.0664743421007001</v>
      </c>
      <c r="S102" s="51">
        <f t="shared" si="176"/>
        <v>1.2054349890986933</v>
      </c>
      <c r="T102" s="51">
        <f t="shared" si="176"/>
        <v>0.83571173794988207</v>
      </c>
      <c r="U102" s="51">
        <f t="shared" si="176"/>
        <v>0.9664499696898613</v>
      </c>
      <c r="V102" s="51">
        <f t="shared" si="176"/>
        <v>1.4282972956586359</v>
      </c>
      <c r="W102" s="51">
        <f t="shared" si="176"/>
        <v>1.573256188579981</v>
      </c>
      <c r="X102" s="51">
        <f t="shared" si="176"/>
        <v>1.7051850385961032</v>
      </c>
      <c r="Y102" s="51" t="e">
        <f t="shared" si="176"/>
        <v>#DIV/0!</v>
      </c>
      <c r="Z102" s="51">
        <f t="shared" si="176"/>
        <v>0.98498537197272595</v>
      </c>
      <c r="AA102" s="51">
        <f t="shared" si="176"/>
        <v>1.4658975229985038</v>
      </c>
      <c r="AB102" s="51">
        <f t="shared" si="176"/>
        <v>1.5528322986575516</v>
      </c>
      <c r="AC102" s="51">
        <f t="shared" si="176"/>
        <v>1.9048351566980495</v>
      </c>
      <c r="AD102" s="51" t="e">
        <f t="shared" si="176"/>
        <v>#DIV/0!</v>
      </c>
      <c r="AE102" s="51" t="e">
        <f t="shared" si="176"/>
        <v>#DIV/0!</v>
      </c>
      <c r="AF102" s="51">
        <f>AVERAGE(AF78:AF100)</f>
        <v>1.7199453876214053</v>
      </c>
      <c r="AG102" s="51">
        <f t="shared" si="176"/>
        <v>1.6507208064772612</v>
      </c>
      <c r="AH102" s="51" t="e">
        <f t="shared" si="176"/>
        <v>#DIV/0!</v>
      </c>
      <c r="AI102" s="51">
        <f t="shared" si="176"/>
        <v>1.2807452348192356</v>
      </c>
      <c r="AJ102" s="51">
        <f>AVERAGE(AJ78:AJ100)</f>
        <v>1.5375892446478538</v>
      </c>
      <c r="AK102" s="51">
        <f t="shared" si="176"/>
        <v>1.4695686135256982</v>
      </c>
      <c r="AL102" s="51">
        <f t="shared" si="176"/>
        <v>1.595796457332274</v>
      </c>
      <c r="AM102" s="51" t="e">
        <f t="shared" si="176"/>
        <v>#DIV/0!</v>
      </c>
      <c r="AN102" s="51">
        <f t="shared" si="176"/>
        <v>0.91103183642350416</v>
      </c>
      <c r="AO102" s="51">
        <f t="shared" si="176"/>
        <v>1.3864675696565592</v>
      </c>
      <c r="AP102" s="51">
        <f t="shared" si="176"/>
        <v>1.5778156996828221</v>
      </c>
      <c r="AQ102" s="51">
        <f t="shared" si="176"/>
        <v>0.62386362152762342</v>
      </c>
      <c r="AR102" s="51">
        <f t="shared" si="176"/>
        <v>0.85034309714160983</v>
      </c>
      <c r="AS102" s="51">
        <f t="shared" si="176"/>
        <v>0.92937202741012614</v>
      </c>
      <c r="AT102" s="51">
        <f t="shared" si="176"/>
        <v>1.0005218482224707</v>
      </c>
      <c r="AU102" s="51">
        <f t="shared" si="176"/>
        <v>1.0032077887157707</v>
      </c>
      <c r="AV102" s="51">
        <f t="shared" si="176"/>
        <v>1.1807876734779172</v>
      </c>
      <c r="AW102" s="51"/>
      <c r="AX102" s="51" t="e">
        <f t="shared" si="176"/>
        <v>#DIV/0!</v>
      </c>
      <c r="AY102" s="51">
        <f t="shared" si="176"/>
        <v>0.60161805204731789</v>
      </c>
      <c r="AZ102" s="51">
        <f t="shared" si="176"/>
        <v>0.58436141954731802</v>
      </c>
      <c r="BA102" s="51">
        <f t="shared" si="176"/>
        <v>0.66892915077237713</v>
      </c>
      <c r="BB102" s="51">
        <f t="shared" si="176"/>
        <v>1.225284544357689</v>
      </c>
      <c r="BC102" s="51">
        <f t="shared" si="176"/>
        <v>1.4087370155447143</v>
      </c>
      <c r="BD102" s="51" t="e">
        <f t="shared" si="176"/>
        <v>#DIV/0!</v>
      </c>
      <c r="BE102" s="51">
        <f t="shared" si="176"/>
        <v>0.91660683054288927</v>
      </c>
      <c r="BF102" s="51" t="e">
        <f t="shared" si="176"/>
        <v>#DIV/0!</v>
      </c>
      <c r="BG102" s="51" t="e">
        <f t="shared" si="176"/>
        <v>#DIV/0!</v>
      </c>
      <c r="BH102" s="51">
        <f>AVERAGE(BH78:BH100)</f>
        <v>0.43209674148531751</v>
      </c>
      <c r="BI102" s="51">
        <f>AVERAGE(BI78:BI100)</f>
        <v>0.84508518038030356</v>
      </c>
      <c r="BJ102" s="51">
        <f>AVERAGE(BJ78:BJ100)</f>
        <v>1.0918834137594537</v>
      </c>
      <c r="BK102" s="51">
        <f>AVERAGE(BK78:BK100)</f>
        <v>1.2687716786941463</v>
      </c>
      <c r="BL102" s="51" t="e">
        <f t="shared" si="176"/>
        <v>#DIV/0!</v>
      </c>
      <c r="BM102" s="51">
        <f t="shared" si="176"/>
        <v>1.0298838893247095</v>
      </c>
      <c r="BN102" s="51">
        <f t="shared" si="176"/>
        <v>1.481425179095212</v>
      </c>
      <c r="BO102" s="52">
        <f>AVERAGE(BO78:BO100)</f>
        <v>1.5909632031707743</v>
      </c>
    </row>
    <row r="103" spans="2:67" x14ac:dyDescent="0.25">
      <c r="AK103" s="17"/>
      <c r="AT103" s="4"/>
      <c r="AU103" s="4"/>
      <c r="AV103" s="4"/>
      <c r="AW103" s="4"/>
    </row>
    <row r="104" spans="2:67" x14ac:dyDescent="0.25">
      <c r="N104" s="55" t="s">
        <v>148</v>
      </c>
      <c r="O104" s="56"/>
      <c r="P104" s="56"/>
      <c r="Q104" s="56"/>
      <c r="R104" s="56"/>
      <c r="S104" s="56"/>
      <c r="T104" s="55" t="s">
        <v>149</v>
      </c>
      <c r="U104" s="56"/>
      <c r="V104" s="56"/>
      <c r="W104" s="56"/>
      <c r="X104" s="57"/>
      <c r="Y104" s="56" t="s">
        <v>150</v>
      </c>
      <c r="Z104" s="56"/>
      <c r="AA104" s="56"/>
      <c r="AB104" s="56"/>
      <c r="AC104" s="56"/>
      <c r="AD104" s="58" t="s">
        <v>151</v>
      </c>
      <c r="AE104" s="55" t="s">
        <v>15</v>
      </c>
      <c r="AF104" s="56"/>
      <c r="AG104" s="56"/>
      <c r="AH104" s="55" t="s">
        <v>152</v>
      </c>
      <c r="AI104" s="56"/>
      <c r="AJ104" s="56"/>
      <c r="AK104" s="56"/>
      <c r="AL104" s="56"/>
      <c r="AM104" s="55" t="s">
        <v>153</v>
      </c>
      <c r="AN104" s="56"/>
      <c r="AO104" s="56"/>
      <c r="AP104" s="57"/>
      <c r="AQ104" s="55" t="s">
        <v>154</v>
      </c>
      <c r="AR104" s="56"/>
      <c r="AS104" s="56"/>
      <c r="AT104" s="59"/>
      <c r="AU104" s="59"/>
      <c r="AV104" s="59"/>
      <c r="AW104" s="60"/>
      <c r="AX104" s="56" t="s">
        <v>155</v>
      </c>
      <c r="AY104" s="56"/>
      <c r="AZ104" s="56"/>
      <c r="BA104" s="56"/>
      <c r="BB104" s="56"/>
      <c r="BC104" s="56"/>
      <c r="BD104" s="55" t="s">
        <v>156</v>
      </c>
      <c r="BE104" s="57"/>
      <c r="BF104" s="55" t="s">
        <v>157</v>
      </c>
      <c r="BG104" s="56"/>
      <c r="BH104" s="56"/>
      <c r="BI104" s="56"/>
      <c r="BJ104" s="56"/>
      <c r="BK104" s="57"/>
      <c r="BL104" s="56" t="s">
        <v>158</v>
      </c>
      <c r="BM104" s="61"/>
      <c r="BN104" s="55" t="s">
        <v>159</v>
      </c>
      <c r="BO104" s="64"/>
    </row>
    <row r="105" spans="2:67" s="18" customFormat="1" x14ac:dyDescent="0.25">
      <c r="M105" s="19" t="s">
        <v>167</v>
      </c>
      <c r="N105" s="278">
        <f>R102+(S102-R102)/(S77-R77)*($B$3+(365*5+1)-R77)</f>
        <v>1.094945602481868</v>
      </c>
      <c r="O105" s="279"/>
      <c r="P105" s="280"/>
      <c r="Q105" s="280"/>
      <c r="R105" s="280"/>
      <c r="S105" s="280"/>
      <c r="T105" s="278">
        <f>V102+(W102-V102)/(W77-V77)*($B$3+(365*5+1)-V77)</f>
        <v>1.5214410949400108</v>
      </c>
      <c r="U105" s="280"/>
      <c r="V105" s="280"/>
      <c r="W105" s="280"/>
      <c r="X105" s="281"/>
      <c r="Y105" s="282">
        <f>AA102+(AB102-AA102)/(AB77-AA77)*($B$3+(365*5+1)-AA77)</f>
        <v>1.5652878659303391</v>
      </c>
      <c r="Z105" s="280"/>
      <c r="AA105" s="280"/>
      <c r="AB105" s="280"/>
      <c r="AC105" s="280"/>
      <c r="AD105" s="283"/>
      <c r="AE105" s="284"/>
      <c r="AF105" s="280"/>
      <c r="AG105" s="280"/>
      <c r="AH105" s="285">
        <f>AK102+(AL102-AK102)/(AL77-AK77)*($B$3+(365*5+1)-AK77)</f>
        <v>1.5767620999328698</v>
      </c>
      <c r="AI105" s="286"/>
      <c r="AJ105" s="280"/>
      <c r="AK105" s="280"/>
      <c r="AL105" s="280"/>
      <c r="AM105" s="278"/>
      <c r="AN105" s="280"/>
      <c r="AO105" s="279"/>
      <c r="AP105" s="279"/>
      <c r="AQ105" s="278">
        <f>AT102+(AU102-AT102)/(AU77-AT77)*($B$3+(365*5+1)-AT77)</f>
        <v>1.002303988834139</v>
      </c>
      <c r="AR105" s="279"/>
      <c r="AS105" s="279"/>
      <c r="AT105" s="280"/>
      <c r="AU105" s="280"/>
      <c r="AV105" s="280"/>
      <c r="AW105" s="281"/>
      <c r="AX105" s="282">
        <f>BB102+(BC102-BB102)/(BC77-BB77)*($B$3+(365*5+1)-BB77)</f>
        <v>1.258147912212054</v>
      </c>
      <c r="AY105" s="279"/>
      <c r="AZ105" s="279"/>
      <c r="BA105" s="280"/>
      <c r="BB105" s="280"/>
      <c r="BC105" s="280"/>
      <c r="BD105" s="278"/>
      <c r="BE105" s="281"/>
      <c r="BF105" s="282">
        <f>BI102+(BJ102-BI102)/(BJ77-BI77)*($B$3+(365*5+1)-BI77)</f>
        <v>1.1019980954553206</v>
      </c>
      <c r="BG105" s="280"/>
      <c r="BH105" s="280"/>
      <c r="BI105" s="280"/>
      <c r="BJ105" s="280"/>
      <c r="BK105" s="281"/>
      <c r="BL105" s="282"/>
      <c r="BM105" s="280"/>
      <c r="BN105" s="278">
        <f>BN102+(BO102-BN102)/(BO77-BN77)*($B$3+(365*5+1)-BN77)</f>
        <v>1.5004467521382736</v>
      </c>
      <c r="BO105" s="281"/>
    </row>
    <row r="106" spans="2:67" x14ac:dyDescent="0.25">
      <c r="N106" s="217" t="s">
        <v>14</v>
      </c>
      <c r="O106" s="63"/>
    </row>
    <row r="107" spans="2:67" x14ac:dyDescent="0.25">
      <c r="N107" s="217" t="s">
        <v>12</v>
      </c>
      <c r="O107" s="63"/>
      <c r="AH107" s="147"/>
      <c r="AQ107" s="210"/>
      <c r="AS107" s="210"/>
    </row>
    <row r="108" spans="2:67" x14ac:dyDescent="0.25">
      <c r="N108" s="63"/>
      <c r="O108" s="63"/>
    </row>
    <row r="109" spans="2:67" x14ac:dyDescent="0.25">
      <c r="AE109" s="18"/>
      <c r="AF109" s="18"/>
      <c r="AG109" s="18"/>
      <c r="AQ109" s="20"/>
      <c r="AR109" s="20"/>
      <c r="AS109" s="20"/>
      <c r="AT109" s="20"/>
      <c r="AU109" s="20"/>
      <c r="AV109" s="20"/>
      <c r="AW109" s="20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2:67" x14ac:dyDescent="0.25"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2:67" x14ac:dyDescent="0.25">
      <c r="Q111" s="65"/>
      <c r="R111" s="65"/>
      <c r="S111" s="65"/>
      <c r="T111" s="65"/>
      <c r="U111" s="65"/>
      <c r="V111" s="65"/>
      <c r="W111" s="130"/>
      <c r="X111" s="1"/>
      <c r="Y111" s="1"/>
      <c r="Z111" s="1"/>
      <c r="AB111" s="1"/>
      <c r="AC111" s="1"/>
      <c r="AD111" s="129"/>
      <c r="AE111" s="20"/>
      <c r="AF111" s="20"/>
      <c r="AG111" s="20"/>
      <c r="AH111" s="20"/>
      <c r="AI111" s="20"/>
      <c r="AJ111" s="20"/>
      <c r="AK111" s="133"/>
      <c r="AL111" s="20"/>
      <c r="AM111" s="20"/>
      <c r="AN111" s="132"/>
      <c r="AO111" s="1"/>
    </row>
    <row r="112" spans="2:67" x14ac:dyDescent="0.25">
      <c r="Q112" s="65"/>
      <c r="R112" s="65"/>
      <c r="S112" s="65"/>
      <c r="T112" s="65"/>
      <c r="U112" s="65"/>
      <c r="V112" s="65"/>
      <c r="W112" s="130"/>
      <c r="X112" s="1"/>
      <c r="Y112" s="1"/>
      <c r="Z112" s="1"/>
      <c r="AB112" s="1"/>
      <c r="AC112" s="1"/>
      <c r="AD112" s="22"/>
      <c r="AE112" s="22"/>
      <c r="AF112" s="22"/>
      <c r="AG112" s="23"/>
      <c r="AH112" s="23"/>
      <c r="AI112" s="134"/>
      <c r="AJ112" s="134"/>
      <c r="AK112" s="23"/>
      <c r="AL112" s="23"/>
      <c r="AM112" s="22"/>
      <c r="AN112" s="132"/>
      <c r="AO112" s="1"/>
    </row>
    <row r="113" spans="17:41" x14ac:dyDescent="0.25">
      <c r="Q113" s="65"/>
      <c r="R113" s="65"/>
      <c r="S113" s="65"/>
      <c r="T113" s="65"/>
      <c r="U113" s="65"/>
      <c r="V113" s="65"/>
      <c r="W113" s="130"/>
      <c r="X113" s="1"/>
      <c r="Y113" s="1"/>
      <c r="Z113" s="1"/>
      <c r="AB113" s="1"/>
      <c r="AC113" s="1"/>
      <c r="AD113" s="22"/>
      <c r="AE113" s="22"/>
      <c r="AF113" s="22"/>
      <c r="AG113" s="24"/>
      <c r="AH113" s="24"/>
      <c r="AI113" s="25"/>
      <c r="AJ113" s="25"/>
      <c r="AK113" s="23"/>
      <c r="AL113" s="22"/>
      <c r="AM113" s="22"/>
      <c r="AN113" s="132"/>
      <c r="AO113" s="1"/>
    </row>
    <row r="114" spans="17:41" x14ac:dyDescent="0.25">
      <c r="Q114" s="65"/>
      <c r="R114" s="65"/>
      <c r="S114" s="65"/>
      <c r="T114" s="65"/>
      <c r="U114" s="65"/>
      <c r="V114" s="65"/>
      <c r="W114" s="1"/>
      <c r="X114" s="1"/>
      <c r="Y114" s="1"/>
      <c r="Z114" s="1"/>
      <c r="AB114" s="1"/>
      <c r="AC114" s="1"/>
      <c r="AD114" s="135"/>
      <c r="AE114" s="135"/>
      <c r="AF114" s="135"/>
      <c r="AG114" s="135"/>
      <c r="AH114" s="135"/>
      <c r="AI114" s="136"/>
      <c r="AJ114" s="12"/>
      <c r="AK114" s="26"/>
      <c r="AL114" s="26"/>
      <c r="AM114" s="26"/>
      <c r="AN114" s="132"/>
      <c r="AO114" s="1"/>
    </row>
    <row r="115" spans="17:41" x14ac:dyDescent="0.25">
      <c r="Q115" s="65"/>
      <c r="R115" s="65"/>
      <c r="S115" s="65"/>
      <c r="T115" s="65"/>
      <c r="U115" s="65"/>
      <c r="V115" s="67"/>
      <c r="W115" s="1"/>
      <c r="X115" s="1"/>
      <c r="Y115" s="1"/>
      <c r="Z115" s="1"/>
      <c r="AB115" s="1"/>
      <c r="AC115" s="1"/>
      <c r="AD115" s="135"/>
      <c r="AE115" s="137"/>
      <c r="AF115" s="137"/>
      <c r="AG115" s="137"/>
      <c r="AH115" s="137"/>
      <c r="AI115" s="137"/>
      <c r="AJ115" s="137"/>
      <c r="AK115" s="26"/>
      <c r="AL115" s="26"/>
      <c r="AM115" s="26"/>
      <c r="AN115" s="132"/>
      <c r="AO115" s="1"/>
    </row>
    <row r="116" spans="17:41" x14ac:dyDescent="0.25">
      <c r="Q116" s="65"/>
      <c r="R116" s="65"/>
      <c r="S116" s="65"/>
      <c r="T116" s="65"/>
      <c r="U116" s="65"/>
      <c r="V116" s="65"/>
      <c r="W116" s="1"/>
      <c r="X116" s="1"/>
      <c r="Y116" s="1"/>
      <c r="Z116" s="1"/>
      <c r="AB116" s="1"/>
      <c r="AC116" s="1"/>
      <c r="AD116" s="132"/>
      <c r="AE116" s="132"/>
      <c r="AF116" s="132"/>
      <c r="AG116" s="132"/>
      <c r="AH116" s="132"/>
      <c r="AI116" s="132"/>
      <c r="AJ116" s="27"/>
      <c r="AK116" s="137"/>
      <c r="AL116" s="132"/>
      <c r="AM116" s="132"/>
      <c r="AN116" s="132"/>
      <c r="AO116" s="1"/>
    </row>
    <row r="117" spans="17:41" ht="27" customHeight="1" x14ac:dyDescent="0.25">
      <c r="W117" s="1"/>
      <c r="X117" s="1"/>
      <c r="Y117" s="1"/>
      <c r="Z117" s="1"/>
      <c r="AB117" s="1"/>
      <c r="AC117" s="1"/>
      <c r="AD117" s="23"/>
      <c r="AE117" s="23"/>
      <c r="AF117" s="23"/>
      <c r="AG117" s="23"/>
      <c r="AH117" s="23"/>
      <c r="AI117" s="134"/>
      <c r="AJ117" s="134"/>
      <c r="AK117" s="23"/>
      <c r="AL117" s="22"/>
      <c r="AM117" s="22"/>
      <c r="AN117" s="132"/>
      <c r="AO117" s="1"/>
    </row>
    <row r="118" spans="17:41" ht="18" customHeight="1" x14ac:dyDescent="0.25">
      <c r="W118" s="1"/>
      <c r="X118" s="1"/>
      <c r="Y118" s="1"/>
      <c r="Z118" s="1"/>
      <c r="AB118" s="1"/>
      <c r="AC118" s="1"/>
      <c r="AD118" s="137"/>
      <c r="AE118" s="137"/>
      <c r="AF118" s="137"/>
      <c r="AG118" s="137"/>
      <c r="AH118" s="137"/>
      <c r="AI118" s="138"/>
      <c r="AJ118" s="138"/>
      <c r="AK118" s="137"/>
      <c r="AL118" s="137"/>
      <c r="AM118" s="137"/>
      <c r="AN118" s="132"/>
      <c r="AO118" s="1"/>
    </row>
    <row r="119" spans="17:41" ht="18" customHeight="1" x14ac:dyDescent="0.25">
      <c r="AB119" s="1"/>
      <c r="AC119" s="1"/>
      <c r="AD119" s="137"/>
      <c r="AE119" s="139"/>
      <c r="AF119" s="137"/>
      <c r="AG119" s="139"/>
      <c r="AH119" s="137"/>
      <c r="AI119" s="140"/>
      <c r="AJ119" s="141"/>
      <c r="AK119" s="137"/>
      <c r="AL119" s="137"/>
      <c r="AM119" s="137"/>
      <c r="AN119" s="132"/>
      <c r="AO119" s="1"/>
    </row>
    <row r="120" spans="17:41" x14ac:dyDescent="0.25">
      <c r="AB120" s="1"/>
      <c r="AC120" s="1"/>
      <c r="AD120" s="137"/>
      <c r="AE120" s="137"/>
      <c r="AF120" s="137"/>
      <c r="AG120" s="137"/>
      <c r="AH120" s="137"/>
      <c r="AI120" s="140"/>
      <c r="AJ120" s="141"/>
      <c r="AK120" s="137"/>
      <c r="AL120" s="137"/>
      <c r="AM120" s="137"/>
      <c r="AN120" s="132"/>
      <c r="AO120" s="1"/>
    </row>
    <row r="121" spans="17:41" x14ac:dyDescent="0.25">
      <c r="AB121" s="1"/>
      <c r="AC121" s="1"/>
      <c r="AD121" s="137"/>
      <c r="AE121" s="137"/>
      <c r="AF121" s="137"/>
      <c r="AG121" s="137"/>
      <c r="AH121" s="137"/>
      <c r="AI121" s="138"/>
      <c r="AJ121" s="138"/>
      <c r="AK121" s="132"/>
      <c r="AL121" s="137"/>
      <c r="AM121" s="137"/>
      <c r="AN121" s="132"/>
      <c r="AO121" s="1"/>
    </row>
    <row r="122" spans="17:41" x14ac:dyDescent="0.25">
      <c r="AB122" s="1"/>
      <c r="AC122" s="1"/>
      <c r="AD122" s="137"/>
      <c r="AE122" s="137"/>
      <c r="AF122" s="137"/>
      <c r="AG122" s="137"/>
      <c r="AH122" s="137"/>
      <c r="AI122" s="138"/>
      <c r="AJ122" s="138"/>
      <c r="AK122" s="132"/>
      <c r="AL122" s="137"/>
      <c r="AM122" s="137"/>
      <c r="AN122" s="132"/>
      <c r="AO122" s="1"/>
    </row>
    <row r="123" spans="17:41" x14ac:dyDescent="0.25">
      <c r="AB123" s="1"/>
      <c r="AC123" s="1"/>
      <c r="AD123" s="137"/>
      <c r="AE123" s="137"/>
      <c r="AF123" s="137"/>
      <c r="AG123" s="137"/>
      <c r="AH123" s="137"/>
      <c r="AI123" s="140"/>
      <c r="AJ123" s="141"/>
      <c r="AK123" s="137"/>
      <c r="AL123" s="137"/>
      <c r="AM123" s="137"/>
      <c r="AN123" s="132"/>
      <c r="AO123" s="1"/>
    </row>
    <row r="124" spans="17:41" x14ac:dyDescent="0.25">
      <c r="AB124" s="1"/>
      <c r="AC124" s="1"/>
      <c r="AD124" s="137"/>
      <c r="AE124" s="137"/>
      <c r="AF124" s="137"/>
      <c r="AG124" s="137"/>
      <c r="AH124" s="137"/>
      <c r="AI124" s="140"/>
      <c r="AJ124" s="141"/>
      <c r="AK124" s="137"/>
      <c r="AL124" s="137"/>
      <c r="AM124" s="137"/>
      <c r="AN124" s="132"/>
      <c r="AO124" s="1"/>
    </row>
    <row r="125" spans="17:41" x14ac:dyDescent="0.25">
      <c r="AB125" s="1"/>
      <c r="AC125" s="1"/>
      <c r="AD125" s="137"/>
      <c r="AE125" s="137"/>
      <c r="AF125" s="137"/>
      <c r="AG125" s="137"/>
      <c r="AH125" s="137"/>
      <c r="AI125" s="140"/>
      <c r="AJ125" s="141"/>
      <c r="AK125" s="137"/>
      <c r="AL125" s="137"/>
      <c r="AM125" s="137"/>
      <c r="AN125" s="132"/>
      <c r="AO125" s="1"/>
    </row>
    <row r="126" spans="17:41" x14ac:dyDescent="0.25">
      <c r="AB126" s="1"/>
      <c r="AC126" s="1"/>
      <c r="AD126" s="137"/>
      <c r="AE126" s="137"/>
      <c r="AF126" s="137"/>
      <c r="AG126" s="137"/>
      <c r="AH126" s="137"/>
      <c r="AI126" s="140"/>
      <c r="AJ126" s="141"/>
      <c r="AK126" s="137"/>
      <c r="AL126" s="137"/>
      <c r="AM126" s="137"/>
      <c r="AN126" s="132"/>
      <c r="AO126" s="1"/>
    </row>
    <row r="127" spans="17:41" x14ac:dyDescent="0.25">
      <c r="AB127" s="1"/>
      <c r="AC127" s="1"/>
      <c r="AD127" s="137"/>
      <c r="AE127" s="137"/>
      <c r="AF127" s="137"/>
      <c r="AG127" s="137"/>
      <c r="AH127" s="137"/>
      <c r="AI127" s="138"/>
      <c r="AJ127" s="138"/>
      <c r="AK127" s="137"/>
      <c r="AL127" s="137"/>
      <c r="AM127" s="137"/>
      <c r="AN127" s="132"/>
      <c r="AO127" s="1"/>
    </row>
    <row r="128" spans="17:41" x14ac:dyDescent="0.25">
      <c r="AB128" s="1"/>
      <c r="AC128" s="1"/>
      <c r="AD128" s="137"/>
      <c r="AE128" s="137"/>
      <c r="AF128" s="137"/>
      <c r="AG128" s="137"/>
      <c r="AH128" s="137"/>
      <c r="AI128" s="140"/>
      <c r="AJ128" s="141"/>
      <c r="AK128" s="137"/>
      <c r="AL128" s="137"/>
      <c r="AM128" s="137"/>
      <c r="AN128" s="132"/>
      <c r="AO128" s="1"/>
    </row>
    <row r="129" spans="28:41" x14ac:dyDescent="0.25">
      <c r="AB129" s="1"/>
      <c r="AC129" s="1"/>
      <c r="AD129" s="142"/>
      <c r="AE129" s="142"/>
      <c r="AF129" s="142"/>
      <c r="AG129" s="142"/>
      <c r="AH129" s="142"/>
      <c r="AI129" s="143"/>
      <c r="AJ129" s="143"/>
      <c r="AK129" s="144"/>
      <c r="AL129" s="142"/>
      <c r="AM129" s="142"/>
      <c r="AN129" s="144"/>
      <c r="AO129" s="1"/>
    </row>
    <row r="130" spans="28:41" x14ac:dyDescent="0.25">
      <c r="AB130" s="1"/>
      <c r="AC130" s="1"/>
      <c r="AD130" s="137"/>
      <c r="AE130" s="137"/>
      <c r="AF130" s="137"/>
      <c r="AG130" s="137"/>
      <c r="AH130" s="137"/>
      <c r="AI130" s="140"/>
      <c r="AJ130" s="141"/>
      <c r="AK130" s="132"/>
      <c r="AL130" s="137"/>
      <c r="AM130" s="137"/>
      <c r="AN130" s="132"/>
      <c r="AO130" s="1"/>
    </row>
    <row r="131" spans="28:41" x14ac:dyDescent="0.25">
      <c r="AB131" s="1"/>
      <c r="AC131" s="1"/>
      <c r="AD131" s="137"/>
      <c r="AE131" s="137"/>
      <c r="AF131" s="137"/>
      <c r="AG131" s="137"/>
      <c r="AH131" s="137"/>
      <c r="AI131" s="140"/>
      <c r="AJ131" s="141"/>
      <c r="AK131" s="137"/>
      <c r="AL131" s="137"/>
      <c r="AM131" s="137"/>
      <c r="AN131" s="132"/>
      <c r="AO131" s="1"/>
    </row>
    <row r="132" spans="28:41" x14ac:dyDescent="0.25">
      <c r="AB132" s="1"/>
      <c r="AC132" s="1"/>
      <c r="AD132" s="137"/>
      <c r="AE132" s="137"/>
      <c r="AF132" s="137"/>
      <c r="AG132" s="137"/>
      <c r="AH132" s="137"/>
      <c r="AI132" s="140"/>
      <c r="AJ132" s="141"/>
      <c r="AK132" s="137"/>
      <c r="AL132" s="137"/>
      <c r="AM132" s="137"/>
      <c r="AN132" s="132"/>
      <c r="AO132" s="1"/>
    </row>
    <row r="133" spans="28:41" x14ac:dyDescent="0.25">
      <c r="AB133" s="1"/>
      <c r="AC133" s="1"/>
      <c r="AD133" s="137"/>
      <c r="AE133" s="137"/>
      <c r="AF133" s="137"/>
      <c r="AG133" s="137"/>
      <c r="AH133" s="137"/>
      <c r="AI133" s="140"/>
      <c r="AJ133" s="141"/>
      <c r="AK133" s="137"/>
      <c r="AL133" s="137"/>
      <c r="AM133" s="137"/>
      <c r="AN133" s="132"/>
      <c r="AO133" s="1"/>
    </row>
    <row r="134" spans="28:41" x14ac:dyDescent="0.25">
      <c r="AB134" s="1"/>
      <c r="AC134" s="1"/>
      <c r="AD134" s="137"/>
      <c r="AE134" s="137"/>
      <c r="AF134" s="137"/>
      <c r="AG134" s="137"/>
      <c r="AH134" s="137"/>
      <c r="AI134" s="140"/>
      <c r="AJ134" s="141"/>
      <c r="AK134" s="137"/>
      <c r="AL134" s="137"/>
      <c r="AM134" s="137"/>
      <c r="AN134" s="132"/>
      <c r="AO134" s="1"/>
    </row>
    <row r="135" spans="28:41" x14ac:dyDescent="0.25">
      <c r="AB135" s="1"/>
      <c r="AC135" s="1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2"/>
      <c r="AO135" s="1"/>
    </row>
    <row r="136" spans="28:41" x14ac:dyDescent="0.25">
      <c r="AB136" s="1"/>
      <c r="AC136" s="1"/>
      <c r="AD136" s="63"/>
      <c r="AE136" s="63"/>
      <c r="AF136" s="63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28:41" x14ac:dyDescent="0.25">
      <c r="AB137" s="1"/>
      <c r="AC137" s="1"/>
      <c r="AD137" s="130"/>
      <c r="AE137" s="66"/>
      <c r="AF137" s="66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28:41" x14ac:dyDescent="0.25">
      <c r="AB138" s="1"/>
      <c r="AC138" s="1"/>
      <c r="AD138" s="130"/>
      <c r="AE138" s="66"/>
      <c r="AF138" s="66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28:41" x14ac:dyDescent="0.25">
      <c r="AB139" s="1"/>
      <c r="AC139" s="1"/>
      <c r="AD139" s="130"/>
      <c r="AE139" s="66"/>
      <c r="AF139" s="66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28:41" x14ac:dyDescent="0.25">
      <c r="AB140" s="1"/>
      <c r="AC140" s="1"/>
      <c r="AD140" s="130"/>
      <c r="AE140" s="66"/>
      <c r="AF140" s="66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28:41" x14ac:dyDescent="0.25">
      <c r="AB141" s="1"/>
      <c r="AC141" s="1"/>
      <c r="AD141" s="130"/>
      <c r="AE141" s="66"/>
      <c r="AF141" s="66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28:41" x14ac:dyDescent="0.25">
      <c r="AB142" s="1"/>
      <c r="AC142" s="1"/>
      <c r="AD142" s="130"/>
      <c r="AE142" s="66"/>
      <c r="AF142" s="66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28:41" x14ac:dyDescent="0.25">
      <c r="AB143" s="1"/>
      <c r="AC143" s="1"/>
      <c r="AD143" s="130"/>
      <c r="AE143" s="66"/>
      <c r="AF143" s="66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28:41" x14ac:dyDescent="0.25">
      <c r="AB144" s="1"/>
      <c r="AC144" s="1"/>
      <c r="AD144" s="130"/>
      <c r="AE144" s="66"/>
      <c r="AF144" s="66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28:41" x14ac:dyDescent="0.25">
      <c r="AB145" s="1"/>
      <c r="AC145" s="1"/>
      <c r="AD145" s="130"/>
      <c r="AE145" s="145"/>
      <c r="AF145" s="145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28:41" x14ac:dyDescent="0.25">
      <c r="AB146" s="1"/>
      <c r="AC146" s="1"/>
      <c r="AD146" s="130"/>
      <c r="AE146" s="146"/>
      <c r="AF146" s="146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28:41" x14ac:dyDescent="0.25">
      <c r="AB147" s="1"/>
      <c r="AC147" s="1"/>
      <c r="AD147" s="130"/>
      <c r="AE147" s="66"/>
      <c r="AF147" s="66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28:41" x14ac:dyDescent="0.25">
      <c r="AB148" s="1"/>
      <c r="AC148" s="1"/>
      <c r="AD148" s="130"/>
      <c r="AE148" s="66"/>
      <c r="AF148" s="66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28:41" x14ac:dyDescent="0.25"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28:41" x14ac:dyDescent="0.25"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</sheetData>
  <mergeCells count="11">
    <mergeCell ref="B68:J68"/>
    <mergeCell ref="N5:BO5"/>
    <mergeCell ref="N6:BO6"/>
    <mergeCell ref="N73:BO73"/>
    <mergeCell ref="N35:BO35"/>
    <mergeCell ref="N36:BO36"/>
    <mergeCell ref="B5:J5"/>
    <mergeCell ref="B6:J6"/>
    <mergeCell ref="B35:J35"/>
    <mergeCell ref="B36:J36"/>
    <mergeCell ref="B65:J65"/>
  </mergeCells>
  <pageMargins left="0.7" right="0.7" top="0.75" bottom="0.75" header="0.3" footer="0.3"/>
  <pageSetup paperSize="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im:links xmlns:im="http://www.autonomy.com/WorkSite">
  <im:linkstream>C:\NRPortbl\iManage\GRAHAMP\1803410_1.xls*</im:linkstream>
</im:links>
</file>

<file path=customXml/itemProps1.xml><?xml version="1.0" encoding="utf-8"?>
<ds:datastoreItem xmlns:ds="http://schemas.openxmlformats.org/officeDocument/2006/customXml" ds:itemID="{0155AC53-FC35-43C5-A8FF-AAEEB4F5A0A7}">
  <ds:schemaRefs>
    <ds:schemaRef ds:uri="http://www.autonomy.com/WorkSit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April 2015</vt:lpstr>
    </vt:vector>
  </TitlesOfParts>
  <Company>International Monetary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mcmbloombergvista</dc:creator>
  <cp:lastModifiedBy>leightonw</cp:lastModifiedBy>
  <cp:lastPrinted>2015-04-13T05:14:22Z</cp:lastPrinted>
  <dcterms:created xsi:type="dcterms:W3CDTF">2011-09-13T14:33:32Z</dcterms:created>
  <dcterms:modified xsi:type="dcterms:W3CDTF">2015-04-28T22:45:14Z</dcterms:modified>
</cp:coreProperties>
</file>