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hidePivotFieldList="1" defaultThemeVersion="124226"/>
  <bookViews>
    <workbookView xWindow="240" yWindow="105" windowWidth="14805" windowHeight="8010"/>
  </bookViews>
  <sheets>
    <sheet name="Information request" sheetId="18" r:id="rId1"/>
    <sheet name="Irrigation connections" sheetId="19" r:id="rId2"/>
    <sheet name="Prices comparison 2008" sheetId="20" r:id="rId3"/>
    <sheet name="MP3 Price &amp; Quality 2009" sheetId="24" r:id="rId4"/>
    <sheet name="MP3 Price &amp; Quality 2010" sheetId="23" r:id="rId5"/>
    <sheet name="MP3 Price &amp; Quality 2011" sheetId="25" r:id="rId6"/>
  </sheets>
  <externalReferences>
    <externalReference r:id="rId7"/>
    <externalReference r:id="rId8"/>
    <externalReference r:id="rId9"/>
    <externalReference r:id="rId10"/>
    <externalReference r:id="rId11"/>
  </externalReferences>
  <definedNames>
    <definedName name="_RAB1">#REF!</definedName>
    <definedName name="A">#REF!</definedName>
    <definedName name="Accrual">'[1]Revenue Budget 2003 - 2004'!$D$6</definedName>
    <definedName name="Accrual1">'[1]Revenue Budget 2003 - 2004'!$E$6</definedName>
    <definedName name="CAP">#REF!</definedName>
    <definedName name="CF">#REF!</definedName>
    <definedName name="DEP">#REF!</definedName>
    <definedName name="p">#REF!</definedName>
    <definedName name="_xlnm.Print_Area" localSheetId="0">'Information request'!$D$9:$AD$44</definedName>
    <definedName name="RABTarget">#REF!</definedName>
    <definedName name="RawData">[2]DataSheet!$A$1:$Q$121</definedName>
    <definedName name="ROI">#REF!</definedName>
    <definedName name="Scenario_3">'[3]NSW 1'!#REF!</definedName>
    <definedName name="Scenario_4">'[3]NSW 1'!#REF!</definedName>
    <definedName name="t">#REF!</definedName>
    <definedName name="tarsum">[4]TARSUM!$A$3:$N$133</definedName>
    <definedName name="tarsumd">'[5]net dollars'!$B$3:$O$142</definedName>
    <definedName name="wrn.Account._.Print." hidden="1">{"Tinwald Account",#N/A,TRUE,"NZI - Tinwald";"Temuka Account",#N/A,TRUE,"NZI - Temuka";#N/A,#N/A,TRUE,"Tinwald Summary";#N/A,#N/A,TRUE,"Temuka Summary"}</definedName>
    <definedName name="wrn.Account1._.Print." hidden="1">{"Tinwald Account",#N/A,TRUE,"NZI - Tinwald";"Temuka Account",#N/A,TRUE,"NZI - Temuka";#N/A,#N/A,TRUE,"Tinwald Summary";#N/A,#N/A,TRUE,"Temuka Summary"}</definedName>
  </definedNames>
  <calcPr calcId="145621" concurrentCalc="0"/>
</workbook>
</file>

<file path=xl/calcChain.xml><?xml version="1.0" encoding="utf-8"?>
<calcChain xmlns="http://schemas.openxmlformats.org/spreadsheetml/2006/main">
  <c r="AA23" i="18" l="1"/>
  <c r="AB23" i="18"/>
  <c r="AC23" i="18"/>
  <c r="AD23" i="18"/>
  <c r="AA24" i="18"/>
  <c r="AB24" i="18"/>
  <c r="AC24" i="18"/>
  <c r="AD24" i="18"/>
  <c r="AA25" i="18"/>
  <c r="AB25" i="18"/>
  <c r="AC25" i="18"/>
  <c r="AD25" i="18"/>
  <c r="Q26" i="18"/>
  <c r="AA26" i="18"/>
  <c r="R26" i="18"/>
  <c r="AB26" i="18"/>
  <c r="S26" i="18"/>
  <c r="AC26" i="18"/>
  <c r="T26" i="18"/>
  <c r="AD26" i="18"/>
  <c r="Y36" i="18"/>
  <c r="X36" i="18"/>
  <c r="W36" i="18"/>
  <c r="V36" i="18"/>
  <c r="K25" i="20"/>
  <c r="K26" i="20"/>
  <c r="K28" i="20"/>
  <c r="F28" i="20"/>
  <c r="K29" i="20"/>
  <c r="J28" i="20"/>
  <c r="J29" i="20"/>
  <c r="I28" i="20"/>
  <c r="I29" i="20"/>
  <c r="H28" i="20"/>
  <c r="H29" i="20"/>
  <c r="G28" i="20"/>
  <c r="G29" i="20"/>
  <c r="K27" i="20"/>
  <c r="J9" i="20"/>
  <c r="J10" i="20"/>
  <c r="J12" i="20"/>
  <c r="F12" i="20"/>
  <c r="J13" i="20"/>
  <c r="I12" i="20"/>
  <c r="I13" i="20"/>
  <c r="H12" i="20"/>
  <c r="H13" i="20"/>
  <c r="G12" i="20"/>
  <c r="G13" i="20"/>
  <c r="J11" i="20"/>
  <c r="AI41" i="18"/>
  <c r="AI42" i="18"/>
  <c r="AI43" i="18"/>
  <c r="AI44" i="18"/>
  <c r="AI26" i="18"/>
  <c r="AF41" i="18"/>
  <c r="AF42" i="18"/>
  <c r="AF43" i="18"/>
  <c r="AF44" i="18"/>
  <c r="AF26" i="18"/>
  <c r="AG41" i="18"/>
  <c r="AG42" i="18"/>
  <c r="AG43" i="18"/>
  <c r="AG44" i="18"/>
  <c r="AG26" i="18"/>
  <c r="AH41" i="18"/>
  <c r="AH42" i="18"/>
  <c r="AH43" i="18"/>
  <c r="AH44" i="18"/>
  <c r="AH26" i="18"/>
  <c r="D46" i="18"/>
  <c r="B46" i="18"/>
  <c r="B47" i="18"/>
  <c r="B11" i="18"/>
  <c r="B12" i="18"/>
  <c r="B14" i="18"/>
  <c r="B15" i="18"/>
  <c r="B16" i="18"/>
  <c r="B17" i="18"/>
  <c r="B18" i="18"/>
  <c r="B19" i="18"/>
  <c r="B20" i="18"/>
  <c r="B21" i="18"/>
  <c r="B22" i="18"/>
  <c r="B23" i="18"/>
  <c r="B24" i="18"/>
  <c r="B25" i="18"/>
  <c r="B26" i="18"/>
  <c r="B27" i="18"/>
  <c r="B28" i="18"/>
  <c r="B29" i="18"/>
  <c r="B31" i="18"/>
  <c r="B32" i="18"/>
  <c r="B33" i="18"/>
  <c r="B34" i="18"/>
  <c r="B35" i="18"/>
  <c r="B36" i="18"/>
  <c r="B37" i="18"/>
  <c r="B38" i="18"/>
  <c r="B39" i="18"/>
  <c r="B40" i="18"/>
  <c r="B30" i="18"/>
  <c r="L26" i="18"/>
  <c r="M26" i="18"/>
  <c r="N26" i="18"/>
  <c r="O26" i="18"/>
  <c r="B45" i="18"/>
  <c r="B44" i="18"/>
  <c r="B43" i="18"/>
  <c r="B42" i="18"/>
  <c r="B41" i="18"/>
  <c r="D43" i="18"/>
  <c r="D42" i="18"/>
  <c r="D41" i="18"/>
  <c r="D35" i="18"/>
  <c r="D34" i="18"/>
  <c r="D33" i="18"/>
  <c r="D25" i="18"/>
  <c r="D24" i="18"/>
  <c r="D23" i="18"/>
  <c r="T36" i="18"/>
  <c r="S36" i="18"/>
  <c r="R36" i="18"/>
  <c r="Q36" i="18"/>
  <c r="O36" i="18"/>
  <c r="N36" i="18"/>
  <c r="M36" i="18"/>
  <c r="L36" i="18"/>
  <c r="Y44" i="18"/>
  <c r="X44" i="18"/>
  <c r="W44" i="18"/>
  <c r="V44" i="18"/>
  <c r="AD44" i="18"/>
  <c r="AC44" i="18"/>
  <c r="AB44" i="18"/>
  <c r="AA44" i="18"/>
  <c r="T44" i="18"/>
  <c r="S44" i="18"/>
  <c r="R44" i="18"/>
  <c r="Q44" i="18"/>
  <c r="O44" i="18"/>
  <c r="N44" i="18"/>
  <c r="M44" i="18"/>
  <c r="L44" i="18"/>
  <c r="J44" i="18"/>
  <c r="I44" i="18"/>
  <c r="H44" i="18"/>
  <c r="G44" i="18"/>
  <c r="J26" i="18"/>
  <c r="I26" i="18"/>
  <c r="H26" i="18"/>
  <c r="G26" i="18"/>
</calcChain>
</file>

<file path=xl/sharedStrings.xml><?xml version="1.0" encoding="utf-8"?>
<sst xmlns="http://schemas.openxmlformats.org/spreadsheetml/2006/main" count="3245" uniqueCount="1610">
  <si>
    <t>Company Name</t>
  </si>
  <si>
    <t>Network / Sub-network Name</t>
  </si>
  <si>
    <t>ref</t>
  </si>
  <si>
    <t>$000</t>
  </si>
  <si>
    <t>Customer group</t>
  </si>
  <si>
    <t>Customer grouping rule</t>
  </si>
  <si>
    <t>[eg, (kw)]</t>
  </si>
  <si>
    <t xml:space="preserve">Quantities billed </t>
  </si>
  <si>
    <t>Quantities Supplied</t>
  </si>
  <si>
    <t>Transmission line charge revenue</t>
  </si>
  <si>
    <t xml:space="preserve">Distribution line charge revenue </t>
  </si>
  <si>
    <t>Yes</t>
  </si>
  <si>
    <t>No</t>
  </si>
  <si>
    <t>Total</t>
  </si>
  <si>
    <t>Include</t>
  </si>
  <si>
    <t>Exclude</t>
  </si>
  <si>
    <t xml:space="preserve">Can you split revenue by commercial users and industrial users ? </t>
  </si>
  <si>
    <t>For quantities billed, does the revenue include or exclude transmission line charge revenue?</t>
  </si>
  <si>
    <t>Can you identify transmission line charge revenue by customer group?</t>
  </si>
  <si>
    <t>Average ICPs</t>
  </si>
  <si>
    <t>[Distribution line charge revenue OR                            net line charge revenue] applicable to above billable quantities</t>
  </si>
  <si>
    <t xml:space="preserve">Net line charge revenue </t>
  </si>
  <si>
    <t>Schedule A: Information gathering request</t>
  </si>
  <si>
    <t>Electricity Ashburton Ltd</t>
  </si>
  <si>
    <t xml:space="preserve">[ Quantities billed - other 3, e.g. Demand/capacity supplied to customers ] </t>
  </si>
  <si>
    <t>(MWh)</t>
  </si>
  <si>
    <t>We do not separately invoice the Transmission component.</t>
  </si>
  <si>
    <t>ICP</t>
  </si>
  <si>
    <t>0000010028EA161</t>
  </si>
  <si>
    <t xml:space="preserve">ISCH           </t>
  </si>
  <si>
    <t>0000010105EAA6B</t>
  </si>
  <si>
    <t>0000010198EAAD7</t>
  </si>
  <si>
    <t>0000010426EAEFB</t>
  </si>
  <si>
    <t>0000010449EAED5</t>
  </si>
  <si>
    <t>0000010517EAC42</t>
  </si>
  <si>
    <t>0000010605EA569</t>
  </si>
  <si>
    <t>0000010701EAD67</t>
  </si>
  <si>
    <t>0000011170EA3D9</t>
  </si>
  <si>
    <t>0000011206EA408</t>
  </si>
  <si>
    <t>0000011209EABD6</t>
  </si>
  <si>
    <t>0000011210EAF2A</t>
  </si>
  <si>
    <t>0000011211EA36F</t>
  </si>
  <si>
    <t>0000011212EAFAF</t>
  </si>
  <si>
    <t>0000011213EA3EA</t>
  </si>
  <si>
    <t>0000011214EAE20</t>
  </si>
  <si>
    <t>0000011215EA265</t>
  </si>
  <si>
    <t>0000011216EAEA5</t>
  </si>
  <si>
    <t>0000011217EA2E0</t>
  </si>
  <si>
    <t>0000011218EAD3E</t>
  </si>
  <si>
    <t>0000011219EA17B</t>
  </si>
  <si>
    <t>0000011280EA0CD</t>
  </si>
  <si>
    <t>0000011283EAC0D</t>
  </si>
  <si>
    <t>0000011287EAD07</t>
  </si>
  <si>
    <t>0000011290EAA60</t>
  </si>
  <si>
    <t>0000011295EA72F</t>
  </si>
  <si>
    <t>0000011306EAD0C</t>
  </si>
  <si>
    <t>0000011309EA2D2</t>
  </si>
  <si>
    <t>0000011340EAE26</t>
  </si>
  <si>
    <t>0000011341EA263</t>
  </si>
  <si>
    <t>0000011342EAEA3</t>
  </si>
  <si>
    <t>0000011343EA2E6</t>
  </si>
  <si>
    <t>0000011344EAF2C</t>
  </si>
  <si>
    <t>0000011345EA369</t>
  </si>
  <si>
    <t>0000011346EAFA9</t>
  </si>
  <si>
    <t>0000011347EA3EC</t>
  </si>
  <si>
    <t>0000011348EAC32</t>
  </si>
  <si>
    <t>0000011349EA077</t>
  </si>
  <si>
    <t>0000011350EA48B</t>
  </si>
  <si>
    <t>0000011351EA8CE</t>
  </si>
  <si>
    <t>0000011352EA40E</t>
  </si>
  <si>
    <t>0000011355EA9C4</t>
  </si>
  <si>
    <t>0000011356EA504</t>
  </si>
  <si>
    <t>0000011357EA941</t>
  </si>
  <si>
    <t>0000011358EA69F</t>
  </si>
  <si>
    <t>0000011360EA373</t>
  </si>
  <si>
    <t>0000011361EAF36</t>
  </si>
  <si>
    <t>0000011362EA3F6</t>
  </si>
  <si>
    <t>0000011365EAE3C</t>
  </si>
  <si>
    <t>0000011366EA2FC</t>
  </si>
  <si>
    <t>0000011368EA167</t>
  </si>
  <si>
    <t>0000011370EA9DE</t>
  </si>
  <si>
    <t>0000011377EA414</t>
  </si>
  <si>
    <t>0000011383EA509</t>
  </si>
  <si>
    <t>0000011414EA826</t>
  </si>
  <si>
    <t>0000011417EA4E6</t>
  </si>
  <si>
    <t>0000011452EAB0C</t>
  </si>
  <si>
    <t>0000011453EA749</t>
  </si>
  <si>
    <t>0000011454EAA83</t>
  </si>
  <si>
    <t>0000011463EA0B1</t>
  </si>
  <si>
    <t>0000011467EA1BB</t>
  </si>
  <si>
    <t>0000011471EAA99</t>
  </si>
  <si>
    <t>0000011569EAB24</t>
  </si>
  <si>
    <t>0000011570EAFD8</t>
  </si>
  <si>
    <t>0000011577EA212</t>
  </si>
  <si>
    <t>0000011580EAFCF</t>
  </si>
  <si>
    <t>0000011584EAEC5</t>
  </si>
  <si>
    <t>0000011586EAE40</t>
  </si>
  <si>
    <t>0000011589EA19E</t>
  </si>
  <si>
    <t>0000011590EA562</t>
  </si>
  <si>
    <t>0000011598EA776</t>
  </si>
  <si>
    <t>0000011636EAFF1</t>
  </si>
  <si>
    <t>0000011651EADCB</t>
  </si>
  <si>
    <t>0000011652EA10B</t>
  </si>
  <si>
    <t>0000011678EAECF</t>
  </si>
  <si>
    <t>0000011796EAEEA</t>
  </si>
  <si>
    <t>0000011797EA2AF</t>
  </si>
  <si>
    <t>0000012001EA125</t>
  </si>
  <si>
    <t>0000012010EA7CD</t>
  </si>
  <si>
    <t>0000012012EA748</t>
  </si>
  <si>
    <t>0000012014EA6C7</t>
  </si>
  <si>
    <t>0000012016EA642</t>
  </si>
  <si>
    <t>0000012022EA0B0</t>
  </si>
  <si>
    <t>0000012202EA7E2</t>
  </si>
  <si>
    <t>0000012298EAA94</t>
  </si>
  <si>
    <t>0000012325EAE79</t>
  </si>
  <si>
    <t>0000012326EA2B9</t>
  </si>
  <si>
    <t>0000012327EAEFC</t>
  </si>
  <si>
    <t>0000012328EA122</t>
  </si>
  <si>
    <t>0000012329EAD67</t>
  </si>
  <si>
    <t>0000012330EA99B</t>
  </si>
  <si>
    <t>0000012331EA5DE</t>
  </si>
  <si>
    <t>0000012332EA91E</t>
  </si>
  <si>
    <t>0000012333EA55B</t>
  </si>
  <si>
    <t>0000012334EA891</t>
  </si>
  <si>
    <t>0000012335EA4D4</t>
  </si>
  <si>
    <t>0000012336EA814</t>
  </si>
  <si>
    <t>0000012337EA451</t>
  </si>
  <si>
    <t>0000012338EAB8F</t>
  </si>
  <si>
    <t>0000012339EA7CA</t>
  </si>
  <si>
    <t>0000012341EA083</t>
  </si>
  <si>
    <t>0000012342EAC43</t>
  </si>
  <si>
    <t>0000012343EA006</t>
  </si>
  <si>
    <t>0000012344EADCC</t>
  </si>
  <si>
    <t>0000012345EA189</t>
  </si>
  <si>
    <t>0000012346EAD49</t>
  </si>
  <si>
    <t>0000012347EA10C</t>
  </si>
  <si>
    <t>0000012348EAED2</t>
  </si>
  <si>
    <t>0000012349EA297</t>
  </si>
  <si>
    <t>0000012425EA17B</t>
  </si>
  <si>
    <t>0000012426EADBB</t>
  </si>
  <si>
    <t>0000012428EAE20</t>
  </si>
  <si>
    <t>0000012429EA265</t>
  </si>
  <si>
    <t>0000012430EA699</t>
  </si>
  <si>
    <t>0000012431EAADC</t>
  </si>
  <si>
    <t>0000012432EA61C</t>
  </si>
  <si>
    <t>0000012433EAA59</t>
  </si>
  <si>
    <t>0000012434EA793</t>
  </si>
  <si>
    <t>0000012435EABD6</t>
  </si>
  <si>
    <t>0000012436EA716</t>
  </si>
  <si>
    <t>0000012439EA8C8</t>
  </si>
  <si>
    <t>0000012440EA3C4</t>
  </si>
  <si>
    <t>0000012441EAF81</t>
  </si>
  <si>
    <t>0000012442EA341</t>
  </si>
  <si>
    <t>0000012443EAF04</t>
  </si>
  <si>
    <t>0000012444EA2CE</t>
  </si>
  <si>
    <t>0000012445EAE8B</t>
  </si>
  <si>
    <t>0000012446EA24B</t>
  </si>
  <si>
    <t>0000012447EAE0E</t>
  </si>
  <si>
    <t>0000012448EA1D0</t>
  </si>
  <si>
    <t>0000012449EAD95</t>
  </si>
  <si>
    <t>0000012486EA5A4</t>
  </si>
  <si>
    <t>0000012505EA52A</t>
  </si>
  <si>
    <t>0000012574EAC32</t>
  </si>
  <si>
    <t>0000012673EA2FB</t>
  </si>
  <si>
    <t>0000012675EA374</t>
  </si>
  <si>
    <t>0000012695EA9CE</t>
  </si>
  <si>
    <t>0000012760EAD92</t>
  </si>
  <si>
    <t>0000012762EAD17</t>
  </si>
  <si>
    <t>0000012763EA152</t>
  </si>
  <si>
    <t>0000012764EAC98</t>
  </si>
  <si>
    <t>0000012767EA058</t>
  </si>
  <si>
    <t>0000012768EAF86</t>
  </si>
  <si>
    <t>0000012769EA3C3</t>
  </si>
  <si>
    <t>0000012771EAB7A</t>
  </si>
  <si>
    <t>0000012772EA7BA</t>
  </si>
  <si>
    <t>0000012782EA7AD</t>
  </si>
  <si>
    <t>0000012784EA622</t>
  </si>
  <si>
    <t>0000012787EAAE2</t>
  </si>
  <si>
    <t>0000012789EA979</t>
  </si>
  <si>
    <t>0000012791EA1C0</t>
  </si>
  <si>
    <t>0000012798EAF91</t>
  </si>
  <si>
    <t>0000012804EAC67</t>
  </si>
  <si>
    <t>0000012809EA33C</t>
  </si>
  <si>
    <t>0000012816EA64F</t>
  </si>
  <si>
    <t>0000012818EA5D4</t>
  </si>
  <si>
    <t>0000012900EA469</t>
  </si>
  <si>
    <t>0000012901EA82C</t>
  </si>
  <si>
    <t>0000012903EA8A9</t>
  </si>
  <si>
    <t>0000012905EA926</t>
  </si>
  <si>
    <t>0000012906EA5E6</t>
  </si>
  <si>
    <t>0000012909EAA38</t>
  </si>
  <si>
    <t>0000012912EAE41</t>
  </si>
  <si>
    <t>0000012913EA204</t>
  </si>
  <si>
    <t>0000012916EAF4B</t>
  </si>
  <si>
    <t>0000012921EA579</t>
  </si>
  <si>
    <t>0000012922EA9B9</t>
  </si>
  <si>
    <t>0000012924EA836</t>
  </si>
  <si>
    <t>0000012927EA4F6</t>
  </si>
  <si>
    <t>0000012931EAFD4</t>
  </si>
  <si>
    <t>0000012934EA29B</t>
  </si>
  <si>
    <t>0000012958EAE75</t>
  </si>
  <si>
    <t>0000012960EAB99</t>
  </si>
  <si>
    <t>0000013043EA2A5</t>
  </si>
  <si>
    <t>0000013044EAF6F</t>
  </si>
  <si>
    <t>0000013059EAA99</t>
  </si>
  <si>
    <t>0000013225EA6DD</t>
  </si>
  <si>
    <t>0000013229EA5C3</t>
  </si>
  <si>
    <t>0000013243EA8A2</t>
  </si>
  <si>
    <t>0000013377EA754</t>
  </si>
  <si>
    <t>0000013564EA73F</t>
  </si>
  <si>
    <t>0000013577EA152</t>
  </si>
  <si>
    <t>0000013589EA2DE</t>
  </si>
  <si>
    <t>0000013597EABE8</t>
  </si>
  <si>
    <t>0000013598EA436</t>
  </si>
  <si>
    <t>0000013950EADC1</t>
  </si>
  <si>
    <t>0000013952EAD44</t>
  </si>
  <si>
    <t>0000013955EA08E</t>
  </si>
  <si>
    <t>0000014117EA6C3</t>
  </si>
  <si>
    <t>0000014118EA91D</t>
  </si>
  <si>
    <t>0000014124EADFB</t>
  </si>
  <si>
    <t>0000014176EA576</t>
  </si>
  <si>
    <t>0000014432EA3DC</t>
  </si>
  <si>
    <t>0000014433EAF99</t>
  </si>
  <si>
    <t>0000014436EA2D6</t>
  </si>
  <si>
    <t>0000014441EAA41</t>
  </si>
  <si>
    <t>0000014442EA681</t>
  </si>
  <si>
    <t>0000014676EAA74</t>
  </si>
  <si>
    <t>0000014677EA631</t>
  </si>
  <si>
    <t>0000014775EAFB0</t>
  </si>
  <si>
    <t>0000014782EA26D</t>
  </si>
  <si>
    <t>0000014784EA3E2</t>
  </si>
  <si>
    <t>0000014785EAFA7</t>
  </si>
  <si>
    <t>0000014786EA367</t>
  </si>
  <si>
    <t>0000014788EA0FC</t>
  </si>
  <si>
    <t>0000014790EA845</t>
  </si>
  <si>
    <t>0000014794EA94F</t>
  </si>
  <si>
    <t>0000014795EA50A</t>
  </si>
  <si>
    <t>0000014798EAA51</t>
  </si>
  <si>
    <t>0000014959EA7F0</t>
  </si>
  <si>
    <t>0000014969EA008</t>
  </si>
  <si>
    <t>0000014970EA4F4</t>
  </si>
  <si>
    <t>0000014972EA471</t>
  </si>
  <si>
    <t>0000014982EA466</t>
  </si>
  <si>
    <t>0000014986EA56C</t>
  </si>
  <si>
    <t>0000014997EA384</t>
  </si>
  <si>
    <t>0000015101EAC41</t>
  </si>
  <si>
    <t>0000015206EA288</t>
  </si>
  <si>
    <t>0000015208EA113</t>
  </si>
  <si>
    <t>0000015209EAD56</t>
  </si>
  <si>
    <t>0000015210EA9AA</t>
  </si>
  <si>
    <t>0000015211EA5EF</t>
  </si>
  <si>
    <t>0000015214EA8A0</t>
  </si>
  <si>
    <t>0000015215EA4E5</t>
  </si>
  <si>
    <t>0000015216EA825</t>
  </si>
  <si>
    <t>0000015217EA460</t>
  </si>
  <si>
    <t>0000015218EABBE</t>
  </si>
  <si>
    <t>0000015219EA7FB</t>
  </si>
  <si>
    <t>0000015220EAE52</t>
  </si>
  <si>
    <t>0000015359EAC5A</t>
  </si>
  <si>
    <t>0000015547EA36A</t>
  </si>
  <si>
    <t>0000015555EA942</t>
  </si>
  <si>
    <t>0000015600EAF06</t>
  </si>
  <si>
    <t>0000015602EAF83</t>
  </si>
  <si>
    <t>0000015604EAE0C</t>
  </si>
  <si>
    <t>0000015605EA249</t>
  </si>
  <si>
    <t>0000015606EAE89</t>
  </si>
  <si>
    <t>0000015607EA2CC</t>
  </si>
  <si>
    <t>0000015608EAD12</t>
  </si>
  <si>
    <t>0000015609EA157</t>
  </si>
  <si>
    <t>0000015610EA5AB</t>
  </si>
  <si>
    <t>0000015611EA9EE</t>
  </si>
  <si>
    <t>0000015697EAD2B</t>
  </si>
  <si>
    <t>0000015780EA348</t>
  </si>
  <si>
    <t>0000015934EA6FB</t>
  </si>
  <si>
    <t>0000015941EAEE9</t>
  </si>
  <si>
    <t>0000015948EA0B8</t>
  </si>
  <si>
    <t>0000015950EA801</t>
  </si>
  <si>
    <t>0000015955EA54E</t>
  </si>
  <si>
    <t>0000015957EA5CB</t>
  </si>
  <si>
    <t>0000015970EA554</t>
  </si>
  <si>
    <t>0000016405EAAAE</t>
  </si>
  <si>
    <t>0000016406EA66E</t>
  </si>
  <si>
    <t>0000016417EA086</t>
  </si>
  <si>
    <t>0000016418EAF58</t>
  </si>
  <si>
    <t>0000016420EAAB4</t>
  </si>
  <si>
    <t>0000016424EABBE</t>
  </si>
  <si>
    <t>0000016425EA7FB</t>
  </si>
  <si>
    <t>0000016444EA44E</t>
  </si>
  <si>
    <t>0000016445EA80B</t>
  </si>
  <si>
    <t>0000016446EA4CB</t>
  </si>
  <si>
    <t>0000016454EAEE3</t>
  </si>
  <si>
    <t>0000016510EA448</t>
  </si>
  <si>
    <t>0000016511EA80D</t>
  </si>
  <si>
    <t>0000016513EA888</t>
  </si>
  <si>
    <t>0000016521EAFF5</t>
  </si>
  <si>
    <t>0000016522EA335</t>
  </si>
  <si>
    <t>0000016529EADE1</t>
  </si>
  <si>
    <t>0000016530EA91D</t>
  </si>
  <si>
    <t>0000016533EA5DD</t>
  </si>
  <si>
    <t>0000016538EAB09</t>
  </si>
  <si>
    <t>0000016540EAC40</t>
  </si>
  <si>
    <t>0000016542EACC5</t>
  </si>
  <si>
    <t>0000016543EA080</t>
  </si>
  <si>
    <t>0000016549EA211</t>
  </si>
  <si>
    <t>0000016629EAEE2</t>
  </si>
  <si>
    <t>0000016638EA80A</t>
  </si>
  <si>
    <t>0000016649EA112</t>
  </si>
  <si>
    <t>0000016853EAF25</t>
  </si>
  <si>
    <t>0000016884EAFAD</t>
  </si>
  <si>
    <t>0000016966EAC96</t>
  </si>
  <si>
    <t>0000016972EA731</t>
  </si>
  <si>
    <t>0000016973EAB74</t>
  </si>
  <si>
    <t>0000016987EAA69</t>
  </si>
  <si>
    <t>0000017035EA0F7</t>
  </si>
  <si>
    <t>0000017038EAFAC</t>
  </si>
  <si>
    <t>0000017049EA6B4</t>
  </si>
  <si>
    <t>0000017057EAF82</t>
  </si>
  <si>
    <t>0000017059EAC19</t>
  </si>
  <si>
    <t>0000017109EAD15</t>
  </si>
  <si>
    <t>0000017133EA87C</t>
  </si>
  <si>
    <t>0000017134EA5B6</t>
  </si>
  <si>
    <t>0000017138EA6A8</t>
  </si>
  <si>
    <t>0000017146EA06E</t>
  </si>
  <si>
    <t>0000017257EA585</t>
  </si>
  <si>
    <t>0000017801EA608</t>
  </si>
  <si>
    <t>0000017807EA787</t>
  </si>
  <si>
    <t>0000017812EA065</t>
  </si>
  <si>
    <t>0000017817EAD2A</t>
  </si>
  <si>
    <t>0000017820EA718</t>
  </si>
  <si>
    <t>0000017827EAAD2</t>
  </si>
  <si>
    <t>0000017832EAD30</t>
  </si>
  <si>
    <t>0000017843EA428</t>
  </si>
  <si>
    <t>0000017844EA9E2</t>
  </si>
  <si>
    <t>0000017847EA522</t>
  </si>
  <si>
    <t>0000017850EA245</t>
  </si>
  <si>
    <t>0000017872EAF95</t>
  </si>
  <si>
    <t>0000017961EA0FC</t>
  </si>
  <si>
    <t>0000018004EA22A</t>
  </si>
  <si>
    <t>0000018023EA2B5</t>
  </si>
  <si>
    <t>0000018033EA818</t>
  </si>
  <si>
    <t>0000018037EA912</t>
  </si>
  <si>
    <t>0000018107EA7EE</t>
  </si>
  <si>
    <t>0000018231EA29A</t>
  </si>
  <si>
    <t>0000018232EAE5A</t>
  </si>
  <si>
    <t>0000018307EADE9</t>
  </si>
  <si>
    <t>0000018324EAC7C</t>
  </si>
  <si>
    <t>0000018325EA039</t>
  </si>
  <si>
    <t>0000018421EAE31</t>
  </si>
  <si>
    <t>0000018641EABC6</t>
  </si>
  <si>
    <t>0000018688EA278</t>
  </si>
  <si>
    <t>0000018689EAE3D</t>
  </si>
  <si>
    <t>0000018694EABCB</t>
  </si>
  <si>
    <t>0000018753EA8EA</t>
  </si>
  <si>
    <t>0000018776EA8F0</t>
  </si>
  <si>
    <t>0000018777EA4B5</t>
  </si>
  <si>
    <t>0000018823EA2B8</t>
  </si>
  <si>
    <t>0000018851EA760</t>
  </si>
  <si>
    <t>0000018852EABA0</t>
  </si>
  <si>
    <t>0000018853EA7E5</t>
  </si>
  <si>
    <t>0000018863EA01D</t>
  </si>
  <si>
    <t>0000018864EADD7</t>
  </si>
  <si>
    <t>0000018876EA7FF</t>
  </si>
  <si>
    <t>0000018877EABBA</t>
  </si>
  <si>
    <t>0000018885EAB28</t>
  </si>
  <si>
    <t>0000018888EA473</t>
  </si>
  <si>
    <t>0000018889EA836</t>
  </si>
  <si>
    <t>0000018893EA00A</t>
  </si>
  <si>
    <t>0000018895EA185</t>
  </si>
  <si>
    <t>0000018925EAA33</t>
  </si>
  <si>
    <t>0000018927EAAB6</t>
  </si>
  <si>
    <t>0000018928EA568</t>
  </si>
  <si>
    <t>0000018930EADD1</t>
  </si>
  <si>
    <t>0000018931EA194</t>
  </si>
  <si>
    <t>0000018932EAD54</t>
  </si>
  <si>
    <t>0000018938EAFC5</t>
  </si>
  <si>
    <t>0000018939EA380</t>
  </si>
  <si>
    <t>0000018940EA88C</t>
  </si>
  <si>
    <t>0000019040EA025</t>
  </si>
  <si>
    <t>0000019126EA75E</t>
  </si>
  <si>
    <t>0000019127EAB1B</t>
  </si>
  <si>
    <t>0000019135EA133</t>
  </si>
  <si>
    <t>0000019142EA9A4</t>
  </si>
  <si>
    <t>0000019143EA5E1</t>
  </si>
  <si>
    <t>0000019144EA82B</t>
  </si>
  <si>
    <t>0000019158EA198</t>
  </si>
  <si>
    <t>0000019200EA887</t>
  </si>
  <si>
    <t>0000019201EA4C2</t>
  </si>
  <si>
    <t>0000019211EAE6F</t>
  </si>
  <si>
    <t>0000019215EAF65</t>
  </si>
  <si>
    <t>0000019217EAFE0</t>
  </si>
  <si>
    <t>0000019218EA03E</t>
  </si>
  <si>
    <t>0000019228EA7C6</t>
  </si>
  <si>
    <t>0000019229EAB83</t>
  </si>
  <si>
    <t>0000019230EAF7F</t>
  </si>
  <si>
    <t>0000019269EA926</t>
  </si>
  <si>
    <t>0000019319EA57F</t>
  </si>
  <si>
    <t>0000019321EA093</t>
  </si>
  <si>
    <t>0000019322EAC53</t>
  </si>
  <si>
    <t>0000019323EA016</t>
  </si>
  <si>
    <t>0000019325EA199</t>
  </si>
  <si>
    <t>0000019326EAD59</t>
  </si>
  <si>
    <t>0000019333EAABB</t>
  </si>
  <si>
    <t>0000019334EA771</t>
  </si>
  <si>
    <t>0000019336EA7F4</t>
  </si>
  <si>
    <t>0000019337EABB1</t>
  </si>
  <si>
    <t>0000019338EA46F</t>
  </si>
  <si>
    <t>0000019340EA326</t>
  </si>
  <si>
    <t>0000019341EAF63</t>
  </si>
  <si>
    <t>0000019345EAE69</t>
  </si>
  <si>
    <t>0000019357EA441</t>
  </si>
  <si>
    <t>0000019404EAF8B</t>
  </si>
  <si>
    <t>0000019410EA42C</t>
  </si>
  <si>
    <t>0000019413EA8EC</t>
  </si>
  <si>
    <t>0000019414EA526</t>
  </si>
  <si>
    <t>0000019417EA9E6</t>
  </si>
  <si>
    <t>0000019418EA638</t>
  </si>
  <si>
    <t>0000019419EAA7D</t>
  </si>
  <si>
    <t>0000019420EA3D4</t>
  </si>
  <si>
    <t>0000019421EAF91</t>
  </si>
  <si>
    <t>0000019423EAF14</t>
  </si>
  <si>
    <t>0000019425EAE9B</t>
  </si>
  <si>
    <t>0000019427EAE1E</t>
  </si>
  <si>
    <t>0000019428EA1C0</t>
  </si>
  <si>
    <t>0000019429EAD85</t>
  </si>
  <si>
    <t>0000019432EA9FC</t>
  </si>
  <si>
    <t>0000019433EA5B9</t>
  </si>
  <si>
    <t>0000019435EA436</t>
  </si>
  <si>
    <t>0000019441EA061</t>
  </si>
  <si>
    <t>0000019461EAD34</t>
  </si>
  <si>
    <t>0000019465EAC3E</t>
  </si>
  <si>
    <t>0000019469EAF20</t>
  </si>
  <si>
    <t>0000019523EA610</t>
  </si>
  <si>
    <t>0000019524EABDA</t>
  </si>
  <si>
    <t>0000019525EA79F</t>
  </si>
  <si>
    <t>0000019526EAB5F</t>
  </si>
  <si>
    <t>0000019529EA481</t>
  </si>
  <si>
    <t>0000019532EA0F8</t>
  </si>
  <si>
    <t>0000019534EA177</t>
  </si>
  <si>
    <t>0000019535EAD32</t>
  </si>
  <si>
    <t>0000019540EA520</t>
  </si>
  <si>
    <t>0000019541EA965</t>
  </si>
  <si>
    <t>0000019544EA42A</t>
  </si>
  <si>
    <t>0000019556EAE02</t>
  </si>
  <si>
    <t>0000019645EAB6C</t>
  </si>
  <si>
    <t>0000019708EAF96</t>
  </si>
  <si>
    <t>0000019715EAA60</t>
  </si>
  <si>
    <t>0000019745EA268</t>
  </si>
  <si>
    <t>0000019870EA7D0</t>
  </si>
  <si>
    <t>0000019871EAB95</t>
  </si>
  <si>
    <t>0000019909EA5D8</t>
  </si>
  <si>
    <t>0000020390EA3E8</t>
  </si>
  <si>
    <t>0000020391EAFAD</t>
  </si>
  <si>
    <t>0000020394EA2E2</t>
  </si>
  <si>
    <t>0000020397EAE22</t>
  </si>
  <si>
    <t>0000020401EAF48</t>
  </si>
  <si>
    <t>0000020402EA388</t>
  </si>
  <si>
    <t>0000020403EAFCD</t>
  </si>
  <si>
    <t>0000020404EA207</t>
  </si>
  <si>
    <t>0000020405EAE42</t>
  </si>
  <si>
    <t>0000020406EA282</t>
  </si>
  <si>
    <t>0000020407EAEC7</t>
  </si>
  <si>
    <t>0000020408EA119</t>
  </si>
  <si>
    <t>0000020410EA9A0</t>
  </si>
  <si>
    <t>0000020412EA925</t>
  </si>
  <si>
    <t>0000020413EA560</t>
  </si>
  <si>
    <t>0000020414EA8AA</t>
  </si>
  <si>
    <t>0000020416EA82F</t>
  </si>
  <si>
    <t>0000020417EA46A</t>
  </si>
  <si>
    <t>0000020420EAE58</t>
  </si>
  <si>
    <t>0000020421EA21D</t>
  </si>
  <si>
    <t>0000020422EAEDD</t>
  </si>
  <si>
    <t>0000020423EA298</t>
  </si>
  <si>
    <t>0000020424EAF52</t>
  </si>
  <si>
    <t>0000020426EAFD7</t>
  </si>
  <si>
    <t>0000020431EA8B0</t>
  </si>
  <si>
    <t>0000020433EA835</t>
  </si>
  <si>
    <t>0000020435EA9BA</t>
  </si>
  <si>
    <t>0000020437EA93F</t>
  </si>
  <si>
    <t>0000020438EA6E1</t>
  </si>
  <si>
    <t>0000020450EAB05</t>
  </si>
  <si>
    <t>0000020471EAA15</t>
  </si>
  <si>
    <t>0000020490EACEA</t>
  </si>
  <si>
    <t>0000020494EADE0</t>
  </si>
  <si>
    <t>0000020499EA2BB</t>
  </si>
  <si>
    <t>0000020501EA64C</t>
  </si>
  <si>
    <t>0000020518EA2B0</t>
  </si>
  <si>
    <t>0000020521EAB19</t>
  </si>
  <si>
    <t>0000020524EA656</t>
  </si>
  <si>
    <t>0000020529EA90D</t>
  </si>
  <si>
    <t>0000020530EADF1</t>
  </si>
  <si>
    <t>0000020535EA0BE</t>
  </si>
  <si>
    <t>0000020540EA8AC</t>
  </si>
  <si>
    <t>0000020541EA4E9</t>
  </si>
  <si>
    <t>0000020543EA46C</t>
  </si>
  <si>
    <t>0000020553EAEC1</t>
  </si>
  <si>
    <t>0000020705EAD41</t>
  </si>
  <si>
    <t>0000020760EAFFE</t>
  </si>
  <si>
    <t>0000020768EADEA</t>
  </si>
  <si>
    <t>0000020772EA5D6</t>
  </si>
  <si>
    <t>0000020777EA899</t>
  </si>
  <si>
    <t>0000020781EA901</t>
  </si>
  <si>
    <t>0000020825EAF1B</t>
  </si>
  <si>
    <t>0000020833EA439</t>
  </si>
  <si>
    <t>0000020834EA9F3</t>
  </si>
  <si>
    <t>0000020836EA976</t>
  </si>
  <si>
    <t>0000020837EA533</t>
  </si>
  <si>
    <t>0000020838EAAED</t>
  </si>
  <si>
    <t>0000020839EA6A8</t>
  </si>
  <si>
    <t>0000020841EA1E1</t>
  </si>
  <si>
    <t>0000020844EACAE</t>
  </si>
  <si>
    <t>0000020850EA709</t>
  </si>
  <si>
    <t>0000020853EABC9</t>
  </si>
  <si>
    <t>0000020854EA603</t>
  </si>
  <si>
    <t>0000020855EAA46</t>
  </si>
  <si>
    <t>0000020863EAC31</t>
  </si>
  <si>
    <t>0000020864EA1FB</t>
  </si>
  <si>
    <t>0000021002EAE29</t>
  </si>
  <si>
    <t>0000021003EA26C</t>
  </si>
  <si>
    <t>0000021004EAFA6</t>
  </si>
  <si>
    <t>0000021006EAF23</t>
  </si>
  <si>
    <t>0000021007EA366</t>
  </si>
  <si>
    <t>0000021008EACB8</t>
  </si>
  <si>
    <t>0000021009EA0FD</t>
  </si>
  <si>
    <t>0000021010EA401</t>
  </si>
  <si>
    <t>0000021011EA844</t>
  </si>
  <si>
    <t>0000021012EA484</t>
  </si>
  <si>
    <t>0000021014EA50B</t>
  </si>
  <si>
    <t>0000021015EA94E</t>
  </si>
  <si>
    <t>0000021016EA58E</t>
  </si>
  <si>
    <t>0000021018EA615</t>
  </si>
  <si>
    <t>0000021019EAA50</t>
  </si>
  <si>
    <t>0000021021EAFBC</t>
  </si>
  <si>
    <t>0000021025EAEB6</t>
  </si>
  <si>
    <t>0000021026EA276</t>
  </si>
  <si>
    <t>0000021028EA1ED</t>
  </si>
  <si>
    <t>0000021030EA954</t>
  </si>
  <si>
    <t>0000021032EA9D1</t>
  </si>
  <si>
    <t>0000021033EA594</t>
  </si>
  <si>
    <t>0000021046EAD86</t>
  </si>
  <si>
    <t>0000021048EAE1D</t>
  </si>
  <si>
    <t>0000021087EA62C</t>
  </si>
  <si>
    <t>0000022140EA7ED</t>
  </si>
  <si>
    <t>0000025477EACBA</t>
  </si>
  <si>
    <t>0000025480EA167</t>
  </si>
  <si>
    <t>0000025481EAD22</t>
  </si>
  <si>
    <t>0000025484EA06D</t>
  </si>
  <si>
    <t>0000025488EA373</t>
  </si>
  <si>
    <t>0000025489EAF36</t>
  </si>
  <si>
    <t>0000025492EAB4F</t>
  </si>
  <si>
    <t>0000025496EAA45</t>
  </si>
  <si>
    <t>0000025499EA59B</t>
  </si>
  <si>
    <t>0000025501EA16C</t>
  </si>
  <si>
    <t>0000025502EADAC</t>
  </si>
  <si>
    <t>0000025504EAC23</t>
  </si>
  <si>
    <t>0000025505EA066</t>
  </si>
  <si>
    <t>0000025507EA0E3</t>
  </si>
  <si>
    <t>0000025509EA378</t>
  </si>
  <si>
    <t>0000025511EABC1</t>
  </si>
  <si>
    <t>0000025516EA60B</t>
  </si>
  <si>
    <t>0000025517EAA4E</t>
  </si>
  <si>
    <t>0000025519EA9D5</t>
  </si>
  <si>
    <t>0000025520EA07C</t>
  </si>
  <si>
    <t>0000025522EA0F9</t>
  </si>
  <si>
    <t>0000025524EA176</t>
  </si>
  <si>
    <t>0000025527EADB6</t>
  </si>
  <si>
    <t>0000025535EA79E</t>
  </si>
  <si>
    <t>0000025537EA71B</t>
  </si>
  <si>
    <t>0000025540EAF8C</t>
  </si>
  <si>
    <t>0000025542EAF09</t>
  </si>
  <si>
    <t>0000025543EA34C</t>
  </si>
  <si>
    <t>0000025544EAE86</t>
  </si>
  <si>
    <t>0000025545EA2C3</t>
  </si>
  <si>
    <t>0000025546EAE03</t>
  </si>
  <si>
    <t>0000025547EA246</t>
  </si>
  <si>
    <t>0000025549EA1DD</t>
  </si>
  <si>
    <t>0000025583EA4A3</t>
  </si>
  <si>
    <t>0000025584EA969</t>
  </si>
  <si>
    <t>0000025588EAA77</t>
  </si>
  <si>
    <t>0000025589EA632</t>
  </si>
  <si>
    <t>0000025597EAF04</t>
  </si>
  <si>
    <t>0000025610EA487</t>
  </si>
  <si>
    <t>0000025614EA58D</t>
  </si>
  <si>
    <t>0000025639EA783</t>
  </si>
  <si>
    <t>0000025647EA145</t>
  </si>
  <si>
    <t>0000025648EAE9B</t>
  </si>
  <si>
    <t>0000025649EA2DE</t>
  </si>
  <si>
    <t>0000025804EA92B</t>
  </si>
  <si>
    <t>0000025811EAEC9</t>
  </si>
  <si>
    <t>0000025814EA386</t>
  </si>
  <si>
    <t>0000025819EACDD</t>
  </si>
  <si>
    <t>0000025824EA47E</t>
  </si>
  <si>
    <t>0000025834EAED3</t>
  </si>
  <si>
    <t>0000025841EA6C1</t>
  </si>
  <si>
    <t>0000025842EAA01</t>
  </si>
  <si>
    <t>0000025849EA4D5</t>
  </si>
  <si>
    <t>0000025851EAC6C</t>
  </si>
  <si>
    <t>0000025853EACE9</t>
  </si>
  <si>
    <t>0000025854EA123</t>
  </si>
  <si>
    <t>0000025859EAE78</t>
  </si>
  <si>
    <t>0000025867EAA1B</t>
  </si>
  <si>
    <t>0000025872EADF9</t>
  </si>
  <si>
    <t>0000025875EA033</t>
  </si>
  <si>
    <t>0000025886EACE4</t>
  </si>
  <si>
    <t>0000025887EA0A1</t>
  </si>
  <si>
    <t>0000025888EAF7F</t>
  </si>
  <si>
    <t>0000025893EAB06</t>
  </si>
  <si>
    <t>0000025894EA6CC</t>
  </si>
  <si>
    <t>0000025896EA649</t>
  </si>
  <si>
    <t>0000025897EAA0C</t>
  </si>
  <si>
    <t>0000025901EAD60</t>
  </si>
  <si>
    <t>0000025902EA1A0</t>
  </si>
  <si>
    <t>0000025941EAFC5</t>
  </si>
  <si>
    <t>0000025942EA305</t>
  </si>
  <si>
    <t>0000025943EAF40</t>
  </si>
  <si>
    <t>0000025944EA28A</t>
  </si>
  <si>
    <t>0000025953EA5ED</t>
  </si>
  <si>
    <t>0000025958EAB39</t>
  </si>
  <si>
    <t>0000025959EA77C</t>
  </si>
  <si>
    <t>0000025964EAFDF</t>
  </si>
  <si>
    <t>0000025965EA39A</t>
  </si>
  <si>
    <t>0000025984EA565</t>
  </si>
  <si>
    <t>0000025986EA5E0</t>
  </si>
  <si>
    <t>0000026036EACBB</t>
  </si>
  <si>
    <t>0000026047EA5A3</t>
  </si>
  <si>
    <t>0000026048EAA7D</t>
  </si>
  <si>
    <t>0000026065EA873</t>
  </si>
  <si>
    <t>0000026068EA728</t>
  </si>
  <si>
    <t>0000026069EAB6D</t>
  </si>
  <si>
    <t>0000026096EA4A4</t>
  </si>
  <si>
    <t>0000026097EA8E1</t>
  </si>
  <si>
    <t>0000026099EAB7A</t>
  </si>
  <si>
    <t>0000026102EA34D</t>
  </si>
  <si>
    <t>0000026104EA2C2</t>
  </si>
  <si>
    <t>0000026112EA9E0</t>
  </si>
  <si>
    <t>0000026117EA4AF</t>
  </si>
  <si>
    <t>0000026118EAB71</t>
  </si>
  <si>
    <t>0000026119EA734</t>
  </si>
  <si>
    <t>0000026121EA2D8</t>
  </si>
  <si>
    <t>0000026130EA430</t>
  </si>
  <si>
    <t>0000026133EA8F0</t>
  </si>
  <si>
    <t>0000026135EA97F</t>
  </si>
  <si>
    <t>0000026138EA624</t>
  </si>
  <si>
    <t>0000026139EAA61</t>
  </si>
  <si>
    <t>0000026140EA16D</t>
  </si>
  <si>
    <t>0000026141EAD28</t>
  </si>
  <si>
    <t>0000026142EA1E8</t>
  </si>
  <si>
    <t>0000026143EADAD</t>
  </si>
  <si>
    <t>0000026145EAC22</t>
  </si>
  <si>
    <t>0000026146EA0E2</t>
  </si>
  <si>
    <t>0000026147EACA7</t>
  </si>
  <si>
    <t>0000026148EA379</t>
  </si>
  <si>
    <t>0000026154EAACA</t>
  </si>
  <si>
    <t>0000026156EAA4F</t>
  </si>
  <si>
    <t>0000026158EA9D4</t>
  </si>
  <si>
    <t>0000026159EA591</t>
  </si>
  <si>
    <t>0000026163EA0F8</t>
  </si>
  <si>
    <t>0000026166EADB7</t>
  </si>
  <si>
    <t>0000026168EAE2C</t>
  </si>
  <si>
    <t>0000026169EA269</t>
  </si>
  <si>
    <t>0000026179EA8C4</t>
  </si>
  <si>
    <t>0000026186EA70D</t>
  </si>
  <si>
    <t>0000026187EAB48</t>
  </si>
  <si>
    <t>0000026194EAD25</t>
  </si>
  <si>
    <t>0000026195EA160</t>
  </si>
  <si>
    <t>0000026198EAE3B</t>
  </si>
  <si>
    <t>0000026207EAD01</t>
  </si>
  <si>
    <t>0000026209EAE9A</t>
  </si>
  <si>
    <t>0000026210EAA66</t>
  </si>
  <si>
    <t>0000026211EA623</t>
  </si>
  <si>
    <t>0000026214EAB6C</t>
  </si>
  <si>
    <t>0000026215EA729</t>
  </si>
  <si>
    <t>0000026220EAD9E</t>
  </si>
  <si>
    <t>0000026226EAC11</t>
  </si>
  <si>
    <t>0000026236EA6BC</t>
  </si>
  <si>
    <t>0000026237EAAF9</t>
  </si>
  <si>
    <t>0000026238EA527</t>
  </si>
  <si>
    <t>0000026240EA26E</t>
  </si>
  <si>
    <t>0000026246EA3E1</t>
  </si>
  <si>
    <t>0000026250EA8C3</t>
  </si>
  <si>
    <t>0000026259EA692</t>
  </si>
  <si>
    <t>0000026270EA596</t>
  </si>
  <si>
    <t>0000026271EA9D3</t>
  </si>
  <si>
    <t>0000026279EABC7</t>
  </si>
  <si>
    <t>0000026282EA504</t>
  </si>
  <si>
    <t>0000026290EAF2C</t>
  </si>
  <si>
    <t>0000026291EA369</t>
  </si>
  <si>
    <t>0000026295EA263</t>
  </si>
  <si>
    <t>0000026296EAEA3</t>
  </si>
  <si>
    <t>0000026299EA17D</t>
  </si>
  <si>
    <t>0000026300EA9CF</t>
  </si>
  <si>
    <t>0000026304EA8C5</t>
  </si>
  <si>
    <t>0000026305EA480</t>
  </si>
  <si>
    <t>0000026306EA840</t>
  </si>
  <si>
    <t>0000026312EA3E7</t>
  </si>
  <si>
    <t>0000026315EAE2D</t>
  </si>
  <si>
    <t>0000026333EA2F7</t>
  </si>
  <si>
    <t>0000026357EAC0D</t>
  </si>
  <si>
    <t>0000026358EA3D3</t>
  </si>
  <si>
    <t>0000026377EA158</t>
  </si>
  <si>
    <t>0000026394EA722</t>
  </si>
  <si>
    <t>0000026403EAA0D</t>
  </si>
  <si>
    <t>0000026404EA7C7</t>
  </si>
  <si>
    <t>0000026405EAB82</t>
  </si>
  <si>
    <t>0000026414EAD6A</t>
  </si>
  <si>
    <t>0000026422EAB1D</t>
  </si>
  <si>
    <t>0000026423EA758</t>
  </si>
  <si>
    <t>0000026424EAA92</t>
  </si>
  <si>
    <t>0000026425EA6D7</t>
  </si>
  <si>
    <t>0000026437EACFF</t>
  </si>
  <si>
    <t>0000026440EA468</t>
  </si>
  <si>
    <t>0000026441EA82D</t>
  </si>
  <si>
    <t>0000026442EA4ED</t>
  </si>
  <si>
    <t>0000026447EA9A2</t>
  </si>
  <si>
    <t>0000026468EAB29</t>
  </si>
  <si>
    <t>0000026469EA76C</t>
  </si>
  <si>
    <t>0000026476EA21F</t>
  </si>
  <si>
    <t>0000026477EAE5A</t>
  </si>
  <si>
    <t>0000026478EA184</t>
  </si>
  <si>
    <t>0000026489EADD6</t>
  </si>
  <si>
    <t>0000026492EA9AF</t>
  </si>
  <si>
    <t>0000026493EA5EA</t>
  </si>
  <si>
    <t>0000026496EA8A5</t>
  </si>
  <si>
    <t>0000026500EAFC9</t>
  </si>
  <si>
    <t>0000026502EAF4C</t>
  </si>
  <si>
    <t>0000026503EA309</t>
  </si>
  <si>
    <t>0000026514EA46E</t>
  </si>
  <si>
    <t>0000026525EAFD3</t>
  </si>
  <si>
    <t>0000026532EA8B4</t>
  </si>
  <si>
    <t>0000026535EA57E</t>
  </si>
  <si>
    <t>0000026536EA9BE</t>
  </si>
  <si>
    <t>0000026541EA129</t>
  </si>
  <si>
    <t>0000026542EADE9</t>
  </si>
  <si>
    <t>0000026543EA1AC</t>
  </si>
  <si>
    <t>0000026544EAC66</t>
  </si>
  <si>
    <t>0000026545EA023</t>
  </si>
  <si>
    <t>0000026546EACE3</t>
  </si>
  <si>
    <t>0000026547EA0A6</t>
  </si>
  <si>
    <t>0000026548EAF78</t>
  </si>
  <si>
    <t>0000026549EA33D</t>
  </si>
  <si>
    <t>0000026550EA7C1</t>
  </si>
  <si>
    <t>0000026552EA744</t>
  </si>
  <si>
    <t>0000026556EA64E</t>
  </si>
  <si>
    <t>0000026560EA039</t>
  </si>
  <si>
    <t>0000026567EADF3</t>
  </si>
  <si>
    <t>0000026568EA22D</t>
  </si>
  <si>
    <t>0000026573EA654</t>
  </si>
  <si>
    <t>0000026574EAB9E</t>
  </si>
  <si>
    <t>0000026577EA75E</t>
  </si>
  <si>
    <t>0000026583EA643</t>
  </si>
  <si>
    <t>0000026588EA897</t>
  </si>
  <si>
    <t>0000026590EA02E</t>
  </si>
  <si>
    <t>0000026593EACEE</t>
  </si>
  <si>
    <t>0000026594EA124</t>
  </si>
  <si>
    <t>0000026595EAD61</t>
  </si>
  <si>
    <t>0000026597EADE4</t>
  </si>
  <si>
    <t>0000026598EA23A</t>
  </si>
  <si>
    <t>0000026600EACCA</t>
  </si>
  <si>
    <t>0000026619EA836</t>
  </si>
  <si>
    <t>0000026620EA19F</t>
  </si>
  <si>
    <t>0000026652EA447</t>
  </si>
  <si>
    <t>0000026653EA802</t>
  </si>
  <si>
    <t>0000026660EA33A</t>
  </si>
  <si>
    <t>0000026661EAF7F</t>
  </si>
  <si>
    <t>0000026663EAFFA</t>
  </si>
  <si>
    <t>0000026665EAE75</t>
  </si>
  <si>
    <t>0000026667EAEF0</t>
  </si>
  <si>
    <t>0000026676EA818</t>
  </si>
  <si>
    <t>0000026677EA45D</t>
  </si>
  <si>
    <t>0000026681EA5C5</t>
  </si>
  <si>
    <t>0000026687EA44A</t>
  </si>
  <si>
    <t>0000026692EA3A8</t>
  </si>
  <si>
    <t>0000026696EA2A2</t>
  </si>
  <si>
    <t>0000026702EA54B</t>
  </si>
  <si>
    <t>0000026724EA991</t>
  </si>
  <si>
    <t>0000026739EAC67</t>
  </si>
  <si>
    <t>0000026744EA661</t>
  </si>
  <si>
    <t>0000026746EA6E4</t>
  </si>
  <si>
    <t>0000026748EA57F</t>
  </si>
  <si>
    <t>0000026770EA093</t>
  </si>
  <si>
    <t>0000026772EA016</t>
  </si>
  <si>
    <t>0000026811EAC29</t>
  </si>
  <si>
    <t>0000026812EA0E9</t>
  </si>
  <si>
    <t>0000026852EA24C</t>
  </si>
  <si>
    <t>0000026853EAE09</t>
  </si>
  <si>
    <t>0000026854EA3C3</t>
  </si>
  <si>
    <t>0000026860EA531</t>
  </si>
  <si>
    <t>0000026874EAE96</t>
  </si>
  <si>
    <t>0000026889EA1DA</t>
  </si>
  <si>
    <t>0000026890EA526</t>
  </si>
  <si>
    <t>0000026902EA340</t>
  </si>
  <si>
    <t>0000026904EA2CF</t>
  </si>
  <si>
    <t>0000026905EAE8A</t>
  </si>
  <si>
    <t>0000026907EAE0F</t>
  </si>
  <si>
    <t>0000026913EA5A8</t>
  </si>
  <si>
    <t>0000026917EA4A2</t>
  </si>
  <si>
    <t>0000026920EAE90</t>
  </si>
  <si>
    <t>0000026933EA8FD</t>
  </si>
  <si>
    <t>0000026942EA1E5</t>
  </si>
  <si>
    <t>0000026950EABCD</t>
  </si>
  <si>
    <t>0000026953EA70D</t>
  </si>
  <si>
    <t>0000026963EA0F5</t>
  </si>
  <si>
    <t>0000026970EA698</t>
  </si>
  <si>
    <t>0000026971EAADD</t>
  </si>
  <si>
    <t>0000026972EA61D</t>
  </si>
  <si>
    <t>0000026973EAA58</t>
  </si>
  <si>
    <t>0000026979EA8C9</t>
  </si>
  <si>
    <t>0000026980EA68F</t>
  </si>
  <si>
    <t>0000026987EAB45</t>
  </si>
  <si>
    <t>0000026991EA067</t>
  </si>
  <si>
    <t>0000026992EACA7</t>
  </si>
  <si>
    <t>0000026994EAD28</t>
  </si>
  <si>
    <t>0000026996EADAD</t>
  </si>
  <si>
    <t>0000026998EAE36</t>
  </si>
  <si>
    <t>0000027002EABE9</t>
  </si>
  <si>
    <t>0000027003EA7AC</t>
  </si>
  <si>
    <t>0000027004EAA66</t>
  </si>
  <si>
    <t>0000027008EA978</t>
  </si>
  <si>
    <t>0000027014EA0CB</t>
  </si>
  <si>
    <t>0000027015EAC8E</t>
  </si>
  <si>
    <t>0000027017EAC0B</t>
  </si>
  <si>
    <t>0000027023EAAF9</t>
  </si>
  <si>
    <t>0000027025EAB76</t>
  </si>
  <si>
    <t>0000027026EA7B6</t>
  </si>
  <si>
    <t>0000027027EABF3</t>
  </si>
  <si>
    <t>0000027030EAC94</t>
  </si>
  <si>
    <t>0000027033EA054</t>
  </si>
  <si>
    <t>0000027034EAD9E</t>
  </si>
  <si>
    <t>0000027048EABDD</t>
  </si>
  <si>
    <t>0000027060EA49C</t>
  </si>
  <si>
    <t>0000027061EA8D9</t>
  </si>
  <si>
    <t>0000027062EA419</t>
  </si>
  <si>
    <t>0000027067EA956</t>
  </si>
  <si>
    <t>0000027073EA2F1</t>
  </si>
  <si>
    <t>0000027074EAF3B</t>
  </si>
  <si>
    <t>0000027075EA37E</t>
  </si>
  <si>
    <t>0000027077EA3FB</t>
  </si>
  <si>
    <t>0000027083EA2E6</t>
  </si>
  <si>
    <t>0000027084EAF2C</t>
  </si>
  <si>
    <t>0000027085EA369</t>
  </si>
  <si>
    <t>0000027087EA3EC</t>
  </si>
  <si>
    <t>0000027088EAC32</t>
  </si>
  <si>
    <t>0000027093EA84B</t>
  </si>
  <si>
    <t>0000027094EA581</t>
  </si>
  <si>
    <t>0000027097EA941</t>
  </si>
  <si>
    <t>0000027098EA69F</t>
  </si>
  <si>
    <t>0000027103EAEA8</t>
  </si>
  <si>
    <t>0000027104EA362</t>
  </si>
  <si>
    <t>0000027114EA9CF</t>
  </si>
  <si>
    <t>0000027119EA694</t>
  </si>
  <si>
    <t>0000027126EAEB2</t>
  </si>
  <si>
    <t>0000027127EA2F7</t>
  </si>
  <si>
    <t>0000027130EA590</t>
  </si>
  <si>
    <t>0000027142EA048</t>
  </si>
  <si>
    <t>0000027143EAC0D</t>
  </si>
  <si>
    <t>0000027159EA431</t>
  </si>
  <si>
    <t>0000027180EA722</t>
  </si>
  <si>
    <t>0000027181EAB67</t>
  </si>
  <si>
    <t>0000027182EA7A7</t>
  </si>
  <si>
    <t>0000027186EA6AD</t>
  </si>
  <si>
    <t>0000027188EA536</t>
  </si>
  <si>
    <t>0000027189EA973</t>
  </si>
  <si>
    <t>0000027208EA37F</t>
  </si>
  <si>
    <t>0000027211EA783</t>
  </si>
  <si>
    <t>0000027252EA9E6</t>
  </si>
  <si>
    <t>0000027253EA5A3</t>
  </si>
  <si>
    <t>0000027268EAC8F</t>
  </si>
  <si>
    <t>0000027275EA979</t>
  </si>
  <si>
    <t>0000027293EA24C</t>
  </si>
  <si>
    <t>0000027299EA0DD</t>
  </si>
  <si>
    <t>0000027300EA86F</t>
  </si>
  <si>
    <t>0000027301EA42A</t>
  </si>
  <si>
    <t>0000027302EA8EA</t>
  </si>
  <si>
    <t>0000027314EA3C8</t>
  </si>
  <si>
    <t>0000027315EAF8D</t>
  </si>
  <si>
    <t>0000027326EA4B5</t>
  </si>
  <si>
    <t>0000027327EA8F0</t>
  </si>
  <si>
    <t>0000027333EA357</t>
  </si>
  <si>
    <t>0000027335EA2D8</t>
  </si>
  <si>
    <t>0000027349EA49B</t>
  </si>
  <si>
    <t>0000027353EACA7</t>
  </si>
  <si>
    <t>0000027354EA16D</t>
  </si>
  <si>
    <t>0000027355EAD28</t>
  </si>
  <si>
    <t>0000027356EA1E8</t>
  </si>
  <si>
    <t>0000027357EADAD</t>
  </si>
  <si>
    <t>0000027358EA273</t>
  </si>
  <si>
    <t>0000027359EAE36</t>
  </si>
  <si>
    <t>0000027361EABDA</t>
  </si>
  <si>
    <t>0000027369EA9CE</t>
  </si>
  <si>
    <t>0000027371EA177</t>
  </si>
  <si>
    <t>0000027375EA07D</t>
  </si>
  <si>
    <t>0000027378EAF26</t>
  </si>
  <si>
    <t>0000027380EAD25</t>
  </si>
  <si>
    <t>0000027384EAC2F</t>
  </si>
  <si>
    <t>0000027385EA06A</t>
  </si>
  <si>
    <t>0000027393EAB48</t>
  </si>
  <si>
    <t>0000027395EAAC7</t>
  </si>
  <si>
    <t>0000027399EA9D9</t>
  </si>
  <si>
    <t>0000027400EA76D</t>
  </si>
  <si>
    <t>0000027404EA667</t>
  </si>
  <si>
    <t>0000027410EADC0</t>
  </si>
  <si>
    <t>0000027413EA100</t>
  </si>
  <si>
    <t>0000027414EACCA</t>
  </si>
  <si>
    <t>0000027420EAA38</t>
  </si>
  <si>
    <t>0000027423EA6F8</t>
  </si>
  <si>
    <t>0000027424EAB32</t>
  </si>
  <si>
    <t>0000027429EA469</t>
  </si>
  <si>
    <t>0000027430EA095</t>
  </si>
  <si>
    <t>0000027431EACD0</t>
  </si>
  <si>
    <t>0000027432EA010</t>
  </si>
  <si>
    <t>0000027440EA5C8</t>
  </si>
  <si>
    <t>0000027442EA54D</t>
  </si>
  <si>
    <t>0000027443EA908</t>
  </si>
  <si>
    <t>0000027445EA887</t>
  </si>
  <si>
    <t>0000027452EAFE0</t>
  </si>
  <si>
    <t>0000027456EAEEA</t>
  </si>
  <si>
    <t>0000027457EA2AF</t>
  </si>
  <si>
    <t>0000027458EAD71</t>
  </si>
  <si>
    <t>0000027459EA134</t>
  </si>
  <si>
    <t>0000027466EA912</t>
  </si>
  <si>
    <t>0000027468EAA89</t>
  </si>
  <si>
    <t>0000027469EA6CC</t>
  </si>
  <si>
    <t>0000027470EA230</t>
  </si>
  <si>
    <t>0000027473EAEF0</t>
  </si>
  <si>
    <t>0000027474EA33A</t>
  </si>
  <si>
    <t>0000027478EA024</t>
  </si>
  <si>
    <t>0000027480EA227</t>
  </si>
  <si>
    <t>0000027484EA32D</t>
  </si>
  <si>
    <t>0000027489EAC76</t>
  </si>
  <si>
    <t>0000027490EA88A</t>
  </si>
  <si>
    <t>0000027508EAC7D</t>
  </si>
  <si>
    <t>0000027509EA038</t>
  </si>
  <si>
    <t>0000027537EA45B</t>
  </si>
  <si>
    <t>0000027543EA00C</t>
  </si>
  <si>
    <t>0000027570EAB34</t>
  </si>
  <si>
    <t>0000027583EA7E3</t>
  </si>
  <si>
    <t>0000027584EAA29</t>
  </si>
  <si>
    <t>0000027593EAD4E</t>
  </si>
  <si>
    <t>0000027597EAC44</t>
  </si>
  <si>
    <t>0000027612EA742</t>
  </si>
  <si>
    <t>0000027615EAA88</t>
  </si>
  <si>
    <t>0000027620EA03F</t>
  </si>
  <si>
    <t>0000027621EAC7A</t>
  </si>
  <si>
    <t>0000027634EAB98</t>
  </si>
  <si>
    <t>0000027635EA7DD</t>
  </si>
  <si>
    <t>0000027676EA9B8</t>
  </si>
  <si>
    <t>0000027679EA666</t>
  </si>
  <si>
    <t>0000027689EA671</t>
  </si>
  <si>
    <t>0000027690EA28D</t>
  </si>
  <si>
    <t>0000027691EAEC8</t>
  </si>
  <si>
    <t>0000027692EA208</t>
  </si>
  <si>
    <t>0000027704EA564</t>
  </si>
  <si>
    <t>0000027708EA67A</t>
  </si>
  <si>
    <t>0000027710EAEC3</t>
  </si>
  <si>
    <t>0000027711EA286</t>
  </si>
  <si>
    <t>0000027712EAE46</t>
  </si>
  <si>
    <t>0000027714EAFC9</t>
  </si>
  <si>
    <t>0000027715EA38C</t>
  </si>
  <si>
    <t>0000027720EA93B</t>
  </si>
  <si>
    <t>0000027721EA57E</t>
  </si>
  <si>
    <t>0000027724EA831</t>
  </si>
  <si>
    <t>0000027725EA474</t>
  </si>
  <si>
    <t>0000027727EA4F1</t>
  </si>
  <si>
    <t>0000027736EA219</t>
  </si>
  <si>
    <t>0000027737EAE5C</t>
  </si>
  <si>
    <t>0000027747EAB01</t>
  </si>
  <si>
    <t>0000027749EA89A</t>
  </si>
  <si>
    <t>0000027756EADE9</t>
  </si>
  <si>
    <t>0000027758EAE72</t>
  </si>
  <si>
    <t>0000027760EAB9E</t>
  </si>
  <si>
    <t>0000027761EA7DB</t>
  </si>
  <si>
    <t>0000027763EA75E</t>
  </si>
  <si>
    <t>0000027769EA5CF</t>
  </si>
  <si>
    <t>0000027771EAD76</t>
  </si>
  <si>
    <t>0000027772EA1B6</t>
  </si>
  <si>
    <t>0000027774EA039</t>
  </si>
  <si>
    <t>0000027775EAC7C</t>
  </si>
  <si>
    <t>0000027776EA0BC</t>
  </si>
  <si>
    <t>0000027780EA124</t>
  </si>
  <si>
    <t>0000027782EA1A1</t>
  </si>
  <si>
    <t>0000027784EA02E</t>
  </si>
  <si>
    <t>0000027785EAC6B</t>
  </si>
  <si>
    <t>0000027786EA0AB</t>
  </si>
  <si>
    <t>0000027790EAB89</t>
  </si>
  <si>
    <t>0000027791EA7CC</t>
  </si>
  <si>
    <t>0000027800EAB61</t>
  </si>
  <si>
    <t>0000027801EA724</t>
  </si>
  <si>
    <t>0000027802EABE4</t>
  </si>
  <si>
    <t>0000027804EAA6B</t>
  </si>
  <si>
    <t>0000027806EAAEE</t>
  </si>
  <si>
    <t>0000027807EA6AB</t>
  </si>
  <si>
    <t>0000027810EA1CC</t>
  </si>
  <si>
    <t>0000027811EAD89</t>
  </si>
  <si>
    <t>0000027812EA149</t>
  </si>
  <si>
    <t>0000027816EA043</t>
  </si>
  <si>
    <t>0000027817EAC06</t>
  </si>
  <si>
    <t>0000027818EA3D8</t>
  </si>
  <si>
    <t>0000027820EA634</t>
  </si>
  <si>
    <t>0000027821EAA71</t>
  </si>
  <si>
    <t>0000027831EA0DC</t>
  </si>
  <si>
    <t>0000027835EA1D6</t>
  </si>
  <si>
    <t>0000027838EAE8D</t>
  </si>
  <si>
    <t>0000027839EA2C8</t>
  </si>
  <si>
    <t>0000027840EA9C4</t>
  </si>
  <si>
    <t>0000027848EABD0</t>
  </si>
  <si>
    <t>0000027853EAFA9</t>
  </si>
  <si>
    <t>0000027854EA263</t>
  </si>
  <si>
    <t>0000027856EA2E6</t>
  </si>
  <si>
    <t>0000027858EA17D</t>
  </si>
  <si>
    <t>0000027859EAD38</t>
  </si>
  <si>
    <t>0000027861EA8D4</t>
  </si>
  <si>
    <t>0000027865EA9DE</t>
  </si>
  <si>
    <t>0000027868EA685</t>
  </si>
  <si>
    <t>0000027869EAAC0</t>
  </si>
  <si>
    <t>0000027877EA3F6</t>
  </si>
  <si>
    <t>0000027878EAC28</t>
  </si>
  <si>
    <t>0000027884EAF21</t>
  </si>
  <si>
    <t>0000027893EA846</t>
  </si>
  <si>
    <t>0000027903EAEA5</t>
  </si>
  <si>
    <t>0000027906EA3EA</t>
  </si>
  <si>
    <t>0000027908EA071</t>
  </si>
  <si>
    <t>0000027911EA48D</t>
  </si>
  <si>
    <t>0000027917EA502</t>
  </si>
  <si>
    <t>0000027923EA3F0</t>
  </si>
  <si>
    <t>0000027926EAEBF</t>
  </si>
  <si>
    <t>0000027927EA2FA</t>
  </si>
  <si>
    <t>0000027939EABCC</t>
  </si>
  <si>
    <t>0000027940EA0C0</t>
  </si>
  <si>
    <t>0000027944EA1CA</t>
  </si>
  <si>
    <t>0000027946EA14F</t>
  </si>
  <si>
    <t>0000027947EAD0A</t>
  </si>
  <si>
    <t>0000027953EA6AD</t>
  </si>
  <si>
    <t>0000027966EAC1A</t>
  </si>
  <si>
    <t>0000027975EAA77</t>
  </si>
  <si>
    <t>0000027978EA52C</t>
  </si>
  <si>
    <t>0000027985EAA60</t>
  </si>
  <si>
    <t>0000027988EA53B</t>
  </si>
  <si>
    <t>0000027993EA142</t>
  </si>
  <si>
    <t>0000028010EA8A1</t>
  </si>
  <si>
    <t>0000028020EAF59</t>
  </si>
  <si>
    <t>0000028035EA8BB</t>
  </si>
  <si>
    <t>0000028045EADE6</t>
  </si>
  <si>
    <t>0000028047EAD63</t>
  </si>
  <si>
    <t>0000028157EAECA</t>
  </si>
  <si>
    <t>0000028160EA4F8</t>
  </si>
  <si>
    <t>0000028162EA47D</t>
  </si>
  <si>
    <t>0000028163EA838</t>
  </si>
  <si>
    <t>0000028167EA932</t>
  </si>
  <si>
    <t>0000028169EAAA9</t>
  </si>
  <si>
    <t>0000028170EAE55</t>
  </si>
  <si>
    <t>0000028174EAF5F</t>
  </si>
  <si>
    <t>0000028176EAFDA</t>
  </si>
  <si>
    <t>0000028180EAE42</t>
  </si>
  <si>
    <t>0000028182EAEC7</t>
  </si>
  <si>
    <t>0000028184EAF48</t>
  </si>
  <si>
    <t>0000028187EA388</t>
  </si>
  <si>
    <t>0000028191EA8AA</t>
  </si>
  <si>
    <t>0000028207EA5C1</t>
  </si>
  <si>
    <t>0000028211EAEE3</t>
  </si>
  <si>
    <t>0000028222EA5DB</t>
  </si>
  <si>
    <t>0000028224EA454</t>
  </si>
  <si>
    <t>0000028230EAFF3</t>
  </si>
  <si>
    <t>0000028231EA3B6</t>
  </si>
  <si>
    <t>0000028234EAEF9</t>
  </si>
  <si>
    <t>0000028235EA2BC</t>
  </si>
  <si>
    <t>0000028239EA1A2</t>
  </si>
  <si>
    <t>0000028241EA6EB</t>
  </si>
  <si>
    <t>0000028244EABA4</t>
  </si>
  <si>
    <t>0000028252EA086</t>
  </si>
  <si>
    <t>0000028254EA109</t>
  </si>
  <si>
    <t>0000028258EA217</t>
  </si>
  <si>
    <t>0000028259EAE52</t>
  </si>
  <si>
    <t>0000028275EA019</t>
  </si>
  <si>
    <t>0000028277EA09C</t>
  </si>
  <si>
    <t>0000028279EA307</t>
  </si>
  <si>
    <t>0000028286EACCE</t>
  </si>
  <si>
    <t>0000028292EA769</t>
  </si>
  <si>
    <t>0000028293EAB2C</t>
  </si>
  <si>
    <t>0000028297EAA26</t>
  </si>
  <si>
    <t>0000028298EA5F8</t>
  </si>
  <si>
    <t>0000028299EA9BD</t>
  </si>
  <si>
    <t>0000028302EA18A</t>
  </si>
  <si>
    <t>0000028303EADCF</t>
  </si>
  <si>
    <t>0000028314EAAA8</t>
  </si>
  <si>
    <t>0000028315EA6ED</t>
  </si>
  <si>
    <t>0000028316EAA2D</t>
  </si>
  <si>
    <t>0000028317EA668</t>
  </si>
  <si>
    <t>0000028318EA9B6</t>
  </si>
  <si>
    <t>0000028319EA5F3</t>
  </si>
  <si>
    <t>0000028326EADD5</t>
  </si>
  <si>
    <t>0000028328EAE4E</t>
  </si>
  <si>
    <t>0000028329EA20B</t>
  </si>
  <si>
    <t>0000028330EA6F7</t>
  </si>
  <si>
    <t>0000028331EAAB2</t>
  </si>
  <si>
    <t>0000028332EA672</t>
  </si>
  <si>
    <t>0000028334EA7FD</t>
  </si>
  <si>
    <t>0000028346EA225</t>
  </si>
  <si>
    <t>0000028347EAE60</t>
  </si>
  <si>
    <t>0000028349EADFB</t>
  </si>
  <si>
    <t>0000028350EA907</t>
  </si>
  <si>
    <t>0000028351EA542</t>
  </si>
  <si>
    <t>0000028357EA4CD</t>
  </si>
  <si>
    <t>0000028358EAB13</t>
  </si>
  <si>
    <t>0000028361EA2BA</t>
  </si>
  <si>
    <t>0000028370EA452</t>
  </si>
  <si>
    <t>0000028371EA817</t>
  </si>
  <si>
    <t>0000028372EA4D7</t>
  </si>
  <si>
    <t>0000028380EA445</t>
  </si>
  <si>
    <t>0000028384EA54F</t>
  </si>
  <si>
    <t>0000028397EA322</t>
  </si>
  <si>
    <t>0000028403EA2CD</t>
  </si>
  <si>
    <t>0000028404EAF07</t>
  </si>
  <si>
    <t>0000028413EA860</t>
  </si>
  <si>
    <t>0000028415EA9EF</t>
  </si>
  <si>
    <t>0000028432EA970</t>
  </si>
  <si>
    <t>0000028433EA535</t>
  </si>
  <si>
    <t>0000028434EA8FF</t>
  </si>
  <si>
    <t>0000028446EAD27</t>
  </si>
  <si>
    <t>0000028448EAEBC</t>
  </si>
  <si>
    <t>0000028458EA411</t>
  </si>
  <si>
    <t>0000028471EA715</t>
  </si>
  <si>
    <t>0000028481EA702</t>
  </si>
  <si>
    <t>0000028482EABC2</t>
  </si>
  <si>
    <t>0000028483EA787</t>
  </si>
  <si>
    <t>0000028484EAA4D</t>
  </si>
  <si>
    <t>0000028487EA68D</t>
  </si>
  <si>
    <t>0000028494EA0E0</t>
  </si>
  <si>
    <t>0000028497EAC20</t>
  </si>
  <si>
    <t>0000028504EA603</t>
  </si>
  <si>
    <t>0000028513EA164</t>
  </si>
  <si>
    <t>0000028525EA713</t>
  </si>
  <si>
    <t>0000028587EAF89</t>
  </si>
  <si>
    <t>0000028598EAAFA</t>
  </si>
  <si>
    <t>0000028631EAFB7</t>
  </si>
  <si>
    <t>0000028641EAAEA</t>
  </si>
  <si>
    <t>0000028652EAC87</t>
  </si>
  <si>
    <t>0000028672EA1D2</t>
  </si>
  <si>
    <t>0000028675EAC18</t>
  </si>
  <si>
    <t>0000028702EAD8B</t>
  </si>
  <si>
    <t>0000028707EA0C4</t>
  </si>
  <si>
    <t>0000028714EA6A9</t>
  </si>
  <si>
    <t>0000028719EA9F2</t>
  </si>
  <si>
    <t>0000028722EA0DE</t>
  </si>
  <si>
    <t>0000028725EAD14</t>
  </si>
  <si>
    <t>0000028727EAD91</t>
  </si>
  <si>
    <t>0000028739EA4A7</t>
  </si>
  <si>
    <t>0000028743EA36B</t>
  </si>
  <si>
    <t>0000028745EA2E4</t>
  </si>
  <si>
    <t>0000028764EA3F4</t>
  </si>
  <si>
    <t>0000028768EA0EA</t>
  </si>
  <si>
    <t>0000028770EA853</t>
  </si>
  <si>
    <t>0000028778EAA47</t>
  </si>
  <si>
    <t>0000028780EA844</t>
  </si>
  <si>
    <t>0000028783EA484</t>
  </si>
  <si>
    <t>0000028784EA94E</t>
  </si>
  <si>
    <t>0000028786EA9CB</t>
  </si>
  <si>
    <t>0000028788EAA50</t>
  </si>
  <si>
    <t>0000028789EA615</t>
  </si>
  <si>
    <t>0000028790EA2E9</t>
  </si>
  <si>
    <t>0000028804EA30B</t>
  </si>
  <si>
    <t>0000028807EAFCB</t>
  </si>
  <si>
    <t>0000028809EAC50</t>
  </si>
  <si>
    <t>0000028811EA4E9</t>
  </si>
  <si>
    <t>0000028824EAE5E</t>
  </si>
  <si>
    <t>0000028825EA21B</t>
  </si>
  <si>
    <t>0000028834EA4F3</t>
  </si>
  <si>
    <t>0000028835EA8B6</t>
  </si>
  <si>
    <t>0000028840EA0A4</t>
  </si>
  <si>
    <t>0000028842EA021</t>
  </si>
  <si>
    <t>0000028845EADEB</t>
  </si>
  <si>
    <t>0000028853EA6C9</t>
  </si>
  <si>
    <t>0000028878EA548</t>
  </si>
  <si>
    <t>0000028881EAB0E</t>
  </si>
  <si>
    <t>0000028886EA6C4</t>
  </si>
  <si>
    <t>0000028887EAA81</t>
  </si>
  <si>
    <t>0000028892EAD63</t>
  </si>
  <si>
    <t>0000028897EA02C</t>
  </si>
  <si>
    <t>0000028900EAB05</t>
  </si>
  <si>
    <t>0000028903EA7C5</t>
  </si>
  <si>
    <t>0000028908EA911</t>
  </si>
  <si>
    <t>0000028924EA75A</t>
  </si>
  <si>
    <t>0000028925EAB1F</t>
  </si>
  <si>
    <t>0000028926EA7DF</t>
  </si>
  <si>
    <t>0000028927EAB9A</t>
  </si>
  <si>
    <t>0000028932EAC78</t>
  </si>
  <si>
    <t>0000028935EA1B2</t>
  </si>
  <si>
    <t>0000028937EA137</t>
  </si>
  <si>
    <t>0000028944EA8AA</t>
  </si>
  <si>
    <t>0000028947EA46A</t>
  </si>
  <si>
    <t>0000028950EA30D</t>
  </si>
  <si>
    <t>0000028951EAF48</t>
  </si>
  <si>
    <t>0000028952EA388</t>
  </si>
  <si>
    <t>0000028953EAFCD</t>
  </si>
  <si>
    <t>0000028958EA119</t>
  </si>
  <si>
    <t>0000028960EA4F5</t>
  </si>
  <si>
    <t>0000028962EA470</t>
  </si>
  <si>
    <t>0000028973EA298</t>
  </si>
  <si>
    <t>0000028978EAC4C</t>
  </si>
  <si>
    <t>0000028983EA28F</t>
  </si>
  <si>
    <t>0000028991EA8A7</t>
  </si>
  <si>
    <t>0000028993EA822</t>
  </si>
  <si>
    <t>0000028998EA6F6</t>
  </si>
  <si>
    <t>0000028999EAAB3</t>
  </si>
  <si>
    <t>0000029015EA44E</t>
  </si>
  <si>
    <t>0000029023EA239</t>
  </si>
  <si>
    <t>0000029035EA91B</t>
  </si>
  <si>
    <t>0000029036EA5DB</t>
  </si>
  <si>
    <t>0000029042EA18C</t>
  </si>
  <si>
    <t>0000029043EADC9</t>
  </si>
  <si>
    <t>0000029045EAC46</t>
  </si>
  <si>
    <t>0000029049EAF58</t>
  </si>
  <si>
    <t>0000029115EAD4A</t>
  </si>
  <si>
    <t>0000029144EA907</t>
  </si>
  <si>
    <t>0000029162EA5DD</t>
  </si>
  <si>
    <t>0000029190EA54F</t>
  </si>
  <si>
    <t>0000029192EA5CA</t>
  </si>
  <si>
    <t>0000029193EA98F</t>
  </si>
  <si>
    <t>0000029194EA445</t>
  </si>
  <si>
    <t>0000029201EA5EE</t>
  </si>
  <si>
    <t>0000029212EA383</t>
  </si>
  <si>
    <t>0000029215EAE49</t>
  </si>
  <si>
    <t>0000029226EA571</t>
  </si>
  <si>
    <t>0000029227EA934</t>
  </si>
  <si>
    <t>0000029231EA216</t>
  </si>
  <si>
    <t>0000029232EAED6</t>
  </si>
  <si>
    <t>0000029234EAF59</t>
  </si>
  <si>
    <t>0000029235EA31C</t>
  </si>
  <si>
    <t>0000029244EAA04</t>
  </si>
  <si>
    <t>0000029249EA55F</t>
  </si>
  <si>
    <t>0000029250EA1A3</t>
  </si>
  <si>
    <t>0000029253EAD63</t>
  </si>
  <si>
    <t>0000029255EACEC</t>
  </si>
  <si>
    <t>0000029257EAC69</t>
  </si>
  <si>
    <t>0000029259EAFF2</t>
  </si>
  <si>
    <t>0000029261EAA1E</t>
  </si>
  <si>
    <t>0000029266EA7D4</t>
  </si>
  <si>
    <t>0000029272EAC73</t>
  </si>
  <si>
    <t>0000029276EAD79</t>
  </si>
  <si>
    <t>0000029278EAEE2</t>
  </si>
  <si>
    <t>0000029292EA6C9</t>
  </si>
  <si>
    <t>0000029293EAA8C</t>
  </si>
  <si>
    <t>0000029297EAB86</t>
  </si>
  <si>
    <t>0000029300EA0AF</t>
  </si>
  <si>
    <t>0000029312EAA87</t>
  </si>
  <si>
    <t>0000029328EAFEE</t>
  </si>
  <si>
    <t>0000029332EA7D2</t>
  </si>
  <si>
    <t>0000029340EA20A</t>
  </si>
  <si>
    <t>0000029348EA01E</t>
  </si>
  <si>
    <t>0000029355EA5E8</t>
  </si>
  <si>
    <t>0000029362EAFDA</t>
  </si>
  <si>
    <t>0000029364EAE55</t>
  </si>
  <si>
    <t>0000029365EA210</t>
  </si>
  <si>
    <t>0000029371EA9B7</t>
  </si>
  <si>
    <t>0000029376EA47D</t>
  </si>
  <si>
    <t>0000029381EA9A0</t>
  </si>
  <si>
    <t>0000029383EA925</t>
  </si>
  <si>
    <t>0000029386EA46A</t>
  </si>
  <si>
    <t>0000029402EAF28</t>
  </si>
  <si>
    <t>0000029404EAEA7</t>
  </si>
  <si>
    <t>0000029405EA2E2</t>
  </si>
  <si>
    <t>0000029406EAE22</t>
  </si>
  <si>
    <t>0000029407EA267</t>
  </si>
  <si>
    <t>0000029414EA40A</t>
  </si>
  <si>
    <t>0000029415EA84F</t>
  </si>
  <si>
    <t>0000029416EA48F</t>
  </si>
  <si>
    <t>0000029419EAB51</t>
  </si>
  <si>
    <t>0000029421EAEBD</t>
  </si>
  <si>
    <t>0000029422EA27D</t>
  </si>
  <si>
    <t>0000029423EAE38</t>
  </si>
  <si>
    <t>0000029424EA3F2</t>
  </si>
  <si>
    <t>0000029430EA855</t>
  </si>
  <si>
    <t>0000029433EA495</t>
  </si>
  <si>
    <t>0000029434EA95F</t>
  </si>
  <si>
    <t>0000029441EA14D</t>
  </si>
  <si>
    <t>0000029446EAC87</t>
  </si>
  <si>
    <t>0000029451EABE0</t>
  </si>
  <si>
    <t>0000029452EA720</t>
  </si>
  <si>
    <t>0000029459EA9F4</t>
  </si>
  <si>
    <t>0000029462EA0D8</t>
  </si>
  <si>
    <t>0000029469EAE0C</t>
  </si>
  <si>
    <t>0000029480EAAE7</t>
  </si>
  <si>
    <t>0000029484EABED</t>
  </si>
  <si>
    <t>0000029485EA7A8</t>
  </si>
  <si>
    <t>0000029486EAB68</t>
  </si>
  <si>
    <t>0000029487EA72D</t>
  </si>
  <si>
    <t>0000029490EA04A</t>
  </si>
  <si>
    <t>0000029497EAD80</t>
  </si>
  <si>
    <t>0000029504EA7A3</t>
  </si>
  <si>
    <t>0000029515EA14B</t>
  </si>
  <si>
    <t>0000029522EAB79</t>
  </si>
  <si>
    <t>0000029524EAAF6</t>
  </si>
  <si>
    <t>0000029538EA345</t>
  </si>
  <si>
    <t>0000029540EA40C</t>
  </si>
  <si>
    <t>0000029555EA3EE</t>
  </si>
  <si>
    <t>0000029558EACB5</t>
  </si>
  <si>
    <t>0000029559EA0F0</t>
  </si>
  <si>
    <t>0000029560EA959</t>
  </si>
  <si>
    <t>0000029561EA51C</t>
  </si>
  <si>
    <t>0000029564EA853</t>
  </si>
  <si>
    <t>0000029567EA493</t>
  </si>
  <si>
    <t>0000029571EAFB1</t>
  </si>
  <si>
    <t>0000029572EA371</t>
  </si>
  <si>
    <t>0000029575EAEBB</t>
  </si>
  <si>
    <t>0000029577EAE3E</t>
  </si>
  <si>
    <t>0000029581EAFA6</t>
  </si>
  <si>
    <t>0000029582EA366</t>
  </si>
  <si>
    <t>0000029589EADB2</t>
  </si>
  <si>
    <t>0000029592EA9CB</t>
  </si>
  <si>
    <t>0000029598EAB5A</t>
  </si>
  <si>
    <t>0000029610EAF07</t>
  </si>
  <si>
    <t>0000029611EA342</t>
  </si>
  <si>
    <t>0000029612EAF82</t>
  </si>
  <si>
    <t>0000029613EA3C7</t>
  </si>
  <si>
    <t>0000029614EAE0D</t>
  </si>
  <si>
    <t>0000029617EA2CD</t>
  </si>
  <si>
    <t>0000029620EA8FF</t>
  </si>
  <si>
    <t>0000029621EA4BA</t>
  </si>
  <si>
    <t>0000029622EA87A</t>
  </si>
  <si>
    <t>0000029625EA5B0</t>
  </si>
  <si>
    <t>0000029627EA535</t>
  </si>
  <si>
    <t>0000029634EA358</t>
  </si>
  <si>
    <t>0000029635EAF1D</t>
  </si>
  <si>
    <t>0000029636EA3DD</t>
  </si>
  <si>
    <t>0000029638EA046</t>
  </si>
  <si>
    <t>0000029639EAC03</t>
  </si>
  <si>
    <t>0000029647EAAC5</t>
  </si>
  <si>
    <t>0000029662EAADF</t>
  </si>
  <si>
    <t>0000029663EA69A</t>
  </si>
  <si>
    <t>0000029666EABD5</t>
  </si>
  <si>
    <t>0000029667EA790</t>
  </si>
  <si>
    <t>0000029677EAD3D</t>
  </si>
  <si>
    <t>0000029690EAA4D</t>
  </si>
  <si>
    <t>0000029694EAB47</t>
  </si>
  <si>
    <t>0000029703EA06E</t>
  </si>
  <si>
    <t>0000029704EADA4</t>
  </si>
  <si>
    <t>0000029710EA603</t>
  </si>
  <si>
    <t>0000029741EA24E</t>
  </si>
  <si>
    <t>0000029752EA423</t>
  </si>
  <si>
    <t>0000029753EA866</t>
  </si>
  <si>
    <t>0000029757EA96C</t>
  </si>
  <si>
    <t>0000029792EA3CC</t>
  </si>
  <si>
    <t>0000029801EAFE4</t>
  </si>
  <si>
    <t>0000029805EAEEE</t>
  </si>
  <si>
    <t>0000029806EA22E</t>
  </si>
  <si>
    <t>0000029815EA443</t>
  </si>
  <si>
    <t>0000029823EA234</t>
  </si>
  <si>
    <t>0000029831EA81C</t>
  </si>
  <si>
    <t>0000029857EA663</t>
  </si>
  <si>
    <t>0000029858EA9BD</t>
  </si>
  <si>
    <t>0000029861EA014</t>
  </si>
  <si>
    <t>0000029871EAAB9</t>
  </si>
  <si>
    <t>0000029875EABB3</t>
  </si>
  <si>
    <t>0000029887EAB21</t>
  </si>
  <si>
    <t>0000029904EABAF</t>
  </si>
  <si>
    <t>0000029907EA76F</t>
  </si>
  <si>
    <t>0000029908EA8B1</t>
  </si>
  <si>
    <t>0000029912EA08D</t>
  </si>
  <si>
    <t>0000029913EACC8</t>
  </si>
  <si>
    <t>0000029914EA102</t>
  </si>
  <si>
    <t>0000029916EA187</t>
  </si>
  <si>
    <t>0000029919EAE59</t>
  </si>
  <si>
    <t>0000029924EA6FA</t>
  </si>
  <si>
    <t>0000029927EAA3A</t>
  </si>
  <si>
    <t>0000029929EA9A1</t>
  </si>
  <si>
    <t>0000029933EA19D</t>
  </si>
  <si>
    <t>0000029934EAC57</t>
  </si>
  <si>
    <t>0000029935EA012</t>
  </si>
  <si>
    <t>0000029936EACD2</t>
  </si>
  <si>
    <t>0000029937EA097</t>
  </si>
  <si>
    <t>0000029938EAF49</t>
  </si>
  <si>
    <t>0000029939EA30C</t>
  </si>
  <si>
    <t>0000029940EA800</t>
  </si>
  <si>
    <t>0000029941EA445</t>
  </si>
  <si>
    <t>0000029952EA228</t>
  </si>
  <si>
    <t>0000029957EAF67</t>
  </si>
  <si>
    <t>0000029959EACFC</t>
  </si>
  <si>
    <t>0000029961EA910</t>
  </si>
  <si>
    <t>0000029962EA5D0</t>
  </si>
  <si>
    <t>0000029966EA4DA</t>
  </si>
  <si>
    <t>0000029967EA89F</t>
  </si>
  <si>
    <t>0000029972EAF7D</t>
  </si>
  <si>
    <t>0000029974EAEF2</t>
  </si>
  <si>
    <t>0000029975EA2B7</t>
  </si>
  <si>
    <t>0000029977EA232</t>
  </si>
  <si>
    <t>0000029979EA1A9</t>
  </si>
  <si>
    <t>0000029981EA3AA</t>
  </si>
  <si>
    <t>0000029988EADFB</t>
  </si>
  <si>
    <t>0000029995EA80D</t>
  </si>
  <si>
    <t>0000029996EA4CD</t>
  </si>
  <si>
    <t>0000029997EA888</t>
  </si>
  <si>
    <t>0000030000EA7ED</t>
  </si>
  <si>
    <t>0000030015EA00F</t>
  </si>
  <si>
    <t>0000030018EAF54</t>
  </si>
  <si>
    <t>0000030020EAAB8</t>
  </si>
  <si>
    <t>0000030022EAA3D</t>
  </si>
  <si>
    <t>0000030025EA7F7</t>
  </si>
  <si>
    <t>0000030028EA8AC</t>
  </si>
  <si>
    <t>0000030029EA4E9</t>
  </si>
  <si>
    <t>0000030031EAC50</t>
  </si>
  <si>
    <t>0000030036EA19A</t>
  </si>
  <si>
    <t>0000030038EA201</t>
  </si>
  <si>
    <t>0000030049EAB19</t>
  </si>
  <si>
    <t>0000030055EA2AA</t>
  </si>
  <si>
    <t>0000030079EACE1</t>
  </si>
  <si>
    <t>0000030090EA80A</t>
  </si>
  <si>
    <t>0000030099EA65B</t>
  </si>
  <si>
    <t>0000030108EACFD</t>
  </si>
  <si>
    <t>0000030229EAEEE</t>
  </si>
  <si>
    <t>0000030233EA6D2</t>
  </si>
  <si>
    <t>0000030241EA30A</t>
  </si>
  <si>
    <t>0000030245EA200</t>
  </si>
  <si>
    <t>0000030247EA285</t>
  </si>
  <si>
    <t>0000030248EAD5B</t>
  </si>
  <si>
    <t>0000030250EA5E2</t>
  </si>
  <si>
    <t>0000030276EA938</t>
  </si>
  <si>
    <t>0000030288EAAB4</t>
  </si>
  <si>
    <t>0000030289EA6F1</t>
  </si>
  <si>
    <t>0000030290EA20D</t>
  </si>
  <si>
    <t>0000030292EA288</t>
  </si>
  <si>
    <t>0000030293EAECD</t>
  </si>
  <si>
    <t>0000030295EAF42</t>
  </si>
  <si>
    <t>0000030296EA382</t>
  </si>
  <si>
    <t>0000030300EA4EE</t>
  </si>
  <si>
    <t>0000030302EA46B</t>
  </si>
  <si>
    <t>0000030304EA5E4</t>
  </si>
  <si>
    <t>0000030315EA30C</t>
  </si>
  <si>
    <t>0000030323EA57B</t>
  </si>
  <si>
    <t>0000030327EA471</t>
  </si>
  <si>
    <t>0000030331EAF53</t>
  </si>
  <si>
    <t>0000030344EA741</t>
  </si>
  <si>
    <t>0000030345EAB04</t>
  </si>
  <si>
    <t>0000030346EA7C4</t>
  </si>
  <si>
    <t>0000030347EAB81</t>
  </si>
  <si>
    <t>0000030348EA45F</t>
  </si>
  <si>
    <t>0000030349EA81A</t>
  </si>
  <si>
    <t>0000030350EACE6</t>
  </si>
  <si>
    <t>0000030352EAC63</t>
  </si>
  <si>
    <t>0000030353EA026</t>
  </si>
  <si>
    <t>0000030354EADEC</t>
  </si>
  <si>
    <t>0000030356EAD69</t>
  </si>
  <si>
    <t>0000030359EA2B7</t>
  </si>
  <si>
    <t>0000030360EAB1E</t>
  </si>
  <si>
    <t>0000030363EA7DE</t>
  </si>
  <si>
    <t>0000030364EAA14</t>
  </si>
  <si>
    <t>0000030365EA651</t>
  </si>
  <si>
    <t>0000030366EAA91</t>
  </si>
  <si>
    <t>0000030367EA6D4</t>
  </si>
  <si>
    <t>0000030368EA90A</t>
  </si>
  <si>
    <t>0000030371EADF6</t>
  </si>
  <si>
    <t>0000030374EA0B9</t>
  </si>
  <si>
    <t>0000030375EACFC</t>
  </si>
  <si>
    <t>0000030384EA0AE</t>
  </si>
  <si>
    <t>0000030390EAB09</t>
  </si>
  <si>
    <t>0000030391EA74C</t>
  </si>
  <si>
    <t>0000030397EA6C3</t>
  </si>
  <si>
    <t>0000030404EAAE6</t>
  </si>
  <si>
    <t>0000030411EAD04</t>
  </si>
  <si>
    <t>0000030421EAAFC</t>
  </si>
  <si>
    <t>0000030422EA63C</t>
  </si>
  <si>
    <t>0000030424EA7B3</t>
  </si>
  <si>
    <t>0000030425EABF6</t>
  </si>
  <si>
    <t>0000030426EA736</t>
  </si>
  <si>
    <t>0000030427EAB73</t>
  </si>
  <si>
    <t>0000030428EA4AD</t>
  </si>
  <si>
    <t>0000030429EA8E8</t>
  </si>
  <si>
    <t>0000030432EAC91</t>
  </si>
  <si>
    <t>0000030433EA0D4</t>
  </si>
  <si>
    <t>0000030439EA245</t>
  </si>
  <si>
    <t>0000030440EA949</t>
  </si>
  <si>
    <t>0000030441EA50C</t>
  </si>
  <si>
    <t>0000030445EA406</t>
  </si>
  <si>
    <t>0000030448EAB5D</t>
  </si>
  <si>
    <t>0000030449EA718</t>
  </si>
  <si>
    <t>0000030452EA361</t>
  </si>
  <si>
    <t>0000030457EAE2E</t>
  </si>
  <si>
    <t>0000030458EA1F0</t>
  </si>
  <si>
    <t>0000030459EADB5</t>
  </si>
  <si>
    <t>0000030460EA41C</t>
  </si>
  <si>
    <t>0000030461EA859</t>
  </si>
  <si>
    <t>0000030462EA499</t>
  </si>
  <si>
    <t>0000030463EA8DC</t>
  </si>
  <si>
    <t>0000030464EA516</t>
  </si>
  <si>
    <t>0000030465EA953</t>
  </si>
  <si>
    <t>0000030471EA2F4</t>
  </si>
  <si>
    <t>0000030472EAE34</t>
  </si>
  <si>
    <t>0000030477EA37B</t>
  </si>
  <si>
    <t>0000030483EA266</t>
  </si>
  <si>
    <t>0000030486EAF29</t>
  </si>
  <si>
    <t>0000030493EA8CB</t>
  </si>
  <si>
    <t>0000030494EA501</t>
  </si>
  <si>
    <t>0000030499EAA5A</t>
  </si>
  <si>
    <t>0000030507EAF22</t>
  </si>
  <si>
    <t>0000030536EA49F</t>
  </si>
  <si>
    <t>0000030543EAC8D</t>
  </si>
  <si>
    <t>0000030545EAD02</t>
  </si>
  <si>
    <t>0000030553EA620</t>
  </si>
  <si>
    <t>0000030559EA4B1</t>
  </si>
  <si>
    <t>0000030567EA0D2</t>
  </si>
  <si>
    <t>0000030574EA6BF</t>
  </si>
  <si>
    <t>0000030576EA63A</t>
  </si>
  <si>
    <t>0000030587EAA68</t>
  </si>
  <si>
    <t>0000030591EA14A</t>
  </si>
  <si>
    <t>0000030604EA0E1</t>
  </si>
  <si>
    <t>0000030612EABC3</t>
  </si>
  <si>
    <t>0000030636EA79C</t>
  </si>
  <si>
    <t>0000030654EA8E9</t>
  </si>
  <si>
    <t>0000030666EAF94</t>
  </si>
  <si>
    <t>0000030673EA876</t>
  </si>
  <si>
    <t>0000030696EAF83</t>
  </si>
  <si>
    <t>0000030697EA3C6</t>
  </si>
  <si>
    <t>0000030699EA05D</t>
  </si>
  <si>
    <t>0000030706EA960</t>
  </si>
  <si>
    <t>0000030710EA242</t>
  </si>
  <si>
    <t>0000030716EA3CD</t>
  </si>
  <si>
    <t>0000030720EA5BA</t>
  </si>
  <si>
    <t>0000030726EA435</t>
  </si>
  <si>
    <t>0000030730EAF17</t>
  </si>
  <si>
    <t>0000030733EA3D7</t>
  </si>
  <si>
    <t>0000030734EAE1D</t>
  </si>
  <si>
    <t>0000030735EA258</t>
  </si>
  <si>
    <t>0000030738EAD03</t>
  </si>
  <si>
    <t>0000030741EA60F</t>
  </si>
  <si>
    <t>0000030742EAACF</t>
  </si>
  <si>
    <t>0000030743EA68A</t>
  </si>
  <si>
    <t>0000030744EAB40</t>
  </si>
  <si>
    <t>0000030745EA705</t>
  </si>
  <si>
    <t>0000030747EA780</t>
  </si>
  <si>
    <t>0000030749EA41B</t>
  </si>
  <si>
    <t>0000030753EAC27</t>
  </si>
  <si>
    <t>0000030768EA50B</t>
  </si>
  <si>
    <t>0000030780EADA5</t>
  </si>
  <si>
    <t>0000030781EA1E0</t>
  </si>
  <si>
    <t>0000030784EACAF</t>
  </si>
  <si>
    <t>0000030787EA06F</t>
  </si>
  <si>
    <t>0000030790EA708</t>
  </si>
  <si>
    <t>0000030795EAA47</t>
  </si>
  <si>
    <t>0000030798EA51C</t>
  </si>
  <si>
    <t>0000030799EA959</t>
  </si>
  <si>
    <t>0000030806EA66F</t>
  </si>
  <si>
    <t>0000030807EAA2A</t>
  </si>
  <si>
    <t>0000030810EAD4D</t>
  </si>
  <si>
    <t>0000030815EA002</t>
  </si>
  <si>
    <t>0000030816EACC2</t>
  </si>
  <si>
    <t>0000030818EAF59</t>
  </si>
  <si>
    <t>0000030819EA31C</t>
  </si>
  <si>
    <t>0000030821EA6F0</t>
  </si>
  <si>
    <t>0000030828EA8A1</t>
  </si>
  <si>
    <t>0000030831EAC5D</t>
  </si>
  <si>
    <t>0000030832EA09D</t>
  </si>
  <si>
    <t>0000030836EA197</t>
  </si>
  <si>
    <t>0000030837EADD2</t>
  </si>
  <si>
    <t>0000030842EA5C0</t>
  </si>
  <si>
    <t>0000030846EA4CA</t>
  </si>
  <si>
    <t>0000030853EA328</t>
  </si>
  <si>
    <t>0000030854EAEE2</t>
  </si>
  <si>
    <t>0000030858EADFC</t>
  </si>
  <si>
    <t>0000030868EAA04</t>
  </si>
  <si>
    <t>0000030880EA2AA</t>
  </si>
  <si>
    <t>0000030887EAF60</t>
  </si>
  <si>
    <t>0000030902EAE61</t>
  </si>
  <si>
    <t>0000030911EA80C</t>
  </si>
  <si>
    <t>0000030917EA983</t>
  </si>
  <si>
    <t>0000030936EA893</t>
  </si>
  <si>
    <t>0000030976EAA36</t>
  </si>
  <si>
    <t>0000030980EABAE</t>
  </si>
  <si>
    <t>0000030982EAB2B</t>
  </si>
  <si>
    <t>Start Date</t>
  </si>
  <si>
    <t>End Date</t>
  </si>
  <si>
    <t>Price Category Code</t>
  </si>
  <si>
    <t>Chargeable Capacity</t>
  </si>
  <si>
    <t>Small</t>
  </si>
  <si>
    <t>Medium</t>
  </si>
  <si>
    <t>Large</t>
  </si>
  <si>
    <t>"Information disclosure" categorisation</t>
  </si>
  <si>
    <t>"Information disclosure" categorisation (includes 5 largest)</t>
  </si>
  <si>
    <t>Result if Embedded Generation included in Large Connection Points</t>
  </si>
  <si>
    <t>PRICES</t>
  </si>
  <si>
    <t>Price information by Connection Point Class</t>
  </si>
  <si>
    <t>Connection Point Class</t>
  </si>
  <si>
    <t>Small Connection Points</t>
  </si>
  <si>
    <t>Medium Connection Points</t>
  </si>
  <si>
    <t>Large Connection Points</t>
  </si>
  <si>
    <t>Largest 5 Connection Points</t>
  </si>
  <si>
    <t>Gross line charge income ($000)</t>
  </si>
  <si>
    <t>Electricity Supplied to Customers' Connection Points (MWh)</t>
  </si>
  <si>
    <t>Number of Connection Points (ICPs) at year end</t>
  </si>
  <si>
    <t>Unit Price (cents/kWh)</t>
  </si>
  <si>
    <t>Relative Unit Price Index</t>
  </si>
  <si>
    <t>Result if Embedded Generation separated</t>
  </si>
  <si>
    <t>Embedded Generation Connections</t>
  </si>
  <si>
    <t>Note: As MWh is defined as "Electricity Supplied to Customers' Connection Points" hence there is no Energy associated with the Embedded Generation, Similarly, one of the embedded generator could be define as one our five largest connects however again the five largest are based on "Electricity Supplied to Customers' Connection Points".</t>
  </si>
  <si>
    <t>REPORT MP3: PRICE AND QUALITY (cont)</t>
  </si>
  <si>
    <t>Notes to Price and Quality Measures</t>
  </si>
  <si>
    <t>MP3a: Connection Point Class breakpoints</t>
  </si>
  <si>
    <t xml:space="preserve">Connection Point Class breakpoints methodology </t>
  </si>
  <si>
    <t>kVA based breakpoints</t>
  </si>
  <si>
    <t>kVA based breakpoints - additional disclosure</t>
  </si>
  <si>
    <t>Breakpoint between small and medium classes</t>
  </si>
  <si>
    <t>kVA</t>
  </si>
  <si>
    <t>Breakpoint between large and medium classes</t>
  </si>
  <si>
    <t>from FS1</t>
  </si>
  <si>
    <t>from MP1</t>
  </si>
  <si>
    <t>"Information disclosure" categorisation (includes Embedded generation)</t>
  </si>
  <si>
    <t>Irrigation</t>
  </si>
  <si>
    <t>kW</t>
  </si>
  <si>
    <t>Industrial MD</t>
  </si>
  <si>
    <t>MWh revenue</t>
  </si>
  <si>
    <t>Irrigation revenue</t>
  </si>
  <si>
    <t>Industrial MD revenue</t>
  </si>
  <si>
    <t>Fixed componet of Distribution line charge revenue</t>
  </si>
  <si>
    <t>We do have a separate category called Industrial however this is based on the type of metering ie. Maximum demand metering. In the definition 10.3 High energy/high capacity primary sector business should be included under industrial.  Large Irrigation connections meet this definition however fall under a separate pricing category of Irrigation which covers irrigations connection varing in size from 3 kW to 366 kW (based on the input rating of the motor). A list of Irrigation connections has been included. Smaller irrigation connections would fall  under the heading of Commercial? As we do not differential been Household / Commercial connections we have used the "Information disclosure" categorisation.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</si>
</sst>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6" formatCode="&quot;$&quot;#,##0;[Red]\-&quot;$&quot;#,##0"/>
    <numFmt numFmtId="44" formatCode="_-&quot;$&quot;* #,##0.00_-;\-&quot;$&quot;* #,##0.00_-;_-&quot;$&quot;* &quot;-&quot;??_-;_-@_-"/>
    <numFmt numFmtId="43" formatCode="_-* #,##0.00_-;\-* #,##0.00_-;_-* &quot;-&quot;??_-;_-@_-"/>
    <numFmt numFmtId="164" formatCode="_(* #,##0_);_(* \(#,##0\);_(* &quot;-&quot;_);_(@_)"/>
    <numFmt numFmtId="165" formatCode="_(* #,##0.00_);_(* \(#,##0.00\);_(* &quot;-&quot;??_);_(@_)"/>
    <numFmt numFmtId="166" formatCode="[$-C09]d\ mmmm\ yyyy;@"/>
    <numFmt numFmtId="167" formatCode="_([$-1409]d\ mmmm\ yyyy;_(@"/>
    <numFmt numFmtId="168" formatCode="_(* #,##0_);_(* \(#,##0\);_(* &quot;–&quot;??_);_(* @_)"/>
    <numFmt numFmtId="169" formatCode="_-* #,##0_-;\-* #,##0_-;_-* &quot;-&quot;??_-;_-@_-"/>
    <numFmt numFmtId="170" formatCode="&quot;$&quot;#,##0.000;[Red]\-&quot;$&quot;#,##0.000"/>
    <numFmt numFmtId="171" formatCode="_-* #,##0.0_-;\-* #,##0.0_-;_-* &quot;-&quot;??_-;_-@_-"/>
    <numFmt numFmtId="172" formatCode="0.0%"/>
    <numFmt numFmtId="173" formatCode="_ * #,##0.00_ ;_ * \-#,##0.00_ ;_ * &quot;-&quot;??_ ;_ @_ "/>
    <numFmt numFmtId="174" formatCode="_(&quot;$&quot;* #,##0.00_);_(&quot;$&quot;* \(#,##0.00\);_(&quot;$&quot;* &quot;-&quot;??_);_(@_)"/>
    <numFmt numFmtId="175" formatCode="_ &quot;$&quot;* #,##0.00_ ;_ &quot;$&quot;* \-#,##0.00_ ;_ &quot;$&quot;* &quot;-&quot;??_ ;_ @_ "/>
  </numFmts>
  <fonts count="34" x14ac:knownFonts="1">
    <font>
      <sz val="11"/>
      <color theme="1"/>
      <name val="Calibri"/>
      <family val="2"/>
      <scheme val="minor"/>
    </font>
    <font>
      <b/>
      <sz val="11"/>
      <name val="Arial"/>
      <family val="2"/>
    </font>
    <font>
      <sz val="11"/>
      <name val="Calibri"/>
      <family val="2"/>
    </font>
    <font>
      <b/>
      <sz val="11"/>
      <name val="Calibri"/>
      <family val="2"/>
    </font>
    <font>
      <i/>
      <sz val="11"/>
      <name val="Calibri"/>
      <family val="2"/>
    </font>
    <font>
      <sz val="11"/>
      <color theme="1"/>
      <name val="Calibri"/>
      <family val="2"/>
      <scheme val="minor"/>
    </font>
    <font>
      <sz val="11"/>
      <color theme="0"/>
      <name val="Calibri"/>
      <family val="2"/>
      <scheme val="minor"/>
    </font>
    <font>
      <sz val="10"/>
      <color theme="1"/>
      <name val="Calibri"/>
      <family val="4"/>
      <scheme val="minor"/>
    </font>
    <font>
      <b/>
      <sz val="13"/>
      <color theme="4"/>
      <name val="Calibri"/>
      <family val="4"/>
      <scheme val="minor"/>
    </font>
    <font>
      <b/>
      <sz val="15"/>
      <color theme="3"/>
      <name val="Calibri"/>
      <family val="2"/>
      <scheme val="minor"/>
    </font>
    <font>
      <b/>
      <sz val="12"/>
      <color theme="1"/>
      <name val="Cambria"/>
      <family val="1"/>
      <scheme val="major"/>
    </font>
    <font>
      <b/>
      <sz val="13"/>
      <color theme="1"/>
      <name val="Cambria"/>
      <family val="1"/>
      <scheme val="major"/>
    </font>
    <font>
      <sz val="10"/>
      <color theme="1"/>
      <name val="Cambria"/>
      <family val="1"/>
      <scheme val="major"/>
    </font>
    <font>
      <b/>
      <sz val="11"/>
      <color theme="1"/>
      <name val="Calibri"/>
      <family val="2"/>
      <scheme val="minor"/>
    </font>
    <font>
      <sz val="11"/>
      <color theme="1"/>
      <name val="Calibri"/>
      <family val="2"/>
    </font>
    <font>
      <b/>
      <sz val="11"/>
      <color theme="4"/>
      <name val="Calibri"/>
      <family val="2"/>
    </font>
    <font>
      <b/>
      <sz val="11"/>
      <color theme="1"/>
      <name val="Cambria"/>
      <family val="1"/>
      <scheme val="major"/>
    </font>
    <font>
      <sz val="11"/>
      <color theme="1"/>
      <name val="Calibri"/>
      <family val="4"/>
      <scheme val="minor"/>
    </font>
    <font>
      <sz val="10"/>
      <name val="Arial"/>
      <family val="2"/>
    </font>
    <font>
      <b/>
      <sz val="12"/>
      <name val="Arial"/>
      <family val="2"/>
    </font>
    <font>
      <b/>
      <sz val="10"/>
      <name val="Arial"/>
      <family val="2"/>
    </font>
    <font>
      <b/>
      <i/>
      <sz val="10"/>
      <name val="Arial"/>
      <family val="2"/>
    </font>
    <font>
      <sz val="8"/>
      <name val="Arial"/>
      <family val="2"/>
    </font>
    <font>
      <b/>
      <sz val="8"/>
      <name val="Arial"/>
      <family val="2"/>
    </font>
    <font>
      <i/>
      <sz val="8"/>
      <name val="Arial"/>
      <family val="2"/>
    </font>
    <font>
      <sz val="10"/>
      <color indexed="30"/>
      <name val="Arial"/>
      <family val="2"/>
    </font>
    <font>
      <sz val="9"/>
      <name val="Arial"/>
      <family val="2"/>
    </font>
    <font>
      <sz val="11"/>
      <color indexed="8"/>
      <name val="Calibri"/>
      <family val="2"/>
    </font>
    <font>
      <sz val="10"/>
      <color indexed="8"/>
      <name val="Arial"/>
      <family val="2"/>
    </font>
    <font>
      <b/>
      <sz val="14"/>
      <name val="Arial"/>
      <family val="2"/>
    </font>
    <font>
      <i/>
      <sz val="10"/>
      <name val="Arial"/>
      <family val="2"/>
    </font>
    <font>
      <sz val="12"/>
      <name val="Arial"/>
      <family val="2"/>
    </font>
    <font>
      <sz val="9"/>
      <name val="Century Gothic"/>
      <family val="2"/>
    </font>
    <font>
      <b/>
      <sz val="14"/>
      <name val="Calibri"/>
      <family val="2"/>
    </font>
  </fonts>
  <fills count="9">
    <fill>
      <patternFill patternType="none"/>
    </fill>
    <fill>
      <patternFill patternType="gray125"/>
    </fill>
    <fill>
      <patternFill patternType="solid">
        <fgColor theme="2"/>
        <bgColor indexed="64"/>
      </patternFill>
    </fill>
    <fill>
      <patternFill patternType="solid">
        <fgColor theme="3"/>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indexed="22"/>
        <bgColor indexed="64"/>
      </patternFill>
    </fill>
    <fill>
      <patternFill patternType="solid">
        <fgColor indexed="9"/>
        <bgColor indexed="64"/>
      </patternFill>
    </fill>
  </fills>
  <borders count="3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5"/>
      </left>
      <right style="thin">
        <color theme="5"/>
      </right>
      <top style="thin">
        <color theme="5"/>
      </top>
      <bottom style="thin">
        <color theme="5"/>
      </bottom>
      <diagonal/>
    </border>
    <border>
      <left/>
      <right/>
      <top/>
      <bottom style="thick">
        <color theme="4"/>
      </bottom>
      <diagonal/>
    </border>
    <border>
      <left/>
      <right style="thin">
        <color indexed="64"/>
      </right>
      <top style="thin">
        <color theme="5"/>
      </top>
      <bottom style="thin">
        <color theme="5"/>
      </bottom>
      <diagonal/>
    </border>
    <border>
      <left style="thin">
        <color theme="5" tint="-0.249977111117893"/>
      </left>
      <right/>
      <top style="thin">
        <color theme="5" tint="-0.249977111117893"/>
      </top>
      <bottom style="thin">
        <color theme="5" tint="-0.249977111117893"/>
      </bottom>
      <diagonal/>
    </border>
    <border>
      <left/>
      <right/>
      <top style="thin">
        <color theme="5" tint="-0.249977111117893"/>
      </top>
      <bottom style="thin">
        <color theme="5" tint="-0.249977111117893"/>
      </bottom>
      <diagonal/>
    </border>
    <border>
      <left/>
      <right style="thin">
        <color theme="5" tint="-0.249977111117893"/>
      </right>
      <top style="thin">
        <color theme="5" tint="-0.249977111117893"/>
      </top>
      <bottom style="thin">
        <color theme="5" tint="-0.249977111117893"/>
      </bottom>
      <diagonal/>
    </border>
    <border>
      <left style="thin">
        <color theme="5"/>
      </left>
      <right/>
      <top style="thin">
        <color theme="5"/>
      </top>
      <bottom style="thin">
        <color theme="5"/>
      </bottom>
      <diagonal/>
    </border>
    <border>
      <left/>
      <right/>
      <top style="thin">
        <color theme="5"/>
      </top>
      <bottom style="thin">
        <color theme="5"/>
      </bottom>
      <diagonal/>
    </border>
    <border>
      <left/>
      <right style="thin">
        <color theme="5"/>
      </right>
      <top style="thin">
        <color theme="5"/>
      </top>
      <bottom style="thin">
        <color theme="5"/>
      </bottom>
      <diagonal/>
    </border>
    <border>
      <left style="medium">
        <color indexed="64"/>
      </left>
      <right/>
      <top/>
      <bottom/>
      <diagonal/>
    </border>
    <border>
      <left/>
      <right style="thin">
        <color indexed="64"/>
      </right>
      <top/>
      <bottom style="thin">
        <color indexed="55"/>
      </bottom>
      <diagonal/>
    </border>
    <border>
      <left style="thin">
        <color indexed="64"/>
      </left>
      <right style="thin">
        <color indexed="64"/>
      </right>
      <top/>
      <bottom style="thin">
        <color indexed="55"/>
      </bottom>
      <diagonal/>
    </border>
    <border>
      <left style="thin">
        <color indexed="64"/>
      </left>
      <right/>
      <top/>
      <bottom style="thin">
        <color indexed="55"/>
      </bottom>
      <diagonal/>
    </border>
    <border>
      <left style="medium">
        <color indexed="64"/>
      </left>
      <right/>
      <top/>
      <bottom style="thin">
        <color indexed="55"/>
      </bottom>
      <diagonal/>
    </border>
    <border>
      <left/>
      <right style="thin">
        <color indexed="64"/>
      </right>
      <top style="thin">
        <color indexed="55"/>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top style="thin">
        <color indexed="55"/>
      </top>
      <bottom style="thin">
        <color indexed="55"/>
      </bottom>
      <diagonal/>
    </border>
    <border>
      <left style="medium">
        <color indexed="64"/>
      </left>
      <right/>
      <top style="thin">
        <color indexed="55"/>
      </top>
      <bottom style="thin">
        <color indexed="55"/>
      </bottom>
      <diagonal/>
    </border>
    <border>
      <left/>
      <right style="thin">
        <color indexed="64"/>
      </right>
      <top style="thin">
        <color indexed="55"/>
      </top>
      <bottom style="thin">
        <color indexed="64"/>
      </bottom>
      <diagonal/>
    </border>
    <border>
      <left style="thin">
        <color indexed="64"/>
      </left>
      <right/>
      <top style="thin">
        <color indexed="55"/>
      </top>
      <bottom style="thin">
        <color indexed="64"/>
      </bottom>
      <diagonal/>
    </border>
    <border>
      <left style="medium">
        <color indexed="64"/>
      </left>
      <right/>
      <top style="thin">
        <color indexed="55"/>
      </top>
      <bottom style="thin">
        <color indexed="64"/>
      </bottom>
      <diagonal/>
    </border>
    <border>
      <left/>
      <right/>
      <top/>
      <bottom style="thin">
        <color indexed="55"/>
      </bottom>
      <diagonal/>
    </border>
    <border>
      <left/>
      <right/>
      <top style="thin">
        <color indexed="55"/>
      </top>
      <bottom style="thin">
        <color indexed="55"/>
      </bottom>
      <diagonal/>
    </border>
    <border>
      <left style="thin">
        <color indexed="64"/>
      </left>
      <right style="thin">
        <color indexed="64"/>
      </right>
      <top style="thin">
        <color indexed="55"/>
      </top>
      <bottom style="thin">
        <color indexed="64"/>
      </bottom>
      <diagonal/>
    </border>
    <border>
      <left style="medium">
        <color indexed="64"/>
      </left>
      <right style="thin">
        <color indexed="64"/>
      </right>
      <top style="medium">
        <color indexed="64"/>
      </top>
      <bottom/>
      <diagonal/>
    </border>
  </borders>
  <cellStyleXfs count="62">
    <xf numFmtId="0" fontId="0" fillId="0" borderId="0"/>
    <xf numFmtId="165" fontId="5" fillId="0" borderId="0" applyFont="0" applyFill="0" applyBorder="0" applyAlignment="0" applyProtection="0"/>
    <xf numFmtId="164" fontId="5" fillId="0" borderId="0" applyFont="0" applyFill="0" applyBorder="0" applyAlignment="0" applyProtection="0"/>
    <xf numFmtId="166" fontId="7" fillId="2" borderId="0"/>
    <xf numFmtId="0" fontId="8" fillId="0" borderId="11" applyFill="0">
      <alignment horizontal="center"/>
    </xf>
    <xf numFmtId="166" fontId="8" fillId="0" borderId="11" applyFill="0">
      <alignment horizontal="center"/>
    </xf>
    <xf numFmtId="167" fontId="8" fillId="0" borderId="11" applyFill="0">
      <alignment horizontal="center" vertical="center"/>
    </xf>
    <xf numFmtId="0" fontId="9" fillId="0" borderId="12" applyNumberFormat="0" applyFill="0" applyAlignment="0" applyProtection="0"/>
    <xf numFmtId="166" fontId="10" fillId="0" borderId="0" applyNumberFormat="0" applyFill="0" applyAlignment="0"/>
    <xf numFmtId="166" fontId="10" fillId="0" borderId="0" applyNumberFormat="0" applyFill="0" applyAlignment="0" applyProtection="0"/>
    <xf numFmtId="49" fontId="11" fillId="0" borderId="0" applyFill="0" applyBorder="0">
      <alignment horizontal="right" indent="1"/>
    </xf>
    <xf numFmtId="166" fontId="7" fillId="0" borderId="0"/>
    <xf numFmtId="166" fontId="12" fillId="3" borderId="0"/>
    <xf numFmtId="0" fontId="18" fillId="0" borderId="0" applyBorder="0"/>
    <xf numFmtId="43" fontId="18" fillId="0" borderId="0" applyFont="0" applyFill="0" applyBorder="0" applyAlignment="0" applyProtection="0"/>
    <xf numFmtId="166" fontId="18" fillId="0" borderId="0"/>
    <xf numFmtId="43" fontId="27" fillId="0" borderId="0" applyFont="0" applyFill="0" applyBorder="0" applyAlignment="0" applyProtection="0"/>
    <xf numFmtId="43" fontId="5" fillId="0" borderId="0" applyFont="0" applyFill="0" applyBorder="0" applyAlignment="0" applyProtection="0"/>
    <xf numFmtId="0" fontId="5" fillId="0" borderId="0"/>
    <xf numFmtId="172" fontId="5" fillId="0" borderId="0"/>
    <xf numFmtId="172" fontId="5" fillId="0" borderId="0"/>
    <xf numFmtId="0" fontId="18" fillId="0" borderId="0" applyBorder="0"/>
    <xf numFmtId="0" fontId="18" fillId="0" borderId="0"/>
    <xf numFmtId="9" fontId="27" fillId="0" borderId="0" applyFont="0" applyFill="0" applyBorder="0" applyAlignment="0" applyProtection="0"/>
    <xf numFmtId="43" fontId="28" fillId="0" borderId="35" applyFont="0" applyAlignment="0">
      <alignment vertical="top" wrapText="1"/>
    </xf>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3" fontId="18"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8" fillId="0" borderId="0" applyFont="0" applyFill="0" applyBorder="0" applyAlignment="0" applyProtection="0"/>
    <xf numFmtId="43" fontId="5" fillId="0" borderId="0" applyFont="0" applyFill="0" applyBorder="0" applyAlignment="0" applyProtection="0"/>
    <xf numFmtId="43" fontId="18" fillId="0" borderId="0" applyFont="0" applyFill="0" applyBorder="0" applyAlignment="0" applyProtection="0"/>
    <xf numFmtId="165" fontId="18" fillId="0" borderId="0" applyFont="0" applyFill="0" applyBorder="0" applyAlignment="0" applyProtection="0"/>
    <xf numFmtId="174" fontId="18" fillId="0" borderId="0" applyFont="0" applyFill="0" applyBorder="0" applyAlignment="0" applyProtection="0"/>
    <xf numFmtId="175"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8" fillId="0" borderId="0" applyFont="0" applyFill="0" applyBorder="0" applyAlignment="0" applyProtection="0"/>
    <xf numFmtId="9" fontId="31" fillId="0" borderId="0" applyFont="0" applyFill="0" applyBorder="0" applyAlignment="0" applyProtection="0"/>
    <xf numFmtId="9" fontId="18" fillId="0" borderId="0" applyFont="0" applyFill="0" applyBorder="0" applyAlignment="0" applyProtection="0"/>
    <xf numFmtId="0" fontId="32" fillId="0" borderId="0" applyNumberFormat="0" applyFont="0" applyProtection="0">
      <alignment horizontal="right" vertical="center"/>
    </xf>
    <xf numFmtId="43" fontId="5" fillId="0" borderId="0" applyFont="0" applyFill="0" applyBorder="0" applyAlignment="0" applyProtection="0"/>
    <xf numFmtId="43" fontId="5" fillId="0" borderId="0" applyFont="0" applyFill="0" applyBorder="0" applyAlignment="0" applyProtection="0"/>
    <xf numFmtId="44" fontId="18" fillId="0" borderId="0" applyFont="0" applyFill="0" applyBorder="0" applyAlignment="0" applyProtection="0"/>
    <xf numFmtId="0" fontId="18" fillId="0" borderId="0"/>
    <xf numFmtId="0" fontId="5" fillId="0" borderId="0"/>
    <xf numFmtId="0" fontId="5" fillId="0" borderId="0"/>
    <xf numFmtId="0" fontId="18" fillId="0" borderId="0"/>
    <xf numFmtId="0" fontId="5" fillId="0" borderId="0"/>
    <xf numFmtId="0" fontId="18" fillId="0" borderId="0"/>
    <xf numFmtId="0" fontId="31" fillId="0" borderId="0"/>
  </cellStyleXfs>
  <cellXfs count="155">
    <xf numFmtId="0" fontId="0" fillId="0" borderId="0" xfId="0"/>
    <xf numFmtId="0" fontId="6" fillId="4" borderId="0" xfId="0" applyFont="1" applyFill="1"/>
    <xf numFmtId="0" fontId="0" fillId="4" borderId="0" xfId="0" applyFont="1" applyFill="1"/>
    <xf numFmtId="166" fontId="1" fillId="0" borderId="0" xfId="12" applyFont="1" applyFill="1" applyBorder="1" applyAlignment="1"/>
    <xf numFmtId="166" fontId="2" fillId="5" borderId="1" xfId="12" applyFont="1" applyFill="1" applyBorder="1" applyAlignment="1"/>
    <xf numFmtId="166" fontId="2" fillId="5" borderId="2" xfId="12" applyFont="1" applyFill="1" applyBorder="1" applyAlignment="1"/>
    <xf numFmtId="166" fontId="2" fillId="5" borderId="3" xfId="12" applyFont="1" applyFill="1" applyBorder="1" applyAlignment="1"/>
    <xf numFmtId="0" fontId="0" fillId="0" borderId="0" xfId="0" applyFont="1"/>
    <xf numFmtId="166" fontId="2" fillId="5" borderId="4" xfId="12" applyFont="1" applyFill="1" applyBorder="1"/>
    <xf numFmtId="166" fontId="2" fillId="5" borderId="0" xfId="12" applyFont="1" applyFill="1" applyBorder="1"/>
    <xf numFmtId="166" fontId="3" fillId="5" borderId="0" xfId="5" applyFont="1" applyFill="1" applyBorder="1" applyAlignment="1">
      <alignment horizontal="center"/>
    </xf>
    <xf numFmtId="49" fontId="14" fillId="5" borderId="5" xfId="10" applyFont="1" applyFill="1" applyBorder="1">
      <alignment horizontal="right" indent="1"/>
    </xf>
    <xf numFmtId="0" fontId="15" fillId="6" borderId="13" xfId="4" applyFont="1" applyFill="1" applyBorder="1">
      <alignment horizontal="center"/>
    </xf>
    <xf numFmtId="49" fontId="2" fillId="5" borderId="5" xfId="10" applyFont="1" applyFill="1" applyBorder="1">
      <alignment horizontal="right" indent="1"/>
    </xf>
    <xf numFmtId="166" fontId="13" fillId="5" borderId="6" xfId="7" applyNumberFormat="1" applyFont="1" applyFill="1" applyBorder="1" applyAlignment="1"/>
    <xf numFmtId="166" fontId="16" fillId="5" borderId="0" xfId="7" applyNumberFormat="1" applyFont="1" applyFill="1" applyBorder="1" applyAlignment="1"/>
    <xf numFmtId="166" fontId="2" fillId="5" borderId="0" xfId="12" applyFont="1" applyFill="1" applyBorder="1" applyAlignment="1"/>
    <xf numFmtId="166" fontId="2" fillId="5" borderId="5" xfId="12" applyFont="1" applyFill="1" applyBorder="1"/>
    <xf numFmtId="166" fontId="3" fillId="5" borderId="5" xfId="8" applyFont="1" applyFill="1" applyBorder="1" applyAlignment="1"/>
    <xf numFmtId="0" fontId="4" fillId="6" borderId="7" xfId="3" applyNumberFormat="1" applyFont="1" applyFill="1" applyBorder="1" applyAlignment="1">
      <alignment vertical="top"/>
    </xf>
    <xf numFmtId="0" fontId="4" fillId="2" borderId="1" xfId="3" applyNumberFormat="1" applyFont="1" applyBorder="1" applyAlignment="1"/>
    <xf numFmtId="0" fontId="3" fillId="2" borderId="2" xfId="3" applyNumberFormat="1" applyFont="1" applyBorder="1" applyAlignment="1">
      <alignment vertical="top" wrapText="1"/>
    </xf>
    <xf numFmtId="0" fontId="4" fillId="2" borderId="2" xfId="3" applyNumberFormat="1" applyFont="1" applyBorder="1" applyAlignment="1">
      <alignment horizontal="center" vertical="top"/>
    </xf>
    <xf numFmtId="0" fontId="4" fillId="2" borderId="2" xfId="3" applyNumberFormat="1" applyFont="1" applyBorder="1" applyAlignment="1"/>
    <xf numFmtId="0" fontId="4" fillId="2" borderId="3" xfId="3" applyNumberFormat="1" applyFont="1" applyBorder="1" applyAlignment="1"/>
    <xf numFmtId="0" fontId="4" fillId="2" borderId="4" xfId="3" applyNumberFormat="1" applyFont="1" applyBorder="1" applyAlignment="1"/>
    <xf numFmtId="0" fontId="3" fillId="2" borderId="0" xfId="3" applyNumberFormat="1" applyFont="1" applyBorder="1" applyAlignment="1">
      <alignment vertical="top" wrapText="1"/>
    </xf>
    <xf numFmtId="0" fontId="4" fillId="2" borderId="0" xfId="3" applyNumberFormat="1" applyFont="1" applyBorder="1" applyAlignment="1">
      <alignment vertical="top"/>
    </xf>
    <xf numFmtId="0" fontId="4" fillId="2" borderId="0" xfId="3" applyNumberFormat="1" applyFont="1" applyBorder="1" applyAlignment="1"/>
    <xf numFmtId="0" fontId="4" fillId="2" borderId="5" xfId="3" applyNumberFormat="1" applyFont="1" applyBorder="1" applyAlignment="1"/>
    <xf numFmtId="166" fontId="3" fillId="2" borderId="0" xfId="3" applyNumberFormat="1" applyFont="1" applyBorder="1" applyAlignment="1">
      <alignment wrapText="1"/>
    </xf>
    <xf numFmtId="0" fontId="2" fillId="2" borderId="0" xfId="3" applyNumberFormat="1" applyFont="1" applyBorder="1" applyAlignment="1">
      <alignment horizontal="left" vertical="top"/>
    </xf>
    <xf numFmtId="0" fontId="3" fillId="2" borderId="0" xfId="3" applyNumberFormat="1" applyFont="1" applyBorder="1" applyAlignment="1">
      <alignment horizontal="left" vertical="top"/>
    </xf>
    <xf numFmtId="166" fontId="3" fillId="2" borderId="0" xfId="11" applyFont="1" applyFill="1" applyBorder="1" applyAlignment="1">
      <alignment horizontal="center" wrapText="1"/>
    </xf>
    <xf numFmtId="166" fontId="3" fillId="2" borderId="0" xfId="11" applyFont="1" applyFill="1" applyBorder="1" applyAlignment="1">
      <alignment horizontal="left"/>
    </xf>
    <xf numFmtId="49" fontId="3" fillId="2" borderId="0" xfId="9" applyNumberFormat="1" applyFont="1" applyFill="1" applyBorder="1" applyAlignment="1">
      <alignment horizontal="left"/>
    </xf>
    <xf numFmtId="168" fontId="2" fillId="4" borderId="11" xfId="2" applyNumberFormat="1" applyFont="1" applyFill="1" applyBorder="1" applyAlignment="1" applyProtection="1">
      <alignment horizontal="left" vertical="top"/>
      <protection locked="0"/>
    </xf>
    <xf numFmtId="166" fontId="2" fillId="2" borderId="0" xfId="11" applyFont="1" applyFill="1" applyBorder="1"/>
    <xf numFmtId="166" fontId="2" fillId="2" borderId="0" xfId="3" applyFont="1" applyFill="1" applyBorder="1" applyAlignment="1"/>
    <xf numFmtId="166" fontId="3" fillId="2" borderId="0" xfId="3" applyFont="1" applyFill="1" applyBorder="1" applyAlignment="1"/>
    <xf numFmtId="166" fontId="2" fillId="2" borderId="5" xfId="3" applyFont="1" applyFill="1" applyBorder="1" applyAlignment="1"/>
    <xf numFmtId="170" fontId="3" fillId="2" borderId="0" xfId="11" quotePrefix="1" applyNumberFormat="1" applyFont="1" applyFill="1" applyBorder="1" applyAlignment="1">
      <alignment horizontal="center" wrapText="1"/>
    </xf>
    <xf numFmtId="1" fontId="2" fillId="2" borderId="0" xfId="11" applyNumberFormat="1" applyFont="1" applyFill="1" applyBorder="1"/>
    <xf numFmtId="1" fontId="0" fillId="2" borderId="0" xfId="0" applyNumberFormat="1" applyFont="1" applyFill="1" applyBorder="1"/>
    <xf numFmtId="1" fontId="2" fillId="2" borderId="5" xfId="11" applyNumberFormat="1" applyFont="1" applyFill="1" applyBorder="1"/>
    <xf numFmtId="168" fontId="17" fillId="2" borderId="0" xfId="2" applyNumberFormat="1" applyFont="1" applyFill="1" applyBorder="1" applyAlignment="1" applyProtection="1">
      <alignment horizontal="left"/>
    </xf>
    <xf numFmtId="168" fontId="2" fillId="4" borderId="11" xfId="2" applyNumberFormat="1" applyFont="1" applyFill="1" applyBorder="1" applyAlignment="1" applyProtection="1">
      <protection locked="0"/>
    </xf>
    <xf numFmtId="168" fontId="17" fillId="2" borderId="11" xfId="2" applyNumberFormat="1" applyFont="1" applyFill="1" applyBorder="1" applyAlignment="1" applyProtection="1">
      <alignment horizontal="left"/>
    </xf>
    <xf numFmtId="168" fontId="2" fillId="2" borderId="0" xfId="2" applyNumberFormat="1" applyFont="1" applyFill="1" applyBorder="1" applyAlignment="1" applyProtection="1">
      <protection locked="0"/>
    </xf>
    <xf numFmtId="166" fontId="2" fillId="2" borderId="0" xfId="11" applyFont="1" applyFill="1" applyBorder="1" applyAlignment="1"/>
    <xf numFmtId="168" fontId="17" fillId="2" borderId="13" xfId="2" applyNumberFormat="1" applyFont="1" applyFill="1" applyBorder="1" applyAlignment="1" applyProtection="1">
      <alignment horizontal="left"/>
    </xf>
    <xf numFmtId="0" fontId="2" fillId="4" borderId="11" xfId="2" applyNumberFormat="1" applyFont="1" applyFill="1" applyBorder="1" applyAlignment="1" applyProtection="1">
      <alignment horizontal="left" vertical="top" wrapText="1"/>
      <protection locked="0"/>
    </xf>
    <xf numFmtId="166" fontId="2" fillId="2" borderId="0" xfId="11" applyFont="1" applyFill="1" applyBorder="1" applyAlignment="1">
      <alignment horizontal="center" wrapText="1"/>
    </xf>
    <xf numFmtId="170" fontId="2" fillId="2" borderId="0" xfId="11" quotePrefix="1" applyNumberFormat="1" applyFont="1" applyFill="1" applyBorder="1" applyAlignment="1">
      <alignment horizontal="center" wrapText="1"/>
    </xf>
    <xf numFmtId="168" fontId="5" fillId="2" borderId="0" xfId="2" applyNumberFormat="1" applyFont="1" applyFill="1" applyBorder="1" applyAlignment="1" applyProtection="1">
      <alignment horizontal="left"/>
    </xf>
    <xf numFmtId="0" fontId="3" fillId="0" borderId="14" xfId="3" applyNumberFormat="1" applyFont="1" applyFill="1" applyBorder="1" applyAlignment="1">
      <alignment horizontal="left" vertical="top"/>
    </xf>
    <xf numFmtId="0" fontId="3" fillId="4" borderId="15" xfId="3" applyNumberFormat="1" applyFont="1" applyFill="1" applyBorder="1" applyAlignment="1">
      <alignment horizontal="left" vertical="top"/>
    </xf>
    <xf numFmtId="0" fontId="3" fillId="4" borderId="16" xfId="3" applyNumberFormat="1" applyFont="1" applyFill="1" applyBorder="1" applyAlignment="1">
      <alignment horizontal="left" vertical="top"/>
    </xf>
    <xf numFmtId="0" fontId="4" fillId="6" borderId="8" xfId="3" applyNumberFormat="1" applyFont="1" applyFill="1" applyBorder="1" applyAlignment="1">
      <alignment vertical="top"/>
    </xf>
    <xf numFmtId="0" fontId="4" fillId="2" borderId="6" xfId="3" applyNumberFormat="1" applyFont="1" applyBorder="1" applyAlignment="1"/>
    <xf numFmtId="0" fontId="4" fillId="2" borderId="9" xfId="3" applyNumberFormat="1" applyFont="1" applyBorder="1" applyAlignment="1"/>
    <xf numFmtId="166" fontId="2" fillId="2" borderId="9" xfId="11" applyFont="1" applyFill="1" applyBorder="1" applyAlignment="1"/>
    <xf numFmtId="166" fontId="2" fillId="2" borderId="9" xfId="11" applyFont="1" applyFill="1" applyBorder="1"/>
    <xf numFmtId="168" fontId="2" fillId="2" borderId="9" xfId="2" applyNumberFormat="1" applyFont="1" applyFill="1" applyBorder="1" applyAlignment="1" applyProtection="1">
      <protection locked="0"/>
    </xf>
    <xf numFmtId="166" fontId="2" fillId="2" borderId="9" xfId="3" applyFont="1" applyFill="1" applyBorder="1" applyAlignment="1"/>
    <xf numFmtId="166" fontId="2" fillId="2" borderId="10" xfId="3" applyFont="1" applyFill="1" applyBorder="1" applyAlignment="1"/>
    <xf numFmtId="0" fontId="13" fillId="4" borderId="0" xfId="0" applyFont="1" applyFill="1"/>
    <xf numFmtId="169" fontId="5" fillId="4" borderId="0" xfId="1" applyNumberFormat="1" applyFont="1" applyFill="1"/>
    <xf numFmtId="14" fontId="0" fillId="0" borderId="0" xfId="0" applyNumberFormat="1"/>
    <xf numFmtId="0" fontId="0" fillId="0" borderId="0" xfId="0" applyAlignment="1">
      <alignment wrapText="1"/>
    </xf>
    <xf numFmtId="0" fontId="18" fillId="0" borderId="0" xfId="13"/>
    <xf numFmtId="0" fontId="19" fillId="7" borderId="0" xfId="13" applyFont="1" applyFill="1"/>
    <xf numFmtId="0" fontId="18" fillId="7" borderId="0" xfId="13" applyFill="1"/>
    <xf numFmtId="0" fontId="20" fillId="7" borderId="0" xfId="13" applyFont="1" applyFill="1"/>
    <xf numFmtId="0" fontId="22" fillId="7" borderId="0" xfId="13" applyFont="1" applyFill="1" applyBorder="1"/>
    <xf numFmtId="0" fontId="22" fillId="7" borderId="0" xfId="13" applyFont="1" applyFill="1" applyBorder="1" applyAlignment="1">
      <alignment horizontal="center" wrapText="1"/>
    </xf>
    <xf numFmtId="0" fontId="22" fillId="7" borderId="7" xfId="13" applyFont="1" applyFill="1" applyBorder="1" applyAlignment="1">
      <alignment horizontal="center" wrapText="1"/>
    </xf>
    <xf numFmtId="0" fontId="22" fillId="7" borderId="4" xfId="13" applyFont="1" applyFill="1" applyBorder="1" applyAlignment="1">
      <alignment horizontal="center" wrapText="1"/>
    </xf>
    <xf numFmtId="0" fontId="23" fillId="7" borderId="20" xfId="13" applyFont="1" applyFill="1" applyBorder="1" applyAlignment="1">
      <alignment horizontal="center"/>
    </xf>
    <xf numFmtId="0" fontId="24" fillId="7" borderId="0" xfId="13" applyFont="1" applyFill="1" applyBorder="1" applyAlignment="1">
      <alignment horizontal="right"/>
    </xf>
    <xf numFmtId="0" fontId="20" fillId="7" borderId="0" xfId="13" applyFont="1" applyFill="1" applyAlignment="1">
      <alignment horizontal="right"/>
    </xf>
    <xf numFmtId="0" fontId="20" fillId="7" borderId="0" xfId="13" applyFont="1" applyFill="1" applyBorder="1" applyAlignment="1">
      <alignment horizontal="right"/>
    </xf>
    <xf numFmtId="169" fontId="25" fillId="8" borderId="21" xfId="14" applyNumberFormat="1" applyFont="1" applyFill="1" applyBorder="1" applyAlignment="1" applyProtection="1">
      <alignment horizontal="center"/>
      <protection locked="0"/>
    </xf>
    <xf numFmtId="169" fontId="25" fillId="8" borderId="22" xfId="14" applyNumberFormat="1" applyFont="1" applyFill="1" applyBorder="1" applyAlignment="1" applyProtection="1">
      <alignment horizontal="center"/>
      <protection locked="0"/>
    </xf>
    <xf numFmtId="169" fontId="25" fillId="8" borderId="23" xfId="14" applyNumberFormat="1" applyFont="1" applyFill="1" applyBorder="1" applyAlignment="1" applyProtection="1">
      <alignment horizontal="center"/>
      <protection locked="0"/>
    </xf>
    <xf numFmtId="169" fontId="0" fillId="0" borderId="24" xfId="14" applyNumberFormat="1" applyFont="1" applyFill="1" applyBorder="1" applyAlignment="1">
      <alignment horizontal="right"/>
    </xf>
    <xf numFmtId="169" fontId="24" fillId="7" borderId="0" xfId="14" applyNumberFormat="1" applyFont="1" applyFill="1" applyAlignment="1">
      <alignment horizontal="right"/>
    </xf>
    <xf numFmtId="169" fontId="25" fillId="8" borderId="25" xfId="14" applyNumberFormat="1" applyFont="1" applyFill="1" applyBorder="1" applyAlignment="1" applyProtection="1">
      <alignment horizontal="center"/>
      <protection locked="0"/>
    </xf>
    <xf numFmtId="169" fontId="25" fillId="8" borderId="26" xfId="14" applyNumberFormat="1" applyFont="1" applyFill="1" applyBorder="1" applyAlignment="1" applyProtection="1">
      <alignment horizontal="center"/>
      <protection locked="0"/>
    </xf>
    <xf numFmtId="169" fontId="25" fillId="8" borderId="27" xfId="14" applyNumberFormat="1" applyFont="1" applyFill="1" applyBorder="1" applyAlignment="1" applyProtection="1">
      <alignment horizontal="center"/>
      <protection locked="0"/>
    </xf>
    <xf numFmtId="169" fontId="0" fillId="0" borderId="28" xfId="14" applyNumberFormat="1" applyFont="1" applyFill="1" applyBorder="1" applyAlignment="1">
      <alignment horizontal="right"/>
    </xf>
    <xf numFmtId="171" fontId="20" fillId="0" borderId="29" xfId="14" applyNumberFormat="1" applyFont="1" applyFill="1" applyBorder="1" applyAlignment="1">
      <alignment horizontal="right"/>
    </xf>
    <xf numFmtId="171" fontId="20" fillId="8" borderId="30" xfId="14" applyNumberFormat="1" applyFont="1" applyFill="1" applyBorder="1" applyAlignment="1" applyProtection="1">
      <alignment horizontal="center"/>
      <protection locked="0"/>
    </xf>
    <xf numFmtId="171" fontId="20" fillId="0" borderId="31" xfId="14" applyNumberFormat="1" applyFont="1" applyFill="1" applyBorder="1" applyAlignment="1">
      <alignment horizontal="right"/>
    </xf>
    <xf numFmtId="171" fontId="24" fillId="7" borderId="0" xfId="14" applyNumberFormat="1" applyFont="1" applyFill="1" applyBorder="1"/>
    <xf numFmtId="2" fontId="18" fillId="0" borderId="5" xfId="13" applyNumberFormat="1" applyFill="1" applyBorder="1" applyAlignment="1">
      <alignment horizontal="right"/>
    </xf>
    <xf numFmtId="43" fontId="0" fillId="0" borderId="7" xfId="14" applyNumberFormat="1" applyFont="1" applyFill="1" applyBorder="1" applyAlignment="1">
      <alignment horizontal="right"/>
    </xf>
    <xf numFmtId="43" fontId="0" fillId="0" borderId="4" xfId="14" applyNumberFormat="1" applyFont="1" applyFill="1" applyBorder="1" applyAlignment="1">
      <alignment horizontal="right"/>
    </xf>
    <xf numFmtId="43" fontId="0" fillId="0" borderId="20" xfId="14" applyNumberFormat="1" applyFont="1" applyFill="1" applyBorder="1" applyAlignment="1">
      <alignment horizontal="right"/>
    </xf>
    <xf numFmtId="0" fontId="24" fillId="7" borderId="0" xfId="13" applyFont="1" applyFill="1"/>
    <xf numFmtId="0" fontId="18" fillId="7" borderId="0" xfId="13" applyFont="1" applyFill="1"/>
    <xf numFmtId="0" fontId="26" fillId="7" borderId="0" xfId="13" applyFont="1" applyFill="1"/>
    <xf numFmtId="169" fontId="25" fillId="8" borderId="32" xfId="14" applyNumberFormat="1" applyFont="1" applyFill="1" applyBorder="1" applyAlignment="1" applyProtection="1">
      <alignment horizontal="center"/>
      <protection locked="0"/>
    </xf>
    <xf numFmtId="169" fontId="25" fillId="8" borderId="33" xfId="14" applyNumberFormat="1" applyFont="1" applyFill="1" applyBorder="1" applyAlignment="1" applyProtection="1">
      <alignment horizontal="center"/>
      <protection locked="0"/>
    </xf>
    <xf numFmtId="171" fontId="20" fillId="8" borderId="34" xfId="14" applyNumberFormat="1" applyFont="1" applyFill="1" applyBorder="1" applyAlignment="1" applyProtection="1">
      <alignment horizontal="center"/>
      <protection locked="0"/>
    </xf>
    <xf numFmtId="169" fontId="18" fillId="7" borderId="0" xfId="14" applyNumberFormat="1" applyFont="1" applyFill="1" applyBorder="1"/>
    <xf numFmtId="169" fontId="18" fillId="7" borderId="0" xfId="14" applyNumberFormat="1" applyFont="1" applyFill="1"/>
    <xf numFmtId="169" fontId="0" fillId="8" borderId="0" xfId="14" applyNumberFormat="1" applyFont="1" applyFill="1"/>
    <xf numFmtId="0" fontId="0" fillId="7" borderId="0" xfId="0" applyFill="1"/>
    <xf numFmtId="0" fontId="24" fillId="7" borderId="7" xfId="0" applyFont="1" applyFill="1" applyBorder="1" applyAlignment="1">
      <alignment horizontal="center"/>
    </xf>
    <xf numFmtId="0" fontId="19" fillId="7" borderId="0" xfId="0" applyFont="1" applyFill="1"/>
    <xf numFmtId="0" fontId="20" fillId="7" borderId="0" xfId="0" applyFont="1" applyFill="1"/>
    <xf numFmtId="0" fontId="22" fillId="7" borderId="0" xfId="0" applyFont="1" applyFill="1" applyBorder="1"/>
    <xf numFmtId="0" fontId="22" fillId="7" borderId="0" xfId="0" applyFont="1" applyFill="1" applyBorder="1" applyAlignment="1">
      <alignment horizontal="center" wrapText="1"/>
    </xf>
    <xf numFmtId="0" fontId="22" fillId="7" borderId="7" xfId="0" applyFont="1" applyFill="1" applyBorder="1" applyAlignment="1">
      <alignment horizontal="center" wrapText="1"/>
    </xf>
    <xf numFmtId="0" fontId="22" fillId="7" borderId="4" xfId="0" applyFont="1" applyFill="1" applyBorder="1" applyAlignment="1">
      <alignment horizontal="center" wrapText="1"/>
    </xf>
    <xf numFmtId="0" fontId="23" fillId="7" borderId="20" xfId="0" applyFont="1" applyFill="1" applyBorder="1" applyAlignment="1">
      <alignment horizontal="center"/>
    </xf>
    <xf numFmtId="0" fontId="24" fillId="7" borderId="0" xfId="0" applyFont="1" applyFill="1" applyBorder="1" applyAlignment="1">
      <alignment horizontal="right"/>
    </xf>
    <xf numFmtId="0" fontId="20" fillId="7" borderId="0" xfId="0" applyFont="1" applyFill="1" applyAlignment="1">
      <alignment horizontal="right"/>
    </xf>
    <xf numFmtId="0" fontId="20" fillId="7" borderId="0" xfId="0" applyFont="1" applyFill="1" applyBorder="1" applyAlignment="1">
      <alignment horizontal="right"/>
    </xf>
    <xf numFmtId="2" fontId="0" fillId="0" borderId="5" xfId="0" applyNumberFormat="1" applyFill="1" applyBorder="1" applyAlignment="1">
      <alignment horizontal="right"/>
    </xf>
    <xf numFmtId="0" fontId="24" fillId="7" borderId="0" xfId="0" applyFont="1" applyFill="1"/>
    <xf numFmtId="0" fontId="18" fillId="7" borderId="0" xfId="0" applyFont="1" applyFill="1"/>
    <xf numFmtId="0" fontId="26" fillId="7" borderId="0" xfId="0" applyFont="1" applyFill="1"/>
    <xf numFmtId="0" fontId="22" fillId="7" borderId="7" xfId="0" applyFont="1" applyFill="1" applyBorder="1"/>
    <xf numFmtId="0" fontId="0" fillId="0" borderId="0" xfId="0" applyFill="1"/>
    <xf numFmtId="0" fontId="29" fillId="7" borderId="0" xfId="0" applyFont="1" applyFill="1" applyBorder="1"/>
    <xf numFmtId="0" fontId="19" fillId="7" borderId="0" xfId="0" applyFont="1" applyFill="1" applyBorder="1"/>
    <xf numFmtId="0" fontId="30" fillId="7" borderId="0" xfId="0" applyFont="1" applyFill="1"/>
    <xf numFmtId="0" fontId="24" fillId="7" borderId="0" xfId="0" applyFont="1" applyFill="1" applyAlignment="1">
      <alignment horizontal="right"/>
    </xf>
    <xf numFmtId="0" fontId="24" fillId="7" borderId="0" xfId="0" applyFont="1" applyFill="1" applyBorder="1" applyAlignment="1">
      <alignment horizontal="center"/>
    </xf>
    <xf numFmtId="0" fontId="24" fillId="8" borderId="0" xfId="0" applyFont="1" applyFill="1" applyBorder="1" applyAlignment="1">
      <alignment horizontal="center"/>
    </xf>
    <xf numFmtId="0" fontId="19" fillId="8" borderId="0" xfId="0" applyFont="1" applyFill="1"/>
    <xf numFmtId="0" fontId="30" fillId="8" borderId="0" xfId="0" applyFont="1" applyFill="1"/>
    <xf numFmtId="0" fontId="0" fillId="8" borderId="0" xfId="0" applyFill="1"/>
    <xf numFmtId="0" fontId="24" fillId="8" borderId="0" xfId="0" applyFont="1" applyFill="1" applyAlignment="1">
      <alignment horizontal="right"/>
    </xf>
    <xf numFmtId="6" fontId="20" fillId="7" borderId="0" xfId="0" quotePrefix="1" applyNumberFormat="1" applyFont="1" applyFill="1" applyAlignment="1">
      <alignment horizontal="center"/>
    </xf>
    <xf numFmtId="0" fontId="0" fillId="0" borderId="9" xfId="0" applyFill="1" applyBorder="1" applyProtection="1">
      <protection locked="0"/>
    </xf>
    <xf numFmtId="0" fontId="0" fillId="0" borderId="0" xfId="0" applyFill="1" applyProtection="1">
      <protection locked="0"/>
    </xf>
    <xf numFmtId="0" fontId="0" fillId="7" borderId="8" xfId="0" applyFill="1" applyBorder="1"/>
    <xf numFmtId="166" fontId="3" fillId="2" borderId="0" xfId="11" applyFont="1" applyFill="1" applyBorder="1" applyAlignment="1">
      <alignment horizontal="center" wrapText="1"/>
    </xf>
    <xf numFmtId="0" fontId="33" fillId="0" borderId="17" xfId="3" applyNumberFormat="1" applyFont="1" applyFill="1" applyBorder="1" applyAlignment="1">
      <alignment horizontal="left" vertical="top" wrapText="1"/>
    </xf>
    <xf numFmtId="0" fontId="33" fillId="0" borderId="18" xfId="3" applyNumberFormat="1" applyFont="1" applyFill="1" applyBorder="1" applyAlignment="1">
      <alignment horizontal="left" vertical="top" wrapText="1"/>
    </xf>
    <xf numFmtId="0" fontId="33" fillId="0" borderId="19" xfId="3" applyNumberFormat="1" applyFont="1" applyFill="1" applyBorder="1" applyAlignment="1">
      <alignment horizontal="left" vertical="top" wrapText="1"/>
    </xf>
    <xf numFmtId="0" fontId="33" fillId="0" borderId="17" xfId="3" applyNumberFormat="1" applyFont="1" applyFill="1" applyBorder="1" applyAlignment="1">
      <alignment horizontal="left" vertical="top"/>
    </xf>
    <xf numFmtId="0" fontId="33" fillId="0" borderId="18" xfId="3" applyNumberFormat="1" applyFont="1" applyFill="1" applyBorder="1" applyAlignment="1">
      <alignment horizontal="left" vertical="top"/>
    </xf>
    <xf numFmtId="0" fontId="33" fillId="0" borderId="19" xfId="3" applyNumberFormat="1" applyFont="1" applyFill="1" applyBorder="1" applyAlignment="1">
      <alignment horizontal="left" vertical="top"/>
    </xf>
    <xf numFmtId="168" fontId="2" fillId="4" borderId="17" xfId="2" applyNumberFormat="1" applyFont="1" applyFill="1" applyBorder="1" applyAlignment="1" applyProtection="1">
      <alignment vertical="top"/>
      <protection locked="0"/>
    </xf>
    <xf numFmtId="0" fontId="0" fillId="0" borderId="18" xfId="0" applyBorder="1" applyAlignment="1">
      <alignment vertical="top"/>
    </xf>
    <xf numFmtId="0" fontId="0" fillId="0" borderId="19" xfId="0" applyBorder="1" applyAlignment="1">
      <alignment vertical="top"/>
    </xf>
    <xf numFmtId="0" fontId="21" fillId="7" borderId="0" xfId="13" applyFont="1" applyFill="1" applyAlignment="1">
      <alignment horizontal="center"/>
    </xf>
    <xf numFmtId="0" fontId="18" fillId="0" borderId="0" xfId="13" applyFont="1" applyAlignment="1">
      <alignment wrapText="1"/>
    </xf>
    <xf numFmtId="0" fontId="18" fillId="0" borderId="0" xfId="13" applyAlignment="1">
      <alignment wrapText="1"/>
    </xf>
    <xf numFmtId="0" fontId="21" fillId="7" borderId="0" xfId="0" applyFont="1" applyFill="1" applyAlignment="1">
      <alignment horizontal="center"/>
    </xf>
    <xf numFmtId="0" fontId="0" fillId="0" borderId="0" xfId="0" applyFill="1" applyAlignment="1" applyProtection="1">
      <protection locked="0"/>
    </xf>
  </cellXfs>
  <cellStyles count="62">
    <cellStyle name="_x0013_" xfId="15"/>
    <cellStyle name="Blank" xfId="51"/>
    <cellStyle name="Comma" xfId="1" builtinId="3"/>
    <cellStyle name="Comma [0]" xfId="2" builtinId="6"/>
    <cellStyle name="Comma 10" xfId="52"/>
    <cellStyle name="Comma 2" xfId="14"/>
    <cellStyle name="Comma 2 2" xfId="25"/>
    <cellStyle name="Comma 2 3" xfId="26"/>
    <cellStyle name="Comma 2 4" xfId="27"/>
    <cellStyle name="Comma 3" xfId="16"/>
    <cellStyle name="Comma 3 2" xfId="28"/>
    <cellStyle name="Comma 3 3" xfId="29"/>
    <cellStyle name="Comma 3 4" xfId="30"/>
    <cellStyle name="Comma 3 5" xfId="31"/>
    <cellStyle name="Comma 4" xfId="17"/>
    <cellStyle name="Comma 5" xfId="32"/>
    <cellStyle name="Comma 6" xfId="33"/>
    <cellStyle name="Comma 7" xfId="34"/>
    <cellStyle name="Comma 8" xfId="35"/>
    <cellStyle name="Comma 9" xfId="53"/>
    <cellStyle name="Currency 2" xfId="36"/>
    <cellStyle name="Currency 3" xfId="37"/>
    <cellStyle name="Currency 3 2" xfId="54"/>
    <cellStyle name="Data Rows 3" xfId="3"/>
    <cellStyle name="Entry 1A 2 2" xfId="4"/>
    <cellStyle name="Entry 1A 3" xfId="5"/>
    <cellStyle name="Entry 1B 2 2" xfId="6"/>
    <cellStyle name="Heading 1" xfId="7" builtinId="16"/>
    <cellStyle name="Heading 1 5" xfId="8"/>
    <cellStyle name="Heading 1-noindex 3" xfId="9"/>
    <cellStyle name="Label 1" xfId="10"/>
    <cellStyle name="Normal" xfId="0" builtinId="0"/>
    <cellStyle name="Normal 10" xfId="38"/>
    <cellStyle name="Normal 10 2" xfId="55"/>
    <cellStyle name="Normal 11" xfId="39"/>
    <cellStyle name="Normal 12" xfId="40"/>
    <cellStyle name="Normal 13" xfId="41"/>
    <cellStyle name="Normal 14" xfId="42"/>
    <cellStyle name="Normal 15" xfId="56"/>
    <cellStyle name="Normal 16" xfId="57"/>
    <cellStyle name="Normal 17" xfId="58"/>
    <cellStyle name="Normal 18" xfId="59"/>
    <cellStyle name="Normal 2" xfId="13"/>
    <cellStyle name="Normal 3" xfId="18"/>
    <cellStyle name="Normal 3 2" xfId="60"/>
    <cellStyle name="Normal 4" xfId="19"/>
    <cellStyle name="Normal 5" xfId="20"/>
    <cellStyle name="Normal 6" xfId="21"/>
    <cellStyle name="Normal 7" xfId="22"/>
    <cellStyle name="Normal 8" xfId="43"/>
    <cellStyle name="Normal 9" xfId="11"/>
    <cellStyle name="Normal 9 2" xfId="61"/>
    <cellStyle name="Percent 2" xfId="23"/>
    <cellStyle name="Percent 2 2" xfId="44"/>
    <cellStyle name="Percent 2 3" xfId="45"/>
    <cellStyle name="Percent 2 4" xfId="46"/>
    <cellStyle name="Percent 2 5" xfId="47"/>
    <cellStyle name="Percent 3" xfId="48"/>
    <cellStyle name="Percent 4" xfId="49"/>
    <cellStyle name="Percent 5" xfId="50"/>
    <cellStyle name="Style 1" xfId="24"/>
    <cellStyle name="Top rows 3" xfId="12"/>
  </cellStyles>
  <dxfs count="8">
    <dxf>
      <fill>
        <patternFill>
          <bgColor theme="1" tint="0.499984740745262"/>
        </patternFill>
      </fill>
    </dxf>
    <dxf>
      <fill>
        <patternFill>
          <bgColor theme="0" tint="-0.499984740745262"/>
        </patternFill>
      </fill>
    </dxf>
    <dxf>
      <fill>
        <patternFill>
          <bgColor theme="0"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Lines="2" dropStyle="combo" dx="16" fmlaLink="E9" fmlaRange="$A$1:$A$2" sel="2" val="0"/>
</file>

<file path=xl/ctrlProps/ctrlProp2.xml><?xml version="1.0" encoding="utf-8"?>
<formControlPr xmlns="http://schemas.microsoft.com/office/spreadsheetml/2009/9/main" objectType="Drop" dropLines="2" dropStyle="combo" dx="16" fmlaLink="E10" fmlaRange="$A$1:$A$2" sel="2" val="0"/>
</file>

<file path=xl/ctrlProps/ctrlProp3.xml><?xml version="1.0" encoding="utf-8"?>
<formControlPr xmlns="http://schemas.microsoft.com/office/spreadsheetml/2009/9/main" objectType="Drop" dropLines="2" dropStyle="combo" dx="16" fmlaLink="F11" fmlaRange="$B$1:$B$2" val="0"/>
</file>

<file path=xl/drawings/drawing1.xml><?xml version="1.0" encoding="utf-8"?>
<xdr:wsDr xmlns:xdr="http://schemas.openxmlformats.org/drawingml/2006/spreadsheetDrawing" xmlns:a="http://schemas.openxmlformats.org/drawingml/2006/main">
  <xdr:twoCellAnchor>
    <xdr:from>
      <xdr:col>1</xdr:col>
      <xdr:colOff>15207</xdr:colOff>
      <xdr:row>50</xdr:row>
      <xdr:rowOff>37693</xdr:rowOff>
    </xdr:from>
    <xdr:to>
      <xdr:col>12</xdr:col>
      <xdr:colOff>340178</xdr:colOff>
      <xdr:row>67</xdr:row>
      <xdr:rowOff>122465</xdr:rowOff>
    </xdr:to>
    <xdr:sp macro="" textlink="">
      <xdr:nvSpPr>
        <xdr:cNvPr id="2" name="TextBox 1"/>
        <xdr:cNvSpPr txBox="1"/>
      </xdr:nvSpPr>
      <xdr:spPr>
        <a:xfrm>
          <a:off x="192100" y="13100550"/>
          <a:ext cx="9904399" cy="33232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200" b="0">
              <a:solidFill>
                <a:schemeClr val="dk1"/>
              </a:solidFill>
              <a:latin typeface="+mn-lt"/>
              <a:ea typeface="+mn-ea"/>
              <a:cs typeface="+mn-cs"/>
            </a:rPr>
            <a:t> Relevant definitions:</a:t>
          </a:r>
        </a:p>
        <a:p>
          <a:endParaRPr lang="en-NZ" sz="1200" b="1">
            <a:solidFill>
              <a:schemeClr val="dk1"/>
            </a:solidFill>
            <a:latin typeface="+mn-lt"/>
            <a:ea typeface="+mn-ea"/>
            <a:cs typeface="+mn-cs"/>
          </a:endParaRPr>
        </a:p>
        <a:p>
          <a:r>
            <a:rPr lang="en-NZ" sz="1200" b="1">
              <a:solidFill>
                <a:schemeClr val="dk1"/>
              </a:solidFill>
              <a:latin typeface="+mn-lt"/>
              <a:ea typeface="+mn-ea"/>
              <a:cs typeface="+mn-cs"/>
            </a:rPr>
            <a:t>net line charge revenue </a:t>
          </a:r>
          <a:r>
            <a:rPr lang="en-NZ" sz="1200">
              <a:solidFill>
                <a:schemeClr val="dk1"/>
              </a:solidFill>
              <a:latin typeface="+mn-lt"/>
              <a:ea typeface="+mn-ea"/>
              <a:cs typeface="+mn-cs"/>
            </a:rPr>
            <a:t>means revenue from </a:t>
          </a:r>
          <a:r>
            <a:rPr lang="en-NZ" sz="1200" b="1">
              <a:solidFill>
                <a:schemeClr val="dk1"/>
              </a:solidFill>
              <a:latin typeface="+mn-lt"/>
              <a:ea typeface="+mn-ea"/>
              <a:cs typeface="+mn-cs"/>
            </a:rPr>
            <a:t> prices  </a:t>
          </a:r>
        </a:p>
        <a:p>
          <a:endParaRPr lang="en-NZ" sz="1200" b="1">
            <a:solidFill>
              <a:schemeClr val="dk1"/>
            </a:solidFill>
            <a:latin typeface="+mn-lt"/>
            <a:ea typeface="+mn-ea"/>
            <a:cs typeface="+mn-cs"/>
          </a:endParaRPr>
        </a:p>
        <a:p>
          <a:r>
            <a:rPr lang="en-NZ" sz="1200" b="1">
              <a:solidFill>
                <a:schemeClr val="dk1"/>
              </a:solidFill>
              <a:latin typeface="+mn-lt"/>
              <a:ea typeface="+mn-ea"/>
              <a:cs typeface="+mn-cs"/>
            </a:rPr>
            <a:t>prices </a:t>
          </a:r>
          <a:r>
            <a:rPr lang="en-NZ" sz="1200">
              <a:solidFill>
                <a:schemeClr val="dk1"/>
              </a:solidFill>
              <a:latin typeface="+mn-lt"/>
              <a:ea typeface="+mn-ea"/>
              <a:cs typeface="+mn-cs"/>
            </a:rPr>
            <a:t>is defined in the input methodology determination at clause 3.1.1(4), where it states that:</a:t>
          </a:r>
        </a:p>
        <a:p>
          <a:r>
            <a:rPr lang="en-NZ" sz="1200">
              <a:solidFill>
                <a:schemeClr val="dk1"/>
              </a:solidFill>
              <a:latin typeface="+mn-lt"/>
              <a:ea typeface="+mn-ea"/>
              <a:cs typeface="+mn-cs"/>
            </a:rPr>
            <a:t>"Prices means- (a) individual tariffs, fees or charges; or (b) individual components thereof, posted in nominal terms exclusive of GST for the supply of an electricity distribution service, and must include a posted discount if a discount is taken up by consumers."</a:t>
          </a:r>
        </a:p>
        <a:p>
          <a:endParaRPr lang="en-NZ" sz="1200" b="1">
            <a:solidFill>
              <a:schemeClr val="dk1"/>
            </a:solidFill>
            <a:latin typeface="+mn-lt"/>
            <a:ea typeface="+mn-ea"/>
            <a:cs typeface="+mn-cs"/>
          </a:endParaRPr>
        </a:p>
        <a:p>
          <a:r>
            <a:rPr lang="en-NZ" sz="1200" b="1">
              <a:solidFill>
                <a:schemeClr val="dk1"/>
              </a:solidFill>
              <a:latin typeface="+mn-lt"/>
              <a:ea typeface="+mn-ea"/>
              <a:cs typeface="+mn-cs"/>
            </a:rPr>
            <a:t>distribution line charge revenue </a:t>
          </a:r>
          <a:r>
            <a:rPr lang="en-NZ" sz="1200" b="0">
              <a:solidFill>
                <a:schemeClr val="dk1"/>
              </a:solidFill>
              <a:latin typeface="+mn-lt"/>
              <a:ea typeface="+mn-ea"/>
              <a:cs typeface="+mn-cs"/>
            </a:rPr>
            <a:t>means </a:t>
          </a:r>
          <a:r>
            <a:rPr lang="en-NZ" sz="1200" b="1">
              <a:solidFill>
                <a:schemeClr val="dk1"/>
              </a:solidFill>
              <a:latin typeface="+mn-lt"/>
              <a:ea typeface="+mn-ea"/>
              <a:cs typeface="+mn-cs"/>
            </a:rPr>
            <a:t>net line charge revenue </a:t>
          </a:r>
          <a:r>
            <a:rPr lang="en-NZ" sz="1200" b="0">
              <a:solidFill>
                <a:schemeClr val="dk1"/>
              </a:solidFill>
              <a:latin typeface="+mn-lt"/>
              <a:ea typeface="+mn-ea"/>
              <a:cs typeface="+mn-cs"/>
            </a:rPr>
            <a:t>minus</a:t>
          </a:r>
          <a:r>
            <a:rPr lang="en-NZ" sz="1200" b="1">
              <a:solidFill>
                <a:schemeClr val="dk1"/>
              </a:solidFill>
              <a:latin typeface="+mn-lt"/>
              <a:ea typeface="+mn-ea"/>
              <a:cs typeface="+mn-cs"/>
            </a:rPr>
            <a:t> transmission line charge revenue</a:t>
          </a:r>
        </a:p>
        <a:p>
          <a:endParaRPr lang="en-NZ" sz="1200" b="1">
            <a:solidFill>
              <a:schemeClr val="dk1"/>
            </a:solidFill>
            <a:latin typeface="+mn-lt"/>
            <a:ea typeface="+mn-ea"/>
            <a:cs typeface="+mn-cs"/>
          </a:endParaRPr>
        </a:p>
        <a:p>
          <a:pPr lvl="0"/>
          <a:r>
            <a:rPr lang="en-NZ" sz="1200" b="1">
              <a:solidFill>
                <a:schemeClr val="dk1"/>
              </a:solidFill>
              <a:latin typeface="+mn-lt"/>
              <a:ea typeface="+mn-ea"/>
              <a:cs typeface="+mn-cs"/>
            </a:rPr>
            <a:t>transmission line charge revenue</a:t>
          </a:r>
          <a:r>
            <a:rPr lang="en-NZ" sz="1200">
              <a:solidFill>
                <a:schemeClr val="dk1"/>
              </a:solidFill>
              <a:latin typeface="+mn-lt"/>
              <a:ea typeface="+mn-ea"/>
              <a:cs typeface="+mn-cs"/>
            </a:rPr>
            <a:t> means </a:t>
          </a:r>
          <a:r>
            <a:rPr lang="en-NZ" sz="1200" b="1">
              <a:solidFill>
                <a:schemeClr val="dk1"/>
              </a:solidFill>
              <a:latin typeface="+mn-lt"/>
              <a:ea typeface="+mn-ea"/>
              <a:cs typeface="+mn-cs"/>
            </a:rPr>
            <a:t> net line charge revenue </a:t>
          </a:r>
          <a:r>
            <a:rPr lang="en-NZ" sz="1200">
              <a:solidFill>
                <a:schemeClr val="dk1"/>
              </a:solidFill>
              <a:latin typeface="+mn-lt"/>
              <a:ea typeface="+mn-ea"/>
              <a:cs typeface="+mn-cs"/>
            </a:rPr>
            <a:t>relating to transmission charges</a:t>
          </a:r>
        </a:p>
        <a:p>
          <a:pPr lvl="0"/>
          <a:endParaRPr lang="en-NZ" sz="1100">
            <a:noFill/>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4</xdr:col>
          <xdr:colOff>9525</xdr:colOff>
          <xdr:row>8</xdr:row>
          <xdr:rowOff>9525</xdr:rowOff>
        </xdr:from>
        <xdr:to>
          <xdr:col>5</xdr:col>
          <xdr:colOff>276225</xdr:colOff>
          <xdr:row>8</xdr:row>
          <xdr:rowOff>371475</xdr:rowOff>
        </xdr:to>
        <xdr:sp macro="" textlink="">
          <xdr:nvSpPr>
            <xdr:cNvPr id="1031" name="Drop Down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xdr:row>
          <xdr:rowOff>28575</xdr:rowOff>
        </xdr:from>
        <xdr:to>
          <xdr:col>5</xdr:col>
          <xdr:colOff>276225</xdr:colOff>
          <xdr:row>9</xdr:row>
          <xdr:rowOff>371475</xdr:rowOff>
        </xdr:to>
        <xdr:sp macro="" textlink="">
          <xdr:nvSpPr>
            <xdr:cNvPr id="1032" name="Drop Down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9525</xdr:rowOff>
        </xdr:from>
        <xdr:to>
          <xdr:col>5</xdr:col>
          <xdr:colOff>276225</xdr:colOff>
          <xdr:row>10</xdr:row>
          <xdr:rowOff>276225</xdr:rowOff>
        </xdr:to>
        <xdr:sp macro="" textlink="">
          <xdr:nvSpPr>
            <xdr:cNvPr id="1042" name="Drop Down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AL-FP-1\dwilson\GRG\2008%20-%202009\Revenue%20Summary%202008%20-%2020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tpdata\EnergyPur\Therese\LineCharges\Other%20Networks\Ashburton\Ashburton%20Line%20Charges%201999_20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rojects\Energy\MCE%20SMART%20METER%20AUS%20(M697)\Phase%202\Overview%20Model\Draft%20SMI%20Rollout%20Mode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erver1\WILSON\WILSON\GRG\9495\TARSUM.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erver1\WILSON\WILSON\GRG\9596\TARSU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nue Summary 2008 - 2009"/>
      <sheetName val="Revenue Summary 2007 - 2008"/>
      <sheetName val="Revenue Summary 2006 - 2007"/>
      <sheetName val="Revenue Summary 2005 - 2006"/>
      <sheetName val="Revenue Summary 2004 - 2005"/>
      <sheetName val="Revenue Summary 2003 - 2004"/>
      <sheetName val="Revenue Summary 2002 - 2003"/>
      <sheetName val="Revenue Budget 2003 - 2004"/>
      <sheetName val="Revenue Summary 2001 - 2002"/>
      <sheetName val="Revenue Summary 2000 - 2001"/>
      <sheetName val="Revenue Summary 1999 - 2000"/>
      <sheetName val="Budget 2003"/>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6">
          <cell r="D6">
            <v>375</v>
          </cell>
          <cell r="E6">
            <v>100</v>
          </cell>
        </row>
      </sheetData>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gyBalance"/>
      <sheetName val="System"/>
      <sheetName val="Data For Ashburton"/>
      <sheetName val="AccessData"/>
      <sheetName val="Master"/>
      <sheetName val="MassMarketInvoice"/>
      <sheetName val="DataSheet"/>
      <sheetName val="Line charge summary"/>
      <sheetName val="AshburtonData"/>
    </sheetNames>
    <sheetDataSet>
      <sheetData sheetId="0"/>
      <sheetData sheetId="1"/>
      <sheetData sheetId="2"/>
      <sheetData sheetId="3"/>
      <sheetData sheetId="4" refreshError="1"/>
      <sheetData sheetId="5"/>
      <sheetData sheetId="6" refreshError="1">
        <row r="1">
          <cell r="A1" t="str">
            <v xml:space="preserve">Raw Data </v>
          </cell>
          <cell r="D1" t="str">
            <v>Energy Rate</v>
          </cell>
          <cell r="E1" t="str">
            <v>LineRate</v>
          </cell>
          <cell r="F1">
            <v>36251</v>
          </cell>
          <cell r="G1">
            <v>36281</v>
          </cell>
          <cell r="H1">
            <v>36312</v>
          </cell>
          <cell r="I1">
            <v>36342</v>
          </cell>
          <cell r="J1">
            <v>36373</v>
          </cell>
          <cell r="K1">
            <v>36404</v>
          </cell>
          <cell r="L1">
            <v>36434</v>
          </cell>
          <cell r="M1">
            <v>36465</v>
          </cell>
          <cell r="N1">
            <v>36495</v>
          </cell>
          <cell r="O1">
            <v>36526</v>
          </cell>
          <cell r="P1">
            <v>36557</v>
          </cell>
          <cell r="Q1">
            <v>36586</v>
          </cell>
        </row>
        <row r="2">
          <cell r="F2">
            <v>30</v>
          </cell>
          <cell r="G2">
            <v>31</v>
          </cell>
          <cell r="H2">
            <v>30</v>
          </cell>
          <cell r="I2">
            <v>31</v>
          </cell>
          <cell r="J2">
            <v>31</v>
          </cell>
          <cell r="K2">
            <v>30</v>
          </cell>
          <cell r="L2">
            <v>31</v>
          </cell>
          <cell r="M2">
            <v>30</v>
          </cell>
          <cell r="N2">
            <v>31</v>
          </cell>
          <cell r="O2">
            <v>31</v>
          </cell>
          <cell r="P2">
            <v>29</v>
          </cell>
          <cell r="Q2">
            <v>31</v>
          </cell>
        </row>
        <row r="3">
          <cell r="A3" t="str">
            <v>Mass Market kWhs Data</v>
          </cell>
        </row>
        <row r="4">
          <cell r="A4" t="str">
            <v>LoadGroup</v>
          </cell>
          <cell r="B4" t="str">
            <v>Tariff</v>
          </cell>
          <cell r="D4" t="str">
            <v>Energy Rate</v>
          </cell>
          <cell r="E4" t="str">
            <v>LineRate</v>
          </cell>
          <cell r="F4" t="str">
            <v>Units</v>
          </cell>
          <cell r="G4" t="str">
            <v>Units</v>
          </cell>
          <cell r="H4" t="str">
            <v>Units</v>
          </cell>
          <cell r="I4" t="str">
            <v>Units</v>
          </cell>
          <cell r="N4" t="str">
            <v>Category 1</v>
          </cell>
          <cell r="Q4" t="str">
            <v>SumOfkWhs</v>
          </cell>
        </row>
        <row r="5">
          <cell r="A5" t="str">
            <v>Domestic</v>
          </cell>
          <cell r="B5" t="str">
            <v>HD24</v>
          </cell>
          <cell r="C5" t="str">
            <v>106 HOUSEHOLD</v>
          </cell>
          <cell r="E5">
            <v>4.8499999999999996</v>
          </cell>
          <cell r="F5">
            <v>4053169</v>
          </cell>
          <cell r="G5">
            <v>4532130</v>
          </cell>
          <cell r="H5">
            <v>5266028</v>
          </cell>
          <cell r="I5">
            <v>5503494</v>
          </cell>
          <cell r="J5">
            <v>6372494</v>
          </cell>
          <cell r="K5">
            <v>5513971</v>
          </cell>
          <cell r="L5">
            <v>4533997</v>
          </cell>
          <cell r="M5">
            <v>3801593</v>
          </cell>
          <cell r="N5">
            <v>3188172</v>
          </cell>
          <cell r="O5">
            <v>3566619</v>
          </cell>
          <cell r="P5">
            <v>3117923</v>
          </cell>
          <cell r="Q5">
            <v>2965585</v>
          </cell>
        </row>
        <row r="6">
          <cell r="A6" t="str">
            <v>Domestic</v>
          </cell>
          <cell r="B6" t="str">
            <v>HD16</v>
          </cell>
          <cell r="C6" t="str">
            <v>116 HOUSEHOLD CONTROLLED</v>
          </cell>
          <cell r="E6">
            <v>1.2</v>
          </cell>
          <cell r="F6">
            <v>2343716</v>
          </cell>
          <cell r="G6">
            <v>2345726</v>
          </cell>
          <cell r="H6">
            <v>2480074</v>
          </cell>
          <cell r="I6">
            <v>2494604</v>
          </cell>
          <cell r="J6">
            <v>2765190</v>
          </cell>
          <cell r="K6">
            <v>2690734</v>
          </cell>
          <cell r="L6">
            <v>2598887</v>
          </cell>
          <cell r="M6">
            <v>2307733</v>
          </cell>
          <cell r="N6">
            <v>2032347</v>
          </cell>
          <cell r="O6">
            <v>2185595</v>
          </cell>
          <cell r="P6">
            <v>1975195</v>
          </cell>
          <cell r="Q6">
            <v>1820123</v>
          </cell>
        </row>
        <row r="7">
          <cell r="A7" t="str">
            <v>Domestic</v>
          </cell>
          <cell r="B7" t="str">
            <v>HD10</v>
          </cell>
          <cell r="C7" t="str">
            <v>117 NIGHT BOOST 10</v>
          </cell>
          <cell r="E7">
            <v>0.36</v>
          </cell>
          <cell r="F7">
            <v>69888</v>
          </cell>
          <cell r="G7">
            <v>105480</v>
          </cell>
          <cell r="H7">
            <v>129186</v>
          </cell>
          <cell r="I7">
            <v>157214</v>
          </cell>
          <cell r="J7">
            <v>202275</v>
          </cell>
          <cell r="K7">
            <v>160542</v>
          </cell>
          <cell r="L7">
            <v>109279</v>
          </cell>
          <cell r="M7">
            <v>76380</v>
          </cell>
          <cell r="N7">
            <v>66602</v>
          </cell>
          <cell r="O7">
            <v>67561</v>
          </cell>
          <cell r="P7">
            <v>61669</v>
          </cell>
          <cell r="Q7">
            <v>56831</v>
          </cell>
        </row>
        <row r="8">
          <cell r="A8" t="str">
            <v>Domestic</v>
          </cell>
          <cell r="B8" t="str">
            <v>HDNT</v>
          </cell>
          <cell r="C8" t="str">
            <v>119 HOUSEHOLD NIGHT</v>
          </cell>
          <cell r="E8">
            <v>0</v>
          </cell>
          <cell r="F8">
            <v>354233</v>
          </cell>
          <cell r="G8">
            <v>790172</v>
          </cell>
          <cell r="H8">
            <v>1214279</v>
          </cell>
          <cell r="I8">
            <v>1590423</v>
          </cell>
          <cell r="J8">
            <v>1837642</v>
          </cell>
          <cell r="K8">
            <v>1412423</v>
          </cell>
          <cell r="L8">
            <v>823267</v>
          </cell>
          <cell r="M8">
            <v>435054</v>
          </cell>
          <cell r="N8">
            <v>253379</v>
          </cell>
          <cell r="O8">
            <v>268715</v>
          </cell>
          <cell r="P8">
            <v>256713</v>
          </cell>
          <cell r="Q8">
            <v>235920</v>
          </cell>
        </row>
        <row r="9">
          <cell r="A9" t="str">
            <v>Domestic</v>
          </cell>
          <cell r="B9" t="str">
            <v>HDTD</v>
          </cell>
          <cell r="C9" t="str">
            <v>126 HOUSEHOLD TOU DAY</v>
          </cell>
          <cell r="E9">
            <v>4.8499999999999996</v>
          </cell>
          <cell r="F9">
            <v>11994</v>
          </cell>
          <cell r="G9">
            <v>12752</v>
          </cell>
          <cell r="H9">
            <v>13887</v>
          </cell>
          <cell r="I9">
            <v>15634</v>
          </cell>
          <cell r="J9">
            <v>18707</v>
          </cell>
          <cell r="K9">
            <v>17976</v>
          </cell>
          <cell r="L9">
            <v>14365</v>
          </cell>
          <cell r="M9">
            <v>11765</v>
          </cell>
          <cell r="N9">
            <v>8979</v>
          </cell>
          <cell r="O9">
            <v>10024</v>
          </cell>
          <cell r="P9">
            <v>9129</v>
          </cell>
          <cell r="Q9">
            <v>9211</v>
          </cell>
        </row>
        <row r="10">
          <cell r="A10" t="str">
            <v>Domestic</v>
          </cell>
          <cell r="B10" t="str">
            <v>HDTN</v>
          </cell>
          <cell r="C10" t="str">
            <v>129 HOUSEHOLD TOU NIGHT</v>
          </cell>
          <cell r="E10">
            <v>4.8499999999999996</v>
          </cell>
          <cell r="F10">
            <v>5855</v>
          </cell>
          <cell r="G10">
            <v>8286</v>
          </cell>
          <cell r="H10">
            <v>9561</v>
          </cell>
          <cell r="I10">
            <v>13908</v>
          </cell>
          <cell r="J10">
            <v>22909</v>
          </cell>
          <cell r="K10">
            <v>17659</v>
          </cell>
          <cell r="L10">
            <v>12656</v>
          </cell>
          <cell r="M10">
            <v>6890</v>
          </cell>
          <cell r="N10">
            <v>5442</v>
          </cell>
          <cell r="O10">
            <v>5972</v>
          </cell>
          <cell r="P10">
            <v>4007</v>
          </cell>
          <cell r="Q10">
            <v>5290</v>
          </cell>
        </row>
        <row r="11">
          <cell r="A11" t="str">
            <v>Domestic</v>
          </cell>
          <cell r="B11" t="str">
            <v>HDPK</v>
          </cell>
          <cell r="C11" t="str">
            <v>134 PEAK SAVER - PEAK</v>
          </cell>
          <cell r="E11">
            <v>3.39</v>
          </cell>
          <cell r="F11">
            <v>8102</v>
          </cell>
          <cell r="G11">
            <v>12979</v>
          </cell>
          <cell r="H11">
            <v>11582</v>
          </cell>
          <cell r="I11">
            <v>17147</v>
          </cell>
          <cell r="J11">
            <v>8919</v>
          </cell>
          <cell r="K11">
            <v>12374</v>
          </cell>
          <cell r="L11">
            <v>7987</v>
          </cell>
          <cell r="M11">
            <v>10074</v>
          </cell>
          <cell r="N11">
            <v>5810</v>
          </cell>
          <cell r="O11">
            <v>7983</v>
          </cell>
          <cell r="P11">
            <v>5916</v>
          </cell>
          <cell r="Q11">
            <v>7248</v>
          </cell>
        </row>
        <row r="12">
          <cell r="A12" t="str">
            <v>Domestic</v>
          </cell>
          <cell r="B12" t="str">
            <v>HDOP</v>
          </cell>
          <cell r="C12" t="str">
            <v>135 PEAK SAVER - LOW RATE</v>
          </cell>
          <cell r="E12">
            <v>3.39</v>
          </cell>
          <cell r="F12">
            <v>63975</v>
          </cell>
          <cell r="G12">
            <v>65680</v>
          </cell>
          <cell r="H12">
            <v>70260</v>
          </cell>
          <cell r="I12">
            <v>76073</v>
          </cell>
          <cell r="J12">
            <v>77161</v>
          </cell>
          <cell r="K12">
            <v>77138</v>
          </cell>
          <cell r="L12">
            <v>72114</v>
          </cell>
          <cell r="M12">
            <v>61236</v>
          </cell>
          <cell r="N12">
            <v>58548</v>
          </cell>
          <cell r="O12">
            <v>61648</v>
          </cell>
          <cell r="P12">
            <v>57636</v>
          </cell>
          <cell r="Q12">
            <v>53318</v>
          </cell>
        </row>
        <row r="13">
          <cell r="A13" t="str">
            <v>Community</v>
          </cell>
          <cell r="B13" t="str">
            <v>HY24</v>
          </cell>
          <cell r="C13" t="str">
            <v>206 COMMUNITY</v>
          </cell>
          <cell r="E13">
            <v>4.8499999999999996</v>
          </cell>
          <cell r="F13">
            <v>132117</v>
          </cell>
          <cell r="G13">
            <v>175687</v>
          </cell>
          <cell r="H13">
            <v>204687</v>
          </cell>
          <cell r="I13">
            <v>189444</v>
          </cell>
          <cell r="J13">
            <v>243046</v>
          </cell>
          <cell r="K13">
            <v>235645</v>
          </cell>
          <cell r="L13">
            <v>207605</v>
          </cell>
          <cell r="M13">
            <v>168488</v>
          </cell>
          <cell r="N13">
            <v>133692</v>
          </cell>
          <cell r="O13">
            <v>145705</v>
          </cell>
          <cell r="P13">
            <v>115198</v>
          </cell>
          <cell r="Q13">
            <v>151477</v>
          </cell>
        </row>
        <row r="14">
          <cell r="A14" t="str">
            <v>Business</v>
          </cell>
          <cell r="B14" t="str">
            <v>HC24</v>
          </cell>
          <cell r="C14" t="str">
            <v>306 BUSINESS</v>
          </cell>
          <cell r="E14">
            <v>5.95</v>
          </cell>
          <cell r="F14">
            <v>1634451</v>
          </cell>
          <cell r="G14">
            <v>1763262</v>
          </cell>
          <cell r="H14">
            <v>2138752</v>
          </cell>
          <cell r="I14">
            <v>761985</v>
          </cell>
          <cell r="J14">
            <v>2494413</v>
          </cell>
          <cell r="K14">
            <v>2088417</v>
          </cell>
          <cell r="L14">
            <v>2533295</v>
          </cell>
          <cell r="M14">
            <v>1860332</v>
          </cell>
          <cell r="N14">
            <v>1338799</v>
          </cell>
          <cell r="O14">
            <v>1383882</v>
          </cell>
          <cell r="P14">
            <v>544948</v>
          </cell>
          <cell r="Q14">
            <v>1445709</v>
          </cell>
        </row>
        <row r="15">
          <cell r="A15" t="str">
            <v>Business</v>
          </cell>
          <cell r="B15" t="str">
            <v>HC16</v>
          </cell>
          <cell r="C15" t="str">
            <v>316 BUSINESS CONTROLLED</v>
          </cell>
          <cell r="E15">
            <v>1.2</v>
          </cell>
          <cell r="F15">
            <v>106261</v>
          </cell>
          <cell r="G15">
            <v>81915</v>
          </cell>
          <cell r="H15">
            <v>124858</v>
          </cell>
          <cell r="I15">
            <v>74306</v>
          </cell>
          <cell r="J15">
            <v>179056</v>
          </cell>
          <cell r="K15">
            <v>183563</v>
          </cell>
          <cell r="L15">
            <v>186632</v>
          </cell>
          <cell r="M15">
            <v>138725</v>
          </cell>
          <cell r="N15">
            <v>98762</v>
          </cell>
          <cell r="O15">
            <v>122502</v>
          </cell>
          <cell r="P15">
            <v>55231</v>
          </cell>
          <cell r="Q15">
            <v>95036</v>
          </cell>
        </row>
        <row r="16">
          <cell r="A16" t="str">
            <v>Business</v>
          </cell>
          <cell r="B16" t="str">
            <v>HC10</v>
          </cell>
          <cell r="C16" t="str">
            <v>317 NIGHT BOOST 10</v>
          </cell>
          <cell r="E16">
            <v>0.36</v>
          </cell>
          <cell r="F16">
            <v>10755</v>
          </cell>
          <cell r="G16">
            <v>17739</v>
          </cell>
          <cell r="H16">
            <v>35348</v>
          </cell>
          <cell r="I16">
            <v>23706</v>
          </cell>
          <cell r="J16">
            <v>20701</v>
          </cell>
          <cell r="K16">
            <v>32684</v>
          </cell>
          <cell r="L16">
            <v>36644</v>
          </cell>
          <cell r="M16">
            <v>24349</v>
          </cell>
          <cell r="N16">
            <v>8881</v>
          </cell>
          <cell r="O16">
            <v>11073</v>
          </cell>
          <cell r="P16">
            <v>965</v>
          </cell>
          <cell r="Q16">
            <v>7571</v>
          </cell>
        </row>
        <row r="17">
          <cell r="A17" t="str">
            <v>Business</v>
          </cell>
          <cell r="B17" t="str">
            <v>HCNT</v>
          </cell>
          <cell r="C17" t="str">
            <v>319 BUSINESS NIGHT</v>
          </cell>
          <cell r="E17">
            <v>0</v>
          </cell>
          <cell r="F17">
            <v>56541</v>
          </cell>
          <cell r="G17">
            <v>56872</v>
          </cell>
          <cell r="H17">
            <v>76273</v>
          </cell>
          <cell r="I17">
            <v>24384</v>
          </cell>
          <cell r="J17">
            <v>94669</v>
          </cell>
          <cell r="K17">
            <v>106026</v>
          </cell>
          <cell r="L17">
            <v>95133</v>
          </cell>
          <cell r="M17">
            <v>51780</v>
          </cell>
          <cell r="N17">
            <v>28367</v>
          </cell>
          <cell r="O17">
            <v>33160</v>
          </cell>
          <cell r="P17">
            <v>21831</v>
          </cell>
          <cell r="Q17">
            <v>21906</v>
          </cell>
        </row>
        <row r="18">
          <cell r="A18" t="str">
            <v>Business</v>
          </cell>
          <cell r="B18" t="str">
            <v>HC20</v>
          </cell>
          <cell r="C18" t="str">
            <v>326 BUSINESS PRIORITY</v>
          </cell>
          <cell r="E18">
            <v>1.2</v>
          </cell>
          <cell r="F18">
            <v>54682</v>
          </cell>
          <cell r="G18">
            <v>31965</v>
          </cell>
          <cell r="H18">
            <v>21145</v>
          </cell>
          <cell r="I18">
            <v>22244</v>
          </cell>
          <cell r="J18">
            <v>11751</v>
          </cell>
          <cell r="K18">
            <v>29748</v>
          </cell>
          <cell r="L18">
            <v>20445</v>
          </cell>
          <cell r="M18">
            <v>14169</v>
          </cell>
          <cell r="N18">
            <v>2406</v>
          </cell>
          <cell r="O18">
            <v>10484</v>
          </cell>
          <cell r="P18">
            <v>17415</v>
          </cell>
          <cell r="Q18">
            <v>4253</v>
          </cell>
        </row>
        <row r="19">
          <cell r="A19" t="str">
            <v>Business</v>
          </cell>
          <cell r="B19" t="str">
            <v>HCTD</v>
          </cell>
          <cell r="C19" t="str">
            <v>335 &amp; 336 BUSINESS TOU DAY</v>
          </cell>
          <cell r="E19">
            <v>5.95</v>
          </cell>
          <cell r="F19">
            <v>693807</v>
          </cell>
          <cell r="G19">
            <v>311638</v>
          </cell>
          <cell r="H19">
            <v>310854</v>
          </cell>
          <cell r="I19">
            <v>114877</v>
          </cell>
          <cell r="J19">
            <v>379985</v>
          </cell>
          <cell r="K19">
            <v>550817</v>
          </cell>
          <cell r="L19">
            <v>743891</v>
          </cell>
          <cell r="M19">
            <v>757834</v>
          </cell>
          <cell r="N19">
            <v>562987</v>
          </cell>
          <cell r="O19">
            <v>499113</v>
          </cell>
          <cell r="P19">
            <v>410602</v>
          </cell>
          <cell r="Q19">
            <v>398786</v>
          </cell>
        </row>
        <row r="20">
          <cell r="A20" t="str">
            <v>Business</v>
          </cell>
          <cell r="B20" t="str">
            <v>HCTN</v>
          </cell>
          <cell r="C20" t="str">
            <v>339 BUSINESS TOU NIGHT</v>
          </cell>
          <cell r="E20">
            <v>5.95</v>
          </cell>
          <cell r="F20">
            <v>476623</v>
          </cell>
          <cell r="G20">
            <v>213117</v>
          </cell>
          <cell r="H20">
            <v>204151</v>
          </cell>
          <cell r="I20">
            <v>77673</v>
          </cell>
          <cell r="J20">
            <v>213682</v>
          </cell>
          <cell r="K20">
            <v>326627</v>
          </cell>
          <cell r="L20">
            <v>446926</v>
          </cell>
          <cell r="M20">
            <v>412518</v>
          </cell>
          <cell r="N20">
            <v>321254</v>
          </cell>
          <cell r="O20">
            <v>299078</v>
          </cell>
          <cell r="P20">
            <v>259783</v>
          </cell>
          <cell r="Q20">
            <v>213861</v>
          </cell>
        </row>
        <row r="21">
          <cell r="A21" t="str">
            <v>Farming</v>
          </cell>
          <cell r="B21" t="str">
            <v>HF24</v>
          </cell>
          <cell r="C21" t="str">
            <v>406 FARM</v>
          </cell>
          <cell r="E21">
            <v>5.95</v>
          </cell>
          <cell r="F21">
            <v>477992</v>
          </cell>
          <cell r="G21">
            <v>384767</v>
          </cell>
          <cell r="H21">
            <v>347254</v>
          </cell>
          <cell r="I21">
            <v>321750</v>
          </cell>
          <cell r="J21">
            <v>358738</v>
          </cell>
          <cell r="K21">
            <v>405620</v>
          </cell>
          <cell r="L21">
            <v>452527</v>
          </cell>
          <cell r="M21">
            <v>426120</v>
          </cell>
          <cell r="N21">
            <v>297158</v>
          </cell>
          <cell r="O21">
            <v>305572</v>
          </cell>
          <cell r="P21">
            <v>313316</v>
          </cell>
          <cell r="Q21">
            <v>318220</v>
          </cell>
        </row>
        <row r="22">
          <cell r="A22" t="str">
            <v>Farming</v>
          </cell>
          <cell r="B22" t="str">
            <v>HF20</v>
          </cell>
          <cell r="C22" t="str">
            <v>416 FARM CONTROLLED</v>
          </cell>
          <cell r="E22">
            <v>1.2</v>
          </cell>
          <cell r="F22">
            <v>74741</v>
          </cell>
          <cell r="G22">
            <v>58505</v>
          </cell>
          <cell r="H22">
            <v>24335</v>
          </cell>
          <cell r="I22">
            <v>17252</v>
          </cell>
          <cell r="J22">
            <v>63189</v>
          </cell>
          <cell r="K22">
            <v>66709</v>
          </cell>
          <cell r="L22">
            <v>76236</v>
          </cell>
          <cell r="M22">
            <v>74840</v>
          </cell>
          <cell r="N22">
            <v>56506</v>
          </cell>
          <cell r="O22">
            <v>69970</v>
          </cell>
          <cell r="P22">
            <v>52163</v>
          </cell>
          <cell r="Q22">
            <v>37789</v>
          </cell>
        </row>
        <row r="23">
          <cell r="A23" t="str">
            <v>Farming</v>
          </cell>
          <cell r="B23" t="str">
            <v>HFIS</v>
          </cell>
          <cell r="C23" t="str">
            <v>FARM IRRIGATION (UNCONTROLLED)</v>
          </cell>
          <cell r="E23">
            <v>5.95</v>
          </cell>
          <cell r="F23">
            <v>74741</v>
          </cell>
          <cell r="G23">
            <v>58505</v>
          </cell>
          <cell r="H23">
            <v>24335</v>
          </cell>
          <cell r="I23">
            <v>17252</v>
          </cell>
          <cell r="J23">
            <v>63189</v>
          </cell>
          <cell r="K23">
            <v>66709</v>
          </cell>
          <cell r="L23">
            <v>76236</v>
          </cell>
          <cell r="M23">
            <v>68909</v>
          </cell>
          <cell r="N23">
            <v>528914</v>
          </cell>
          <cell r="O23">
            <v>72028</v>
          </cell>
          <cell r="P23">
            <v>223269</v>
          </cell>
          <cell r="Q23">
            <v>48037</v>
          </cell>
        </row>
        <row r="24">
          <cell r="A24" t="str">
            <v>Farming</v>
          </cell>
          <cell r="B24" t="str">
            <v>HFNT</v>
          </cell>
          <cell r="C24" t="str">
            <v>419 FARM NIGHT</v>
          </cell>
          <cell r="E24">
            <v>0</v>
          </cell>
          <cell r="F24">
            <v>1157</v>
          </cell>
          <cell r="G24">
            <v>920</v>
          </cell>
          <cell r="H24">
            <v>190</v>
          </cell>
          <cell r="I24">
            <v>218</v>
          </cell>
          <cell r="J24">
            <v>1375</v>
          </cell>
          <cell r="K24">
            <v>2672</v>
          </cell>
          <cell r="L24">
            <v>792</v>
          </cell>
          <cell r="M24">
            <v>10118</v>
          </cell>
          <cell r="N24">
            <v>5866</v>
          </cell>
          <cell r="O24">
            <v>7571</v>
          </cell>
          <cell r="P24">
            <v>10348</v>
          </cell>
          <cell r="Q24">
            <v>8075</v>
          </cell>
        </row>
        <row r="25">
          <cell r="A25" t="str">
            <v>Farming</v>
          </cell>
          <cell r="B25" t="str">
            <v>HFOM</v>
          </cell>
          <cell r="C25" t="str">
            <v>450 OMF</v>
          </cell>
          <cell r="E25">
            <v>1.18</v>
          </cell>
          <cell r="F25">
            <v>10824</v>
          </cell>
          <cell r="G25">
            <v>13631</v>
          </cell>
          <cell r="H25">
            <v>12386</v>
          </cell>
          <cell r="J25">
            <v>12960</v>
          </cell>
          <cell r="K25">
            <v>11562</v>
          </cell>
          <cell r="L25">
            <v>8830</v>
          </cell>
          <cell r="M25">
            <v>12797</v>
          </cell>
          <cell r="N25">
            <v>11380</v>
          </cell>
          <cell r="O25">
            <v>9854</v>
          </cell>
          <cell r="P25">
            <v>11406</v>
          </cell>
          <cell r="Q25">
            <v>10382</v>
          </cell>
        </row>
        <row r="26">
          <cell r="A26" t="str">
            <v>Irrigation</v>
          </cell>
          <cell r="B26" t="str">
            <v>HCIR</v>
          </cell>
          <cell r="C26" t="str">
            <v>500 Irrigation KW Charge 1st step</v>
          </cell>
          <cell r="E26">
            <v>0</v>
          </cell>
          <cell r="F26">
            <v>34960</v>
          </cell>
          <cell r="G26">
            <v>2166282</v>
          </cell>
          <cell r="H26">
            <v>4553</v>
          </cell>
          <cell r="I26">
            <v>1003</v>
          </cell>
          <cell r="K26">
            <v>18639</v>
          </cell>
          <cell r="L26">
            <v>485</v>
          </cell>
          <cell r="M26">
            <v>4577872</v>
          </cell>
          <cell r="N26">
            <v>7872657</v>
          </cell>
          <cell r="O26">
            <v>2936072</v>
          </cell>
          <cell r="P26">
            <v>4828518</v>
          </cell>
          <cell r="Q26">
            <v>476939</v>
          </cell>
        </row>
        <row r="27">
          <cell r="A27" t="str">
            <v>Irrigation</v>
          </cell>
          <cell r="B27" t="str">
            <v>HCIRB</v>
          </cell>
          <cell r="C27" t="str">
            <v>501 Irrigation KW Charge 2nd Step</v>
          </cell>
          <cell r="E27">
            <v>0</v>
          </cell>
          <cell r="I27">
            <v>1584</v>
          </cell>
          <cell r="J27">
            <v>0</v>
          </cell>
          <cell r="K27">
            <v>1351</v>
          </cell>
          <cell r="L27">
            <v>2471</v>
          </cell>
          <cell r="M27">
            <v>0</v>
          </cell>
          <cell r="N27">
            <v>0</v>
          </cell>
          <cell r="O27">
            <v>0</v>
          </cell>
          <cell r="P27">
            <v>0</v>
          </cell>
        </row>
        <row r="28">
          <cell r="A28" t="str">
            <v>Industrial/Large Business</v>
          </cell>
          <cell r="B28" t="str">
            <v>HIDY</v>
          </cell>
          <cell r="C28" t="str">
            <v>616 Industrial Day</v>
          </cell>
          <cell r="E28" t="str">
            <v>No Charge</v>
          </cell>
          <cell r="F28">
            <v>275378</v>
          </cell>
          <cell r="G28">
            <v>303695</v>
          </cell>
          <cell r="H28">
            <v>298716</v>
          </cell>
          <cell r="I28">
            <v>300</v>
          </cell>
          <cell r="J28">
            <v>143949</v>
          </cell>
          <cell r="K28">
            <v>146148</v>
          </cell>
          <cell r="L28">
            <v>132524</v>
          </cell>
          <cell r="M28">
            <v>95148</v>
          </cell>
          <cell r="N28">
            <v>45445</v>
          </cell>
          <cell r="O28">
            <v>39324</v>
          </cell>
          <cell r="P28">
            <v>67508</v>
          </cell>
          <cell r="Q28">
            <v>83831</v>
          </cell>
        </row>
        <row r="29">
          <cell r="A29" t="str">
            <v>Industrial/Large Business</v>
          </cell>
          <cell r="B29" t="str">
            <v>HINT</v>
          </cell>
          <cell r="C29" t="str">
            <v>619 Industrial Night</v>
          </cell>
          <cell r="E29" t="str">
            <v>No Charge</v>
          </cell>
          <cell r="F29">
            <v>106907</v>
          </cell>
          <cell r="G29">
            <v>121628</v>
          </cell>
          <cell r="H29">
            <v>122947</v>
          </cell>
          <cell r="J29">
            <v>66905</v>
          </cell>
          <cell r="K29">
            <v>60567</v>
          </cell>
          <cell r="L29">
            <v>55327</v>
          </cell>
          <cell r="M29">
            <v>38708</v>
          </cell>
          <cell r="N29">
            <v>17044</v>
          </cell>
          <cell r="O29">
            <v>19945</v>
          </cell>
          <cell r="P29">
            <v>24990</v>
          </cell>
          <cell r="Q29">
            <v>34242</v>
          </cell>
        </row>
        <row r="30">
          <cell r="A30" t="str">
            <v>Industrial/Large Business</v>
          </cell>
          <cell r="B30" t="str">
            <v>HISD</v>
          </cell>
          <cell r="C30" t="str">
            <v>606 Industrial Day</v>
          </cell>
          <cell r="E30" t="str">
            <v>No Charge</v>
          </cell>
          <cell r="J30">
            <v>105860</v>
          </cell>
          <cell r="K30">
            <v>86930</v>
          </cell>
          <cell r="L30">
            <v>81670</v>
          </cell>
          <cell r="M30">
            <v>86330</v>
          </cell>
          <cell r="N30">
            <v>80440</v>
          </cell>
          <cell r="O30">
            <v>44670</v>
          </cell>
          <cell r="P30">
            <v>95170</v>
          </cell>
          <cell r="Q30">
            <v>111500</v>
          </cell>
        </row>
        <row r="31">
          <cell r="A31" t="str">
            <v>Industrial/Large Business</v>
          </cell>
          <cell r="B31" t="str">
            <v>HISN</v>
          </cell>
          <cell r="C31" t="str">
            <v>609 Industrial Night</v>
          </cell>
          <cell r="E31" t="str">
            <v>No Charge</v>
          </cell>
          <cell r="J31">
            <v>43450</v>
          </cell>
          <cell r="K31">
            <v>33850</v>
          </cell>
          <cell r="L31">
            <v>45000</v>
          </cell>
          <cell r="M31">
            <v>16710</v>
          </cell>
          <cell r="N31">
            <v>28460</v>
          </cell>
          <cell r="O31">
            <v>53980</v>
          </cell>
          <cell r="P31">
            <v>-5490</v>
          </cell>
          <cell r="Q31">
            <v>41660</v>
          </cell>
        </row>
        <row r="32">
          <cell r="A32" t="str">
            <v>Industrial/Large Business</v>
          </cell>
          <cell r="B32" t="str">
            <v>HKSD</v>
          </cell>
          <cell r="C32" t="str">
            <v>794 Large Business Day</v>
          </cell>
          <cell r="E32" t="str">
            <v>No Charge</v>
          </cell>
          <cell r="F32">
            <v>990187</v>
          </cell>
          <cell r="G32">
            <v>1047040</v>
          </cell>
          <cell r="H32">
            <v>1020223</v>
          </cell>
          <cell r="J32">
            <v>1042492</v>
          </cell>
          <cell r="K32">
            <v>1137939</v>
          </cell>
          <cell r="L32">
            <v>891263</v>
          </cell>
          <cell r="M32">
            <v>979106</v>
          </cell>
          <cell r="N32">
            <v>979096</v>
          </cell>
          <cell r="O32">
            <v>817324</v>
          </cell>
          <cell r="P32">
            <v>834562</v>
          </cell>
          <cell r="Q32">
            <v>749500</v>
          </cell>
        </row>
        <row r="33">
          <cell r="A33" t="str">
            <v>Industrial/Large Business</v>
          </cell>
          <cell r="B33" t="str">
            <v>HKSN</v>
          </cell>
          <cell r="C33" t="str">
            <v>796 Large Business Night</v>
          </cell>
          <cell r="E33" t="str">
            <v>No Charge</v>
          </cell>
          <cell r="F33">
            <v>419345</v>
          </cell>
          <cell r="G33">
            <v>447835</v>
          </cell>
          <cell r="H33">
            <v>426590</v>
          </cell>
          <cell r="J33">
            <v>432358</v>
          </cell>
          <cell r="K33">
            <v>466586</v>
          </cell>
          <cell r="L33">
            <v>619536</v>
          </cell>
          <cell r="M33">
            <v>168991</v>
          </cell>
          <cell r="N33">
            <v>394007</v>
          </cell>
          <cell r="O33">
            <v>327633</v>
          </cell>
          <cell r="P33">
            <v>355233</v>
          </cell>
          <cell r="Q33">
            <v>317935</v>
          </cell>
        </row>
        <row r="34">
          <cell r="A34" t="str">
            <v>Industrial/Large Business</v>
          </cell>
          <cell r="B34" t="str">
            <v>HKSDV</v>
          </cell>
          <cell r="C34" t="str">
            <v>802 Large Business Alt KVA Day</v>
          </cell>
          <cell r="E34" t="str">
            <v>No Charge</v>
          </cell>
          <cell r="F34">
            <v>46960</v>
          </cell>
          <cell r="G34">
            <v>80120</v>
          </cell>
          <cell r="H34">
            <v>66400</v>
          </cell>
          <cell r="J34">
            <v>71920</v>
          </cell>
          <cell r="K34">
            <v>56400</v>
          </cell>
          <cell r="L34">
            <v>75520</v>
          </cell>
          <cell r="M34">
            <v>68880</v>
          </cell>
          <cell r="N34">
            <v>74200</v>
          </cell>
          <cell r="O34">
            <v>61320</v>
          </cell>
          <cell r="P34">
            <v>64800</v>
          </cell>
          <cell r="Q34">
            <v>33160</v>
          </cell>
        </row>
        <row r="35">
          <cell r="A35" t="str">
            <v>Industrial/Large Business</v>
          </cell>
          <cell r="B35" t="str">
            <v>HKSNV</v>
          </cell>
          <cell r="C35" t="str">
            <v>800 Large Business Alt KVA Night</v>
          </cell>
          <cell r="F35">
            <v>7360</v>
          </cell>
          <cell r="G35">
            <v>17440</v>
          </cell>
          <cell r="H35">
            <v>12520</v>
          </cell>
          <cell r="J35">
            <v>15120</v>
          </cell>
          <cell r="K35">
            <v>9520</v>
          </cell>
          <cell r="L35">
            <v>27600</v>
          </cell>
          <cell r="M35">
            <v>7120</v>
          </cell>
          <cell r="N35">
            <v>12640</v>
          </cell>
          <cell r="O35">
            <v>11240</v>
          </cell>
          <cell r="P35">
            <v>14800</v>
          </cell>
          <cell r="Q35">
            <v>10200</v>
          </cell>
        </row>
        <row r="36">
          <cell r="A36" t="str">
            <v>Total Industrial kWhs No Charge</v>
          </cell>
          <cell r="F36">
            <v>1846137</v>
          </cell>
          <cell r="G36">
            <v>2017758</v>
          </cell>
          <cell r="H36">
            <v>1947396</v>
          </cell>
          <cell r="I36">
            <v>300</v>
          </cell>
          <cell r="J36">
            <v>1922054</v>
          </cell>
          <cell r="K36">
            <v>1997940</v>
          </cell>
          <cell r="L36">
            <v>1928440</v>
          </cell>
          <cell r="M36">
            <v>1460993</v>
          </cell>
          <cell r="N36">
            <v>1631332</v>
          </cell>
          <cell r="O36">
            <v>1375436</v>
          </cell>
          <cell r="P36">
            <v>0</v>
          </cell>
          <cell r="Q36">
            <v>0</v>
          </cell>
        </row>
        <row r="37">
          <cell r="A37" t="str">
            <v>Other</v>
          </cell>
          <cell r="B37" t="str">
            <v>HS08</v>
          </cell>
          <cell r="C37" t="str">
            <v>Power Board No Charge</v>
          </cell>
          <cell r="E37">
            <v>0</v>
          </cell>
          <cell r="F37">
            <v>21946</v>
          </cell>
          <cell r="G37">
            <v>17994</v>
          </cell>
          <cell r="H37">
            <v>32010</v>
          </cell>
          <cell r="I37">
            <v>1700</v>
          </cell>
          <cell r="J37">
            <v>39800</v>
          </cell>
          <cell r="K37">
            <v>31260</v>
          </cell>
          <cell r="L37">
            <v>42210</v>
          </cell>
          <cell r="M37">
            <v>17131</v>
          </cell>
          <cell r="N37">
            <v>16506</v>
          </cell>
          <cell r="O37">
            <v>12880</v>
          </cell>
          <cell r="P37">
            <v>1560</v>
          </cell>
          <cell r="Q37">
            <v>15520</v>
          </cell>
        </row>
        <row r="38">
          <cell r="A38" t="str">
            <v>Other -Unmetered</v>
          </cell>
          <cell r="B38" t="str">
            <v>HS30</v>
          </cell>
          <cell r="C38" t="str">
            <v>875 Exaloo kWh Charges 700 kWhs/month</v>
          </cell>
          <cell r="E38">
            <v>5.95</v>
          </cell>
          <cell r="F38">
            <v>1400</v>
          </cell>
          <cell r="G38">
            <v>1400</v>
          </cell>
          <cell r="H38">
            <v>1400</v>
          </cell>
          <cell r="J38">
            <v>1400</v>
          </cell>
          <cell r="K38">
            <v>700</v>
          </cell>
          <cell r="L38">
            <v>1400</v>
          </cell>
          <cell r="M38">
            <v>1400</v>
          </cell>
          <cell r="N38">
            <v>1400</v>
          </cell>
          <cell r="O38">
            <v>1400</v>
          </cell>
          <cell r="P38">
            <v>1400</v>
          </cell>
          <cell r="Q38">
            <v>1400</v>
          </cell>
        </row>
        <row r="39">
          <cell r="A39" t="str">
            <v>Other -Unmetered</v>
          </cell>
          <cell r="B39" t="str">
            <v>HTEM</v>
          </cell>
          <cell r="C39" t="str">
            <v>341 Temporary Supply kWh Charges 2 kWhs/day</v>
          </cell>
          <cell r="E39">
            <v>5.95</v>
          </cell>
          <cell r="F39">
            <v>608</v>
          </cell>
          <cell r="G39">
            <v>666</v>
          </cell>
          <cell r="H39">
            <v>767</v>
          </cell>
          <cell r="I39">
            <v>854</v>
          </cell>
          <cell r="J39">
            <v>806</v>
          </cell>
          <cell r="K39">
            <v>780</v>
          </cell>
          <cell r="L39">
            <v>682</v>
          </cell>
          <cell r="M39">
            <v>480</v>
          </cell>
          <cell r="N39">
            <v>434</v>
          </cell>
          <cell r="O39">
            <v>434</v>
          </cell>
          <cell r="P39">
            <v>348</v>
          </cell>
          <cell r="Q39">
            <v>372</v>
          </cell>
        </row>
        <row r="40">
          <cell r="A40" t="str">
            <v>Other -Unmetered</v>
          </cell>
          <cell r="B40" t="str">
            <v>HRDZ</v>
          </cell>
          <cell r="C40" t="str">
            <v>Residential Zip 120 kWhs per month</v>
          </cell>
          <cell r="E40">
            <v>4.8499999999999996</v>
          </cell>
          <cell r="J40">
            <v>20970</v>
          </cell>
          <cell r="K40">
            <v>21240</v>
          </cell>
          <cell r="L40">
            <v>19320</v>
          </cell>
          <cell r="M40">
            <v>17640</v>
          </cell>
          <cell r="N40">
            <v>17160</v>
          </cell>
          <cell r="O40">
            <v>16920</v>
          </cell>
          <cell r="P40">
            <v>16680</v>
          </cell>
          <cell r="Q40">
            <v>16440</v>
          </cell>
        </row>
        <row r="41">
          <cell r="A41" t="str">
            <v>Other -Unmetered</v>
          </cell>
          <cell r="B41" t="str">
            <v>HRSR</v>
          </cell>
          <cell r="C41" t="str">
            <v>Heat Storage Range 560 kWhs per month</v>
          </cell>
          <cell r="E41">
            <v>4.8499999999999996</v>
          </cell>
          <cell r="J41">
            <v>12320</v>
          </cell>
          <cell r="K41">
            <v>12320</v>
          </cell>
          <cell r="L41">
            <v>11760</v>
          </cell>
          <cell r="M41">
            <v>11760</v>
          </cell>
          <cell r="N41">
            <v>10640</v>
          </cell>
          <cell r="O41">
            <v>10080</v>
          </cell>
          <cell r="P41">
            <v>9520</v>
          </cell>
          <cell r="Q41">
            <v>8960</v>
          </cell>
        </row>
        <row r="42">
          <cell r="A42" t="str">
            <v>Domestic</v>
          </cell>
          <cell r="B42" t="str">
            <v>HDCP</v>
          </cell>
          <cell r="C42" t="str">
            <v>141 CASHPOWER</v>
          </cell>
          <cell r="E42">
            <v>3.39</v>
          </cell>
          <cell r="F42">
            <v>91975.46</v>
          </cell>
          <cell r="G42">
            <v>85790.56</v>
          </cell>
          <cell r="H42">
            <v>88264.38</v>
          </cell>
          <cell r="I42">
            <v>-71</v>
          </cell>
        </row>
        <row r="43">
          <cell r="A43" t="str">
            <v>Total Mass Market kWhs</v>
          </cell>
          <cell r="B43" t="str">
            <v>HI01</v>
          </cell>
          <cell r="C43" t="str">
            <v>TOU Billing</v>
          </cell>
          <cell r="F43">
            <v>12545934</v>
          </cell>
          <cell r="G43">
            <v>15187323</v>
          </cell>
          <cell r="H43">
            <v>14769480.380000001</v>
          </cell>
          <cell r="I43">
            <v>11501706</v>
          </cell>
          <cell r="J43">
            <v>17376212</v>
          </cell>
          <cell r="K43">
            <v>16027137</v>
          </cell>
          <cell r="L43">
            <v>14988276</v>
          </cell>
          <cell r="M43">
            <v>16818980</v>
          </cell>
          <cell r="N43">
            <v>18564380</v>
          </cell>
          <cell r="O43">
            <v>13497331</v>
          </cell>
          <cell r="P43">
            <v>0</v>
          </cell>
          <cell r="Q43">
            <v>3931426</v>
          </cell>
        </row>
        <row r="44">
          <cell r="A44" t="str">
            <v>MV 90 ( TOU ) Customers</v>
          </cell>
          <cell r="J44" t="e">
            <v>#REF!</v>
          </cell>
          <cell r="Q44">
            <v>13720541</v>
          </cell>
        </row>
        <row r="45">
          <cell r="A45" t="str">
            <v>TOU kWhs</v>
          </cell>
          <cell r="Q45">
            <v>13720541</v>
          </cell>
        </row>
        <row r="46">
          <cell r="A46" t="str">
            <v>Industrial/Large Business</v>
          </cell>
          <cell r="B46" t="str">
            <v>TALLEYS</v>
          </cell>
          <cell r="C46" t="str">
            <v>691 Talleys</v>
          </cell>
          <cell r="D46" t="str">
            <v>TOU</v>
          </cell>
          <cell r="E46" t="str">
            <v>contract</v>
          </cell>
          <cell r="F46">
            <v>12545934</v>
          </cell>
          <cell r="G46">
            <v>15187323</v>
          </cell>
          <cell r="H46">
            <v>14769480.380000001</v>
          </cell>
          <cell r="I46">
            <v>11501706</v>
          </cell>
          <cell r="J46">
            <v>17376212</v>
          </cell>
          <cell r="K46">
            <v>16027137</v>
          </cell>
          <cell r="L46">
            <v>14988276</v>
          </cell>
          <cell r="M46">
            <v>16818980</v>
          </cell>
          <cell r="N46">
            <v>18564380</v>
          </cell>
          <cell r="O46">
            <v>13497331</v>
          </cell>
          <cell r="P46">
            <v>13834262</v>
          </cell>
          <cell r="Q46">
            <v>9816287</v>
          </cell>
        </row>
        <row r="47">
          <cell r="A47" t="str">
            <v>Industrial/Large Business</v>
          </cell>
          <cell r="B47" t="str">
            <v>LARGE</v>
          </cell>
          <cell r="C47" t="str">
            <v>692 Large Users</v>
          </cell>
          <cell r="D47" t="str">
            <v>TOU</v>
          </cell>
          <cell r="E47" t="str">
            <v>contract</v>
          </cell>
          <cell r="F47">
            <v>3845463</v>
          </cell>
          <cell r="G47">
            <v>3682709</v>
          </cell>
          <cell r="H47">
            <v>3885625</v>
          </cell>
          <cell r="I47">
            <v>4418719</v>
          </cell>
          <cell r="J47" t="e">
            <v>#REF!</v>
          </cell>
        </row>
        <row r="48">
          <cell r="A48" t="str">
            <v>Industrial/Large Business</v>
          </cell>
          <cell r="B48" t="str">
            <v>NZI TMK</v>
          </cell>
          <cell r="C48" t="str">
            <v>783 NZI Temuka</v>
          </cell>
          <cell r="D48" t="str">
            <v>TOU</v>
          </cell>
          <cell r="E48" t="str">
            <v>contract</v>
          </cell>
          <cell r="F48">
            <v>590220</v>
          </cell>
          <cell r="G48">
            <v>685060</v>
          </cell>
          <cell r="H48">
            <v>601850</v>
          </cell>
        </row>
        <row r="49">
          <cell r="A49" t="str">
            <v>Industrial/Large Business</v>
          </cell>
          <cell r="B49" t="str">
            <v>NZI TWLD</v>
          </cell>
          <cell r="C49" t="str">
            <v>786 NZI Tinwald</v>
          </cell>
          <cell r="D49" t="str">
            <v>TOU</v>
          </cell>
          <cell r="E49" t="str">
            <v>contract</v>
          </cell>
          <cell r="F49">
            <v>19418</v>
          </cell>
          <cell r="G49">
            <v>27303</v>
          </cell>
          <cell r="H49">
            <v>39267</v>
          </cell>
          <cell r="I49">
            <v>43091</v>
          </cell>
          <cell r="J49">
            <v>42447</v>
          </cell>
        </row>
        <row r="50">
          <cell r="A50" t="str">
            <v>Total TOU kWhs</v>
          </cell>
          <cell r="B50" t="str">
            <v>LARGE</v>
          </cell>
          <cell r="C50" t="str">
            <v>692 Large Users</v>
          </cell>
          <cell r="D50" t="str">
            <v>TOU</v>
          </cell>
          <cell r="E50" t="str">
            <v>contract</v>
          </cell>
          <cell r="F50">
            <v>5145261</v>
          </cell>
          <cell r="G50">
            <v>5140760</v>
          </cell>
          <cell r="H50">
            <v>5299130</v>
          </cell>
          <cell r="I50">
            <v>4798330</v>
          </cell>
          <cell r="J50">
            <v>2916877</v>
          </cell>
          <cell r="K50">
            <v>2859000</v>
          </cell>
          <cell r="L50">
            <v>3368371</v>
          </cell>
          <cell r="M50">
            <v>3062073.92</v>
          </cell>
          <cell r="N50">
            <v>3257379.642</v>
          </cell>
          <cell r="O50">
            <v>3290457.3380000005</v>
          </cell>
        </row>
        <row r="51">
          <cell r="A51" t="str">
            <v>Industrial/Large Business</v>
          </cell>
          <cell r="B51" t="str">
            <v>NZI TMK</v>
          </cell>
          <cell r="C51" t="str">
            <v>783 NZI Temuka</v>
          </cell>
          <cell r="D51" t="str">
            <v>TOU</v>
          </cell>
          <cell r="E51" t="str">
            <v>contract</v>
          </cell>
          <cell r="F51">
            <v>590220</v>
          </cell>
          <cell r="G51">
            <v>685060</v>
          </cell>
          <cell r="H51">
            <v>601850</v>
          </cell>
        </row>
        <row r="52">
          <cell r="A52" t="str">
            <v>TOU Total $</v>
          </cell>
          <cell r="B52" t="str">
            <v>NZI TWLD</v>
          </cell>
          <cell r="C52" t="str">
            <v>786 NZI Tinwald</v>
          </cell>
          <cell r="D52" t="str">
            <v>TOU</v>
          </cell>
          <cell r="E52" t="str">
            <v>contract</v>
          </cell>
          <cell r="F52">
            <v>19418</v>
          </cell>
          <cell r="G52">
            <v>27303</v>
          </cell>
          <cell r="H52">
            <v>39267</v>
          </cell>
          <cell r="I52">
            <v>90150.46</v>
          </cell>
          <cell r="J52">
            <v>79177</v>
          </cell>
          <cell r="K52">
            <v>84338</v>
          </cell>
          <cell r="L52">
            <v>85892</v>
          </cell>
          <cell r="M52">
            <v>75466</v>
          </cell>
          <cell r="N52">
            <v>74525.361574461494</v>
          </cell>
          <cell r="O52">
            <v>75739.319661163434</v>
          </cell>
        </row>
        <row r="53">
          <cell r="A53" t="str">
            <v>Total TOU kWhs</v>
          </cell>
          <cell r="E53" t="str">
            <v>contract</v>
          </cell>
          <cell r="F53">
            <v>5145261</v>
          </cell>
          <cell r="G53">
            <v>5140760</v>
          </cell>
          <cell r="H53">
            <v>5299130</v>
          </cell>
          <cell r="I53">
            <v>4798330</v>
          </cell>
          <cell r="J53">
            <v>2916877</v>
          </cell>
          <cell r="K53">
            <v>2859000</v>
          </cell>
          <cell r="L53">
            <v>3368371</v>
          </cell>
          <cell r="M53">
            <v>3062073.92</v>
          </cell>
          <cell r="N53">
            <v>3257379.642</v>
          </cell>
          <cell r="O53">
            <v>3290457.3380000005</v>
          </cell>
          <cell r="P53">
            <v>3709613.1740000001</v>
          </cell>
          <cell r="Q53">
            <v>4157593</v>
          </cell>
        </row>
        <row r="54">
          <cell r="A54" t="str">
            <v>Total Ashburton kWhs</v>
          </cell>
          <cell r="F54">
            <v>17691195</v>
          </cell>
          <cell r="G54">
            <v>20328083</v>
          </cell>
          <cell r="H54">
            <v>20068610.380000003</v>
          </cell>
          <cell r="I54">
            <v>16300036</v>
          </cell>
          <cell r="J54">
            <v>20293089</v>
          </cell>
          <cell r="K54">
            <v>18886137</v>
          </cell>
          <cell r="L54">
            <v>18356647</v>
          </cell>
          <cell r="M54">
            <v>19881053.920000002</v>
          </cell>
          <cell r="N54">
            <v>21821759.642000001</v>
          </cell>
          <cell r="O54">
            <v>16787788.338</v>
          </cell>
        </row>
        <row r="55">
          <cell r="A55" t="str">
            <v>TOU Total $</v>
          </cell>
          <cell r="D55" t="str">
            <v>TOU</v>
          </cell>
          <cell r="E55" t="str">
            <v>contract</v>
          </cell>
          <cell r="I55">
            <v>90150.46</v>
          </cell>
          <cell r="J55">
            <v>79177</v>
          </cell>
          <cell r="K55">
            <v>84338</v>
          </cell>
          <cell r="L55">
            <v>85892</v>
          </cell>
          <cell r="M55">
            <v>75466</v>
          </cell>
          <cell r="N55">
            <v>74525.361574461494</v>
          </cell>
          <cell r="O55">
            <v>75739.319661163434</v>
          </cell>
          <cell r="P55">
            <v>78913</v>
          </cell>
          <cell r="Q55">
            <v>83879.8</v>
          </cell>
        </row>
        <row r="56">
          <cell r="A56" t="str">
            <v>Demand Data</v>
          </cell>
        </row>
        <row r="57">
          <cell r="A57" t="str">
            <v>Industrial/Large Business</v>
          </cell>
          <cell r="B57" t="str">
            <v>HIMD1</v>
          </cell>
          <cell r="C57" t="str">
            <v>620 INDUST ALT KVA</v>
          </cell>
          <cell r="E57">
            <v>11.15</v>
          </cell>
          <cell r="F57">
            <v>17691195</v>
          </cell>
          <cell r="G57">
            <v>20328083</v>
          </cell>
          <cell r="H57">
            <v>20068610.380000003</v>
          </cell>
          <cell r="I57">
            <v>16300036</v>
          </cell>
          <cell r="J57">
            <v>30233</v>
          </cell>
          <cell r="K57">
            <v>1036</v>
          </cell>
          <cell r="L57">
            <v>759</v>
          </cell>
          <cell r="M57">
            <v>1349</v>
          </cell>
          <cell r="N57">
            <v>375</v>
          </cell>
          <cell r="O57">
            <v>665</v>
          </cell>
          <cell r="P57">
            <v>17543875.173999999</v>
          </cell>
          <cell r="Q57">
            <v>13973880</v>
          </cell>
        </row>
        <row r="58">
          <cell r="A58" t="str">
            <v>Industrial/Large Business</v>
          </cell>
          <cell r="B58">
            <v>621</v>
          </cell>
          <cell r="C58" t="str">
            <v>621 INDUST ALT KVA - FIXED</v>
          </cell>
          <cell r="H58">
            <v>0</v>
          </cell>
        </row>
        <row r="59">
          <cell r="A59" t="str">
            <v>Industrial/Large Business</v>
          </cell>
          <cell r="B59" t="str">
            <v>HIMD2</v>
          </cell>
          <cell r="C59" t="str">
            <v>622 INDUST LU  DEMAND</v>
          </cell>
          <cell r="H59">
            <v>0</v>
          </cell>
        </row>
        <row r="60">
          <cell r="A60" t="str">
            <v>Industrial/Large Business</v>
          </cell>
          <cell r="B60" t="str">
            <v>HIMD3</v>
          </cell>
          <cell r="C60" t="str">
            <v>630 INDUSTRIAL ALT KW</v>
          </cell>
          <cell r="E60">
            <v>12.388999999999999</v>
          </cell>
          <cell r="F60">
            <v>340.3</v>
          </cell>
          <cell r="G60">
            <v>381.3</v>
          </cell>
          <cell r="H60">
            <v>378.5</v>
          </cell>
          <cell r="J60">
            <v>501</v>
          </cell>
          <cell r="K60">
            <v>305</v>
          </cell>
          <cell r="L60">
            <v>269</v>
          </cell>
          <cell r="M60">
            <v>267</v>
          </cell>
          <cell r="N60">
            <v>259</v>
          </cell>
          <cell r="O60">
            <v>258</v>
          </cell>
          <cell r="P60">
            <v>536</v>
          </cell>
          <cell r="Q60">
            <v>820</v>
          </cell>
        </row>
        <row r="61">
          <cell r="A61" t="str">
            <v>Industrial/Large Business</v>
          </cell>
          <cell r="B61" t="str">
            <v>HIMD4</v>
          </cell>
          <cell r="C61" t="str">
            <v>632 NETWORK - TRANSMISSION KVA</v>
          </cell>
          <cell r="H61">
            <v>0</v>
          </cell>
        </row>
        <row r="62">
          <cell r="A62" t="str">
            <v>Industrial/Large Business</v>
          </cell>
          <cell r="B62" t="str">
            <v>HKMD1</v>
          </cell>
          <cell r="C62" t="str">
            <v>790 LARGE BUSINESS - DIRECT SUPPLY</v>
          </cell>
          <cell r="E62">
            <v>9.9499999999999993</v>
          </cell>
          <cell r="F62">
            <v>3079.19</v>
          </cell>
          <cell r="G62">
            <v>2911.75</v>
          </cell>
          <cell r="H62">
            <v>0</v>
          </cell>
          <cell r="J62">
            <v>59148</v>
          </cell>
          <cell r="K62">
            <v>3040</v>
          </cell>
          <cell r="L62">
            <v>2867</v>
          </cell>
          <cell r="M62">
            <v>2667</v>
          </cell>
          <cell r="N62">
            <v>2844</v>
          </cell>
          <cell r="O62">
            <v>2194</v>
          </cell>
        </row>
        <row r="63">
          <cell r="A63" t="str">
            <v>Industrial/Large Business</v>
          </cell>
          <cell r="B63" t="str">
            <v>HKMD2</v>
          </cell>
          <cell r="C63" t="str">
            <v>791 LARGE BUSINESS -KVA DEMAND</v>
          </cell>
          <cell r="E63">
            <v>11.15</v>
          </cell>
          <cell r="F63">
            <v>430.2</v>
          </cell>
          <cell r="G63">
            <v>461.4</v>
          </cell>
          <cell r="H63">
            <v>504.8</v>
          </cell>
          <cell r="J63">
            <v>37279</v>
          </cell>
          <cell r="K63">
            <v>551</v>
          </cell>
          <cell r="L63">
            <v>452</v>
          </cell>
          <cell r="M63">
            <v>452</v>
          </cell>
          <cell r="N63">
            <v>428</v>
          </cell>
          <cell r="O63">
            <v>425</v>
          </cell>
          <cell r="P63">
            <v>259</v>
          </cell>
          <cell r="Q63">
            <v>258</v>
          </cell>
        </row>
        <row r="64">
          <cell r="A64" t="str">
            <v>Industrial/Large Business</v>
          </cell>
          <cell r="B64" t="str">
            <v>HKMD3</v>
          </cell>
          <cell r="C64" t="str">
            <v>792 LARGE BUSINESS KW DEMAND</v>
          </cell>
          <cell r="E64">
            <v>12.388888888888889</v>
          </cell>
          <cell r="F64">
            <v>600.6</v>
          </cell>
          <cell r="G64">
            <v>592.79999999999995</v>
          </cell>
          <cell r="H64">
            <v>806.7</v>
          </cell>
          <cell r="J64">
            <v>10707</v>
          </cell>
          <cell r="K64">
            <v>1010</v>
          </cell>
          <cell r="L64">
            <v>1153</v>
          </cell>
          <cell r="M64">
            <v>912</v>
          </cell>
          <cell r="N64">
            <v>857</v>
          </cell>
          <cell r="O64">
            <v>799</v>
          </cell>
        </row>
        <row r="65">
          <cell r="A65" t="str">
            <v>Industrial/Large Business</v>
          </cell>
          <cell r="B65">
            <v>798</v>
          </cell>
          <cell r="C65" t="str">
            <v>798 ALTERNATIVE KVA</v>
          </cell>
          <cell r="E65">
            <v>11.15</v>
          </cell>
          <cell r="F65">
            <v>206.6</v>
          </cell>
          <cell r="G65">
            <v>361.8</v>
          </cell>
          <cell r="H65">
            <v>288</v>
          </cell>
          <cell r="J65">
            <v>59148</v>
          </cell>
          <cell r="K65">
            <v>3040</v>
          </cell>
          <cell r="L65">
            <v>2867</v>
          </cell>
          <cell r="M65">
            <v>2667</v>
          </cell>
          <cell r="N65">
            <v>2844</v>
          </cell>
          <cell r="O65">
            <v>2194</v>
          </cell>
          <cell r="P65">
            <v>2357</v>
          </cell>
          <cell r="Q65">
            <v>2369</v>
          </cell>
        </row>
        <row r="66">
          <cell r="A66" t="str">
            <v>Total Demand kVA</v>
          </cell>
          <cell r="B66" t="str">
            <v>HKMD2</v>
          </cell>
          <cell r="C66" t="str">
            <v>791 LARGE BUSINESS -KVA DEMAND</v>
          </cell>
          <cell r="E66">
            <v>11.15</v>
          </cell>
          <cell r="F66">
            <v>5354.8700000000008</v>
          </cell>
          <cell r="G66">
            <v>5533.55</v>
          </cell>
          <cell r="H66">
            <v>6253.75</v>
          </cell>
          <cell r="I66">
            <v>0</v>
          </cell>
          <cell r="J66">
            <v>37279</v>
          </cell>
          <cell r="K66">
            <v>551</v>
          </cell>
          <cell r="L66">
            <v>452</v>
          </cell>
          <cell r="M66">
            <v>452</v>
          </cell>
          <cell r="N66">
            <v>428</v>
          </cell>
          <cell r="O66">
            <v>425</v>
          </cell>
          <cell r="P66">
            <v>291</v>
          </cell>
          <cell r="Q66">
            <v>574</v>
          </cell>
        </row>
        <row r="67">
          <cell r="A67" t="str">
            <v>Industrial/Large Business</v>
          </cell>
          <cell r="B67" t="str">
            <v>HKMD3</v>
          </cell>
          <cell r="C67" t="str">
            <v>792 LARGE BUSINESS KW DEMAND</v>
          </cell>
          <cell r="E67">
            <v>12.388888888888889</v>
          </cell>
          <cell r="F67">
            <v>600.6</v>
          </cell>
          <cell r="G67">
            <v>592.79999999999995</v>
          </cell>
          <cell r="H67">
            <v>806.7</v>
          </cell>
          <cell r="J67">
            <v>10707</v>
          </cell>
          <cell r="K67">
            <v>1010</v>
          </cell>
          <cell r="L67">
            <v>1153</v>
          </cell>
          <cell r="M67">
            <v>912</v>
          </cell>
          <cell r="N67">
            <v>857</v>
          </cell>
          <cell r="O67">
            <v>799</v>
          </cell>
          <cell r="P67">
            <v>739</v>
          </cell>
          <cell r="Q67">
            <v>1045</v>
          </cell>
        </row>
        <row r="68">
          <cell r="A68" t="str">
            <v xml:space="preserve">Customer Numbers </v>
          </cell>
          <cell r="B68">
            <v>798</v>
          </cell>
          <cell r="C68" t="str">
            <v>Trustpower</v>
          </cell>
          <cell r="E68" t="str">
            <v>Monthly</v>
          </cell>
          <cell r="F68">
            <v>206.6</v>
          </cell>
          <cell r="G68">
            <v>361.8</v>
          </cell>
          <cell r="H68">
            <v>288</v>
          </cell>
        </row>
        <row r="69">
          <cell r="A69" t="str">
            <v>Domestic</v>
          </cell>
          <cell r="B69" t="str">
            <v>HDSC</v>
          </cell>
          <cell r="C69" t="str">
            <v>100 Domestic Fixed Daily Charge</v>
          </cell>
          <cell r="E69">
            <v>12.85</v>
          </cell>
          <cell r="F69">
            <v>5354.8700000000008</v>
          </cell>
          <cell r="G69">
            <v>5533.55</v>
          </cell>
          <cell r="H69">
            <v>6253.75</v>
          </cell>
          <cell r="I69">
            <v>0</v>
          </cell>
          <cell r="J69">
            <v>137868</v>
          </cell>
          <cell r="K69">
            <v>5942</v>
          </cell>
          <cell r="L69">
            <v>5500</v>
          </cell>
          <cell r="M69">
            <v>5647</v>
          </cell>
          <cell r="N69">
            <v>4763</v>
          </cell>
          <cell r="O69">
            <v>4341</v>
          </cell>
          <cell r="P69">
            <v>4182</v>
          </cell>
          <cell r="Q69">
            <v>5066</v>
          </cell>
        </row>
        <row r="70">
          <cell r="A70" t="str">
            <v>Domestic</v>
          </cell>
          <cell r="B70" t="str">
            <v>HDSC</v>
          </cell>
          <cell r="C70" t="str">
            <v>134 Peak Saver Fixed Daily Charge</v>
          </cell>
          <cell r="E70">
            <v>12.85</v>
          </cell>
          <cell r="F70">
            <v>104</v>
          </cell>
          <cell r="G70">
            <v>104</v>
          </cell>
          <cell r="H70">
            <v>100</v>
          </cell>
          <cell r="I70">
            <v>0</v>
          </cell>
        </row>
        <row r="71">
          <cell r="A71" t="str">
            <v>Domestic</v>
          </cell>
          <cell r="B71" t="str">
            <v>HDSC</v>
          </cell>
          <cell r="C71" t="str">
            <v>Trustpower</v>
          </cell>
          <cell r="E71">
            <v>12.85</v>
          </cell>
          <cell r="F71">
            <v>271</v>
          </cell>
          <cell r="G71">
            <v>176</v>
          </cell>
        </row>
        <row r="72">
          <cell r="A72" t="str">
            <v>Community</v>
          </cell>
          <cell r="B72" t="str">
            <v>HYSC1</v>
          </cell>
          <cell r="C72" t="str">
            <v>200 COMMUNITY 20KVA</v>
          </cell>
          <cell r="E72">
            <v>12.85</v>
          </cell>
          <cell r="F72">
            <v>206</v>
          </cell>
          <cell r="G72">
            <v>205</v>
          </cell>
          <cell r="H72">
            <v>206</v>
          </cell>
          <cell r="I72">
            <v>204</v>
          </cell>
          <cell r="J72">
            <v>204</v>
          </cell>
          <cell r="K72">
            <v>203</v>
          </cell>
          <cell r="L72">
            <v>204</v>
          </cell>
          <cell r="M72">
            <v>204</v>
          </cell>
          <cell r="N72">
            <v>204</v>
          </cell>
          <cell r="O72">
            <v>203</v>
          </cell>
          <cell r="P72">
            <v>9388</v>
          </cell>
          <cell r="Q72">
            <v>9366</v>
          </cell>
        </row>
        <row r="73">
          <cell r="A73" t="str">
            <v>Community</v>
          </cell>
          <cell r="B73" t="str">
            <v>HYSC2</v>
          </cell>
          <cell r="C73" t="str">
            <v>201 COMMUNITY 50KVA</v>
          </cell>
          <cell r="E73">
            <v>25.4</v>
          </cell>
          <cell r="F73">
            <v>41</v>
          </cell>
          <cell r="G73">
            <v>41</v>
          </cell>
          <cell r="H73">
            <v>41</v>
          </cell>
          <cell r="I73">
            <v>42</v>
          </cell>
          <cell r="J73">
            <v>42</v>
          </cell>
          <cell r="K73">
            <v>42</v>
          </cell>
          <cell r="L73">
            <v>41</v>
          </cell>
          <cell r="M73">
            <v>39</v>
          </cell>
          <cell r="N73">
            <v>39</v>
          </cell>
          <cell r="O73">
            <v>39</v>
          </cell>
        </row>
        <row r="74">
          <cell r="A74" t="str">
            <v>Community</v>
          </cell>
          <cell r="B74" t="str">
            <v>HYSC3</v>
          </cell>
          <cell r="C74" t="str">
            <v>202 COMMUNITY 100KVA</v>
          </cell>
          <cell r="E74">
            <v>46.3</v>
          </cell>
          <cell r="F74">
            <v>14</v>
          </cell>
          <cell r="G74">
            <v>14</v>
          </cell>
          <cell r="H74">
            <v>14</v>
          </cell>
          <cell r="I74">
            <v>14</v>
          </cell>
          <cell r="J74">
            <v>14</v>
          </cell>
          <cell r="K74">
            <v>14</v>
          </cell>
          <cell r="L74">
            <v>14</v>
          </cell>
          <cell r="M74">
            <v>14</v>
          </cell>
          <cell r="N74">
            <v>14</v>
          </cell>
          <cell r="O74">
            <v>14</v>
          </cell>
        </row>
        <row r="75">
          <cell r="A75" t="str">
            <v>Community</v>
          </cell>
          <cell r="B75" t="str">
            <v>HYSC4</v>
          </cell>
          <cell r="C75" t="str">
            <v>203 COMMUNITY 150KVA</v>
          </cell>
          <cell r="E75">
            <v>67.25</v>
          </cell>
          <cell r="F75">
            <v>1</v>
          </cell>
          <cell r="G75">
            <v>1</v>
          </cell>
          <cell r="H75">
            <v>1</v>
          </cell>
          <cell r="I75">
            <v>1</v>
          </cell>
          <cell r="J75">
            <v>1</v>
          </cell>
          <cell r="K75">
            <v>1</v>
          </cell>
          <cell r="L75">
            <v>1</v>
          </cell>
          <cell r="M75">
            <v>1</v>
          </cell>
          <cell r="N75">
            <v>1</v>
          </cell>
          <cell r="O75">
            <v>1</v>
          </cell>
          <cell r="P75">
            <v>204</v>
          </cell>
          <cell r="Q75">
            <v>204</v>
          </cell>
        </row>
        <row r="76">
          <cell r="A76" t="str">
            <v>Business</v>
          </cell>
          <cell r="B76" t="str">
            <v>HCSC1</v>
          </cell>
          <cell r="C76" t="str">
            <v>300 BUSINESS 20KVA</v>
          </cell>
          <cell r="E76">
            <v>12.85</v>
          </cell>
          <cell r="F76">
            <v>632</v>
          </cell>
          <cell r="G76">
            <v>630</v>
          </cell>
          <cell r="H76">
            <v>627</v>
          </cell>
          <cell r="I76">
            <v>629</v>
          </cell>
          <cell r="J76">
            <v>617</v>
          </cell>
          <cell r="K76">
            <v>614</v>
          </cell>
          <cell r="L76">
            <v>608</v>
          </cell>
          <cell r="M76">
            <v>582</v>
          </cell>
          <cell r="N76">
            <v>578</v>
          </cell>
          <cell r="O76">
            <v>575</v>
          </cell>
          <cell r="P76">
            <v>39</v>
          </cell>
          <cell r="Q76">
            <v>39</v>
          </cell>
        </row>
        <row r="77">
          <cell r="A77" t="str">
            <v>Business</v>
          </cell>
          <cell r="B77" t="str">
            <v>HCSC2</v>
          </cell>
          <cell r="C77" t="str">
            <v>301 BUSINESS 50KVA</v>
          </cell>
          <cell r="E77">
            <v>25.4</v>
          </cell>
          <cell r="F77">
            <v>442</v>
          </cell>
          <cell r="G77">
            <v>445</v>
          </cell>
          <cell r="H77">
            <v>445</v>
          </cell>
          <cell r="I77">
            <v>448</v>
          </cell>
          <cell r="J77">
            <v>441</v>
          </cell>
          <cell r="K77">
            <v>442</v>
          </cell>
          <cell r="L77">
            <v>428</v>
          </cell>
          <cell r="M77">
            <v>406</v>
          </cell>
          <cell r="N77">
            <v>400</v>
          </cell>
          <cell r="O77">
            <v>399</v>
          </cell>
          <cell r="P77">
            <v>14</v>
          </cell>
          <cell r="Q77">
            <v>14</v>
          </cell>
        </row>
        <row r="78">
          <cell r="A78" t="str">
            <v>Business</v>
          </cell>
          <cell r="B78" t="str">
            <v>HCSC3</v>
          </cell>
          <cell r="C78" t="str">
            <v>302 BUSINESS 100KVA</v>
          </cell>
          <cell r="E78">
            <v>46.3</v>
          </cell>
          <cell r="F78">
            <v>133</v>
          </cell>
          <cell r="G78">
            <v>134</v>
          </cell>
          <cell r="H78">
            <v>132</v>
          </cell>
          <cell r="I78">
            <v>134</v>
          </cell>
          <cell r="J78">
            <v>134</v>
          </cell>
          <cell r="K78">
            <v>134</v>
          </cell>
          <cell r="L78">
            <v>132</v>
          </cell>
          <cell r="M78">
            <v>129</v>
          </cell>
          <cell r="N78">
            <v>125</v>
          </cell>
          <cell r="O78">
            <v>126</v>
          </cell>
          <cell r="P78">
            <v>1</v>
          </cell>
          <cell r="Q78">
            <v>1</v>
          </cell>
        </row>
        <row r="79">
          <cell r="A79" t="str">
            <v>Business</v>
          </cell>
          <cell r="B79" t="str">
            <v>HCSC4</v>
          </cell>
          <cell r="C79" t="str">
            <v>303 BUSINESS 150KVA</v>
          </cell>
          <cell r="E79">
            <v>67.25</v>
          </cell>
          <cell r="F79">
            <v>37</v>
          </cell>
          <cell r="G79">
            <v>37</v>
          </cell>
          <cell r="H79">
            <v>37</v>
          </cell>
          <cell r="I79">
            <v>38</v>
          </cell>
          <cell r="J79">
            <v>35</v>
          </cell>
          <cell r="K79">
            <v>35</v>
          </cell>
          <cell r="L79">
            <v>32</v>
          </cell>
          <cell r="M79">
            <v>31</v>
          </cell>
          <cell r="N79">
            <v>31</v>
          </cell>
          <cell r="O79">
            <v>31</v>
          </cell>
          <cell r="P79">
            <v>573</v>
          </cell>
          <cell r="Q79">
            <v>561</v>
          </cell>
        </row>
        <row r="80">
          <cell r="A80" t="str">
            <v>Farming &amp; Irrigation</v>
          </cell>
          <cell r="B80" t="str">
            <v>HFSC1</v>
          </cell>
          <cell r="C80" t="str">
            <v>400 FARM 20KVA</v>
          </cell>
          <cell r="E80">
            <v>12.85</v>
          </cell>
          <cell r="F80">
            <v>442</v>
          </cell>
          <cell r="G80">
            <v>443</v>
          </cell>
          <cell r="H80">
            <v>441</v>
          </cell>
          <cell r="I80">
            <v>445</v>
          </cell>
          <cell r="J80">
            <v>444</v>
          </cell>
          <cell r="K80">
            <v>440</v>
          </cell>
          <cell r="L80">
            <v>393</v>
          </cell>
          <cell r="M80">
            <v>338</v>
          </cell>
          <cell r="N80">
            <v>308</v>
          </cell>
          <cell r="O80">
            <v>301</v>
          </cell>
          <cell r="P80">
            <v>390</v>
          </cell>
          <cell r="Q80">
            <v>389</v>
          </cell>
        </row>
        <row r="81">
          <cell r="A81" t="str">
            <v>Farming &amp; Irrigation</v>
          </cell>
          <cell r="B81" t="str">
            <v>HFSC2</v>
          </cell>
          <cell r="C81" t="str">
            <v>401 FARM 50KVA</v>
          </cell>
          <cell r="E81">
            <v>25.4</v>
          </cell>
          <cell r="F81">
            <v>345</v>
          </cell>
          <cell r="G81">
            <v>346</v>
          </cell>
          <cell r="H81">
            <v>343</v>
          </cell>
          <cell r="I81">
            <v>351</v>
          </cell>
          <cell r="J81">
            <v>348</v>
          </cell>
          <cell r="K81">
            <v>346</v>
          </cell>
          <cell r="L81">
            <v>306</v>
          </cell>
          <cell r="M81">
            <v>252</v>
          </cell>
          <cell r="N81">
            <v>226</v>
          </cell>
          <cell r="O81">
            <v>223</v>
          </cell>
          <cell r="P81">
            <v>127</v>
          </cell>
          <cell r="Q81">
            <v>126</v>
          </cell>
        </row>
        <row r="82">
          <cell r="A82" t="str">
            <v>Farming &amp; Irrigation</v>
          </cell>
          <cell r="B82" t="str">
            <v>HFSC3</v>
          </cell>
          <cell r="C82" t="str">
            <v>402 FARM 100KVA</v>
          </cell>
          <cell r="E82">
            <v>46.3</v>
          </cell>
          <cell r="F82">
            <v>11</v>
          </cell>
          <cell r="G82">
            <v>11</v>
          </cell>
          <cell r="H82">
            <v>11</v>
          </cell>
          <cell r="I82">
            <v>11</v>
          </cell>
          <cell r="J82">
            <v>11</v>
          </cell>
          <cell r="K82">
            <v>11</v>
          </cell>
          <cell r="L82">
            <v>28</v>
          </cell>
          <cell r="M82">
            <v>21</v>
          </cell>
          <cell r="N82">
            <v>22</v>
          </cell>
          <cell r="O82">
            <v>25</v>
          </cell>
          <cell r="P82">
            <v>29</v>
          </cell>
          <cell r="Q82">
            <v>29</v>
          </cell>
        </row>
        <row r="83">
          <cell r="A83" t="str">
            <v>Farming &amp; Irrigation</v>
          </cell>
          <cell r="B83" t="str">
            <v>HFSC4</v>
          </cell>
          <cell r="C83" t="str">
            <v>403 FARM 150KVA</v>
          </cell>
          <cell r="E83">
            <v>67.25</v>
          </cell>
          <cell r="F83">
            <v>2</v>
          </cell>
          <cell r="G83">
            <v>2</v>
          </cell>
          <cell r="H83">
            <v>2</v>
          </cell>
          <cell r="I83">
            <v>2</v>
          </cell>
          <cell r="J83">
            <v>2</v>
          </cell>
          <cell r="K83">
            <v>2</v>
          </cell>
          <cell r="L83">
            <v>3</v>
          </cell>
          <cell r="M83">
            <v>3</v>
          </cell>
          <cell r="N83">
            <v>3</v>
          </cell>
          <cell r="O83">
            <v>3</v>
          </cell>
          <cell r="P83">
            <v>294</v>
          </cell>
          <cell r="Q83">
            <v>291</v>
          </cell>
        </row>
        <row r="84">
          <cell r="A84" t="str">
            <v>Farming &amp; Irrigation</v>
          </cell>
          <cell r="B84" t="str">
            <v>HFSC5</v>
          </cell>
          <cell r="C84" t="str">
            <v>Unmetered Supply Charge (451 Elec Fences)</v>
          </cell>
          <cell r="E84">
            <v>12.85</v>
          </cell>
          <cell r="F84">
            <v>9</v>
          </cell>
          <cell r="G84">
            <v>10</v>
          </cell>
          <cell r="H84">
            <v>9</v>
          </cell>
          <cell r="I84">
            <v>10</v>
          </cell>
          <cell r="J84">
            <v>10</v>
          </cell>
          <cell r="K84">
            <v>10</v>
          </cell>
          <cell r="L84">
            <v>9</v>
          </cell>
          <cell r="M84">
            <v>9</v>
          </cell>
          <cell r="N84">
            <v>9</v>
          </cell>
          <cell r="O84">
            <v>9</v>
          </cell>
          <cell r="P84">
            <v>220</v>
          </cell>
          <cell r="Q84">
            <v>221</v>
          </cell>
        </row>
        <row r="85">
          <cell r="A85" t="str">
            <v>Industrial/Large Business</v>
          </cell>
          <cell r="B85" t="str">
            <v>HIMD1</v>
          </cell>
          <cell r="C85" t="str">
            <v>620 INDUST ALT KVA</v>
          </cell>
          <cell r="E85">
            <v>11.15</v>
          </cell>
          <cell r="F85">
            <v>6</v>
          </cell>
          <cell r="G85">
            <v>6</v>
          </cell>
          <cell r="H85">
            <v>6</v>
          </cell>
          <cell r="I85">
            <v>6</v>
          </cell>
          <cell r="J85">
            <v>5</v>
          </cell>
          <cell r="K85">
            <v>5</v>
          </cell>
          <cell r="L85">
            <v>28</v>
          </cell>
          <cell r="M85">
            <v>21</v>
          </cell>
          <cell r="N85">
            <v>22</v>
          </cell>
          <cell r="O85">
            <v>25</v>
          </cell>
          <cell r="P85">
            <v>26</v>
          </cell>
          <cell r="Q85">
            <v>28</v>
          </cell>
        </row>
        <row r="86">
          <cell r="A86" t="str">
            <v>Industrial/Large Business</v>
          </cell>
          <cell r="B86" t="str">
            <v>HIMD2</v>
          </cell>
          <cell r="C86" t="str">
            <v>INDUST LU  DEMAND</v>
          </cell>
          <cell r="E86">
            <v>11.15</v>
          </cell>
          <cell r="F86">
            <v>2</v>
          </cell>
          <cell r="G86">
            <v>2</v>
          </cell>
          <cell r="H86">
            <v>2</v>
          </cell>
          <cell r="I86">
            <v>0</v>
          </cell>
          <cell r="J86">
            <v>0</v>
          </cell>
          <cell r="K86">
            <v>0</v>
          </cell>
          <cell r="L86">
            <v>3</v>
          </cell>
          <cell r="M86">
            <v>3</v>
          </cell>
          <cell r="N86">
            <v>3</v>
          </cell>
          <cell r="O86">
            <v>3</v>
          </cell>
          <cell r="P86">
            <v>3</v>
          </cell>
          <cell r="Q86">
            <v>3</v>
          </cell>
        </row>
        <row r="87">
          <cell r="A87" t="str">
            <v>Industrial/Large Business</v>
          </cell>
          <cell r="B87" t="str">
            <v>HIMD3</v>
          </cell>
          <cell r="C87" t="str">
            <v>630 INDUSTRIAL ALT KW</v>
          </cell>
          <cell r="E87">
            <v>12.39</v>
          </cell>
          <cell r="F87">
            <v>4</v>
          </cell>
          <cell r="G87">
            <v>4</v>
          </cell>
          <cell r="H87">
            <v>4</v>
          </cell>
          <cell r="I87">
            <v>4</v>
          </cell>
          <cell r="J87">
            <v>4</v>
          </cell>
          <cell r="K87">
            <v>4</v>
          </cell>
          <cell r="L87">
            <v>9</v>
          </cell>
          <cell r="M87">
            <v>9</v>
          </cell>
          <cell r="N87">
            <v>9</v>
          </cell>
          <cell r="O87">
            <v>9</v>
          </cell>
          <cell r="P87">
            <v>9</v>
          </cell>
          <cell r="Q87">
            <v>10</v>
          </cell>
        </row>
        <row r="88">
          <cell r="A88" t="str">
            <v>Industrial/Large Business</v>
          </cell>
          <cell r="B88" t="str">
            <v>HIMD4</v>
          </cell>
          <cell r="C88" t="str">
            <v>NETWORK - TRANSMISSION KVA</v>
          </cell>
          <cell r="E88">
            <v>11.15</v>
          </cell>
          <cell r="F88">
            <v>6</v>
          </cell>
          <cell r="G88">
            <v>6</v>
          </cell>
          <cell r="H88">
            <v>6</v>
          </cell>
          <cell r="I88">
            <v>1</v>
          </cell>
          <cell r="J88">
            <v>200</v>
          </cell>
          <cell r="K88">
            <v>5</v>
          </cell>
        </row>
        <row r="89">
          <cell r="A89" t="str">
            <v>Industrial/Large Business</v>
          </cell>
          <cell r="B89" t="str">
            <v>HKMD1</v>
          </cell>
          <cell r="C89" t="str">
            <v>CONTRACT - DIRECT SUPPLY</v>
          </cell>
          <cell r="E89">
            <v>9.9499999999999993</v>
          </cell>
          <cell r="H89">
            <v>15</v>
          </cell>
          <cell r="I89">
            <v>0</v>
          </cell>
          <cell r="J89">
            <v>0</v>
          </cell>
          <cell r="K89">
            <v>0</v>
          </cell>
        </row>
        <row r="90">
          <cell r="A90" t="str">
            <v>Industrial/Large Business</v>
          </cell>
          <cell r="B90" t="str">
            <v>HKMD2</v>
          </cell>
          <cell r="C90" t="str">
            <v>CONTRACT - KVA DEMAND</v>
          </cell>
          <cell r="E90">
            <v>11.15</v>
          </cell>
          <cell r="F90">
            <v>177</v>
          </cell>
          <cell r="G90">
            <v>4</v>
          </cell>
          <cell r="H90">
            <v>5</v>
          </cell>
          <cell r="I90">
            <v>5</v>
          </cell>
          <cell r="J90">
            <v>5</v>
          </cell>
          <cell r="K90">
            <v>5</v>
          </cell>
        </row>
        <row r="91">
          <cell r="A91" t="str">
            <v>Industrial/Large Business</v>
          </cell>
          <cell r="B91" t="str">
            <v>HKMD3</v>
          </cell>
          <cell r="C91" t="str">
            <v>CONTRACT - KW DEMAND</v>
          </cell>
          <cell r="E91">
            <v>12.388888888888889</v>
          </cell>
          <cell r="H91">
            <v>11</v>
          </cell>
          <cell r="I91">
            <v>1</v>
          </cell>
          <cell r="J91">
            <v>200</v>
          </cell>
          <cell r="K91">
            <v>14</v>
          </cell>
        </row>
        <row r="92">
          <cell r="A92" t="str">
            <v>Industrial/Large Business</v>
          </cell>
          <cell r="B92" t="str">
            <v>HKMD1</v>
          </cell>
          <cell r="C92" t="str">
            <v>Total</v>
          </cell>
          <cell r="E92">
            <v>9.9499999999999993</v>
          </cell>
          <cell r="F92">
            <v>187</v>
          </cell>
          <cell r="G92">
            <v>10</v>
          </cell>
          <cell r="H92">
            <v>15</v>
          </cell>
          <cell r="I92">
            <v>15</v>
          </cell>
          <cell r="J92">
            <v>14</v>
          </cell>
          <cell r="K92">
            <v>14</v>
          </cell>
          <cell r="L92">
            <v>0</v>
          </cell>
          <cell r="M92">
            <v>0</v>
          </cell>
          <cell r="N92">
            <v>0</v>
          </cell>
          <cell r="O92">
            <v>0</v>
          </cell>
          <cell r="P92">
            <v>0</v>
          </cell>
        </row>
        <row r="93">
          <cell r="A93" t="str">
            <v>Streetlights</v>
          </cell>
          <cell r="B93" t="str">
            <v>HS09-HS30</v>
          </cell>
          <cell r="C93" t="str">
            <v>821-867,870-874 Standard Streetlights</v>
          </cell>
          <cell r="E93">
            <v>3.6</v>
          </cell>
          <cell r="F93">
            <v>177</v>
          </cell>
          <cell r="H93">
            <v>2466</v>
          </cell>
          <cell r="I93">
            <v>2466</v>
          </cell>
          <cell r="J93">
            <v>2466</v>
          </cell>
          <cell r="K93">
            <v>2466</v>
          </cell>
          <cell r="L93">
            <v>2470</v>
          </cell>
          <cell r="M93">
            <v>2470</v>
          </cell>
          <cell r="N93">
            <v>2453</v>
          </cell>
          <cell r="O93">
            <v>2452</v>
          </cell>
        </row>
        <row r="94">
          <cell r="A94" t="str">
            <v>Streetlights</v>
          </cell>
          <cell r="B94" t="str">
            <v>HS01</v>
          </cell>
          <cell r="C94" t="str">
            <v>360 Private Floodlight</v>
          </cell>
          <cell r="E94">
            <v>0</v>
          </cell>
          <cell r="H94">
            <v>11</v>
          </cell>
          <cell r="I94">
            <v>11</v>
          </cell>
          <cell r="J94">
            <v>0</v>
          </cell>
          <cell r="K94">
            <v>0</v>
          </cell>
          <cell r="M94">
            <v>5</v>
          </cell>
          <cell r="N94">
            <v>5</v>
          </cell>
          <cell r="O94">
            <v>5</v>
          </cell>
        </row>
        <row r="95">
          <cell r="A95" t="str">
            <v>Streetlights</v>
          </cell>
          <cell r="B95" t="str">
            <v>HS02,3,4</v>
          </cell>
          <cell r="C95" t="str">
            <v>Total</v>
          </cell>
          <cell r="E95">
            <v>6.65</v>
          </cell>
          <cell r="F95">
            <v>187</v>
          </cell>
          <cell r="G95">
            <v>10</v>
          </cell>
          <cell r="H95">
            <v>41</v>
          </cell>
          <cell r="I95">
            <v>42</v>
          </cell>
          <cell r="J95">
            <v>242</v>
          </cell>
          <cell r="K95">
            <v>36</v>
          </cell>
          <cell r="L95">
            <v>39</v>
          </cell>
          <cell r="M95">
            <v>39</v>
          </cell>
          <cell r="N95">
            <v>39</v>
          </cell>
          <cell r="O95">
            <v>38</v>
          </cell>
          <cell r="P95">
            <v>0</v>
          </cell>
          <cell r="Q95">
            <v>0</v>
          </cell>
        </row>
        <row r="96">
          <cell r="A96" t="str">
            <v>Streetlights</v>
          </cell>
          <cell r="B96" t="str">
            <v>HS05,6</v>
          </cell>
          <cell r="C96" t="str">
            <v>364,366 "Rental" Under-verandah</v>
          </cell>
          <cell r="E96">
            <v>6</v>
          </cell>
          <cell r="H96">
            <v>2466</v>
          </cell>
          <cell r="I96">
            <v>2466</v>
          </cell>
          <cell r="J96">
            <v>2466</v>
          </cell>
          <cell r="K96">
            <v>95</v>
          </cell>
          <cell r="L96">
            <v>108</v>
          </cell>
          <cell r="M96">
            <v>105</v>
          </cell>
          <cell r="N96">
            <v>101</v>
          </cell>
          <cell r="O96">
            <v>103</v>
          </cell>
          <cell r="P96">
            <v>2459</v>
          </cell>
          <cell r="Q96">
            <v>2459</v>
          </cell>
        </row>
        <row r="97">
          <cell r="A97" t="str">
            <v>Other</v>
          </cell>
          <cell r="B97" t="str">
            <v>HS07</v>
          </cell>
          <cell r="C97" t="str">
            <v>Klondyke Gates</v>
          </cell>
          <cell r="E97">
            <v>12.85</v>
          </cell>
          <cell r="J97">
            <v>0</v>
          </cell>
          <cell r="K97">
            <v>1</v>
          </cell>
          <cell r="L97">
            <v>0</v>
          </cell>
          <cell r="M97">
            <v>5</v>
          </cell>
          <cell r="N97">
            <v>0</v>
          </cell>
          <cell r="O97">
            <v>5</v>
          </cell>
          <cell r="P97">
            <v>5</v>
          </cell>
          <cell r="Q97">
            <v>5</v>
          </cell>
        </row>
        <row r="98">
          <cell r="A98" t="str">
            <v>Other</v>
          </cell>
          <cell r="B98" t="str">
            <v>HTEM</v>
          </cell>
          <cell r="C98" t="str">
            <v>Temporary Supply</v>
          </cell>
          <cell r="E98">
            <v>12.85</v>
          </cell>
          <cell r="F98">
            <v>13</v>
          </cell>
          <cell r="G98">
            <v>13</v>
          </cell>
          <cell r="H98">
            <v>13</v>
          </cell>
          <cell r="I98">
            <v>13</v>
          </cell>
          <cell r="J98">
            <v>13</v>
          </cell>
          <cell r="K98">
            <v>36</v>
          </cell>
          <cell r="L98">
            <v>39</v>
          </cell>
          <cell r="M98">
            <v>39</v>
          </cell>
          <cell r="N98">
            <v>39</v>
          </cell>
          <cell r="O98">
            <v>38</v>
          </cell>
          <cell r="P98">
            <v>38</v>
          </cell>
          <cell r="Q98">
            <v>37</v>
          </cell>
        </row>
        <row r="99">
          <cell r="A99" t="str">
            <v>Other</v>
          </cell>
          <cell r="B99" t="str">
            <v>HTCB</v>
          </cell>
          <cell r="C99" t="str">
            <v>Telecom Cabinet</v>
          </cell>
          <cell r="E99">
            <v>12.85</v>
          </cell>
          <cell r="G99">
            <v>13</v>
          </cell>
          <cell r="H99">
            <v>12</v>
          </cell>
          <cell r="I99">
            <v>12</v>
          </cell>
          <cell r="J99">
            <v>12</v>
          </cell>
          <cell r="K99">
            <v>95</v>
          </cell>
          <cell r="L99">
            <v>108</v>
          </cell>
          <cell r="M99">
            <v>105</v>
          </cell>
          <cell r="N99">
            <v>101</v>
          </cell>
          <cell r="O99">
            <v>103</v>
          </cell>
          <cell r="P99">
            <v>104</v>
          </cell>
          <cell r="Q99">
            <v>102</v>
          </cell>
        </row>
        <row r="100">
          <cell r="A100" t="str">
            <v>Other</v>
          </cell>
          <cell r="B100" t="str">
            <v>HS30</v>
          </cell>
          <cell r="C100" t="str">
            <v>875 Exalooo Fixed Charges</v>
          </cell>
          <cell r="E100">
            <v>12.85</v>
          </cell>
          <cell r="I100">
            <v>2</v>
          </cell>
          <cell r="J100">
            <v>2</v>
          </cell>
          <cell r="K100">
            <v>1</v>
          </cell>
          <cell r="L100">
            <v>0</v>
          </cell>
          <cell r="M100">
            <v>2</v>
          </cell>
          <cell r="N100">
            <v>0</v>
          </cell>
          <cell r="O100">
            <v>2</v>
          </cell>
          <cell r="P100">
            <v>0</v>
          </cell>
        </row>
        <row r="101">
          <cell r="A101" t="str">
            <v>Other</v>
          </cell>
          <cell r="B101" t="str">
            <v>HRDZ</v>
          </cell>
          <cell r="C101" t="str">
            <v>Residential Zip</v>
          </cell>
          <cell r="E101">
            <v>12.85</v>
          </cell>
          <cell r="F101">
            <v>13</v>
          </cell>
          <cell r="G101">
            <v>13</v>
          </cell>
          <cell r="H101">
            <v>13</v>
          </cell>
          <cell r="I101">
            <v>13</v>
          </cell>
          <cell r="J101">
            <v>177</v>
          </cell>
          <cell r="K101">
            <v>177</v>
          </cell>
          <cell r="L101">
            <v>161</v>
          </cell>
          <cell r="M101">
            <v>147</v>
          </cell>
          <cell r="N101">
            <v>143</v>
          </cell>
          <cell r="O101">
            <v>141</v>
          </cell>
          <cell r="P101">
            <v>6</v>
          </cell>
          <cell r="Q101">
            <v>6</v>
          </cell>
        </row>
        <row r="102">
          <cell r="A102" t="str">
            <v>Other</v>
          </cell>
          <cell r="B102" t="str">
            <v>HRSR</v>
          </cell>
          <cell r="C102" t="str">
            <v>Heat Storage Range</v>
          </cell>
          <cell r="E102">
            <v>12.85</v>
          </cell>
          <cell r="G102">
            <v>13</v>
          </cell>
          <cell r="H102">
            <v>12</v>
          </cell>
          <cell r="I102">
            <v>12</v>
          </cell>
          <cell r="J102">
            <v>22</v>
          </cell>
          <cell r="K102">
            <v>22</v>
          </cell>
          <cell r="L102">
            <v>21</v>
          </cell>
          <cell r="M102">
            <v>21</v>
          </cell>
          <cell r="N102">
            <v>19</v>
          </cell>
          <cell r="O102">
            <v>18</v>
          </cell>
          <cell r="P102">
            <v>13</v>
          </cell>
          <cell r="Q102">
            <v>13</v>
          </cell>
        </row>
        <row r="103">
          <cell r="A103" t="str">
            <v>Total Intallation Numbers</v>
          </cell>
          <cell r="B103" t="str">
            <v>HS30</v>
          </cell>
          <cell r="C103" t="str">
            <v>875 Exalooo Fixed Charges</v>
          </cell>
          <cell r="E103">
            <v>12.85</v>
          </cell>
          <cell r="F103">
            <v>13223</v>
          </cell>
          <cell r="G103">
            <v>12969</v>
          </cell>
          <cell r="H103">
            <v>15280</v>
          </cell>
          <cell r="I103">
            <v>2</v>
          </cell>
          <cell r="J103">
            <v>2</v>
          </cell>
          <cell r="K103">
            <v>1</v>
          </cell>
          <cell r="L103">
            <v>2</v>
          </cell>
          <cell r="M103">
            <v>2</v>
          </cell>
          <cell r="N103">
            <v>2</v>
          </cell>
          <cell r="O103">
            <v>2</v>
          </cell>
          <cell r="P103">
            <v>2</v>
          </cell>
          <cell r="Q103">
            <v>2</v>
          </cell>
        </row>
        <row r="104">
          <cell r="A104" t="str">
            <v>Other</v>
          </cell>
          <cell r="B104" t="str">
            <v>HRDZ</v>
          </cell>
          <cell r="C104" t="str">
            <v>Residential Zip</v>
          </cell>
          <cell r="J104">
            <v>177</v>
          </cell>
          <cell r="K104">
            <v>177</v>
          </cell>
          <cell r="L104">
            <v>161</v>
          </cell>
          <cell r="M104">
            <v>147</v>
          </cell>
          <cell r="N104">
            <v>143</v>
          </cell>
          <cell r="O104">
            <v>141</v>
          </cell>
          <cell r="P104">
            <v>139</v>
          </cell>
          <cell r="Q104">
            <v>137</v>
          </cell>
        </row>
        <row r="105">
          <cell r="A105" t="str">
            <v xml:space="preserve">Customer Numbers </v>
          </cell>
          <cell r="B105" t="str">
            <v>HRSR</v>
          </cell>
          <cell r="C105" t="str">
            <v>Meridian/Other</v>
          </cell>
          <cell r="E105" t="str">
            <v>Monthly</v>
          </cell>
          <cell r="J105">
            <v>22</v>
          </cell>
          <cell r="K105">
            <v>22</v>
          </cell>
          <cell r="L105">
            <v>21</v>
          </cell>
          <cell r="M105" t="str">
            <v>Meridian</v>
          </cell>
          <cell r="N105" t="str">
            <v>Meridian &amp; Genesis</v>
          </cell>
          <cell r="O105" t="str">
            <v>ALL</v>
          </cell>
          <cell r="P105">
            <v>17</v>
          </cell>
          <cell r="Q105">
            <v>16</v>
          </cell>
        </row>
        <row r="106">
          <cell r="A106" t="str">
            <v>Domestic</v>
          </cell>
          <cell r="B106" t="str">
            <v>HDSC</v>
          </cell>
          <cell r="C106" t="str">
            <v>100 Domestic Fixed Daily Charge</v>
          </cell>
          <cell r="E106">
            <v>12.85</v>
          </cell>
          <cell r="F106">
            <v>13223</v>
          </cell>
          <cell r="G106">
            <v>12969</v>
          </cell>
          <cell r="H106">
            <v>15280</v>
          </cell>
          <cell r="I106">
            <v>15321</v>
          </cell>
          <cell r="J106">
            <v>15610</v>
          </cell>
          <cell r="K106">
            <v>15500</v>
          </cell>
          <cell r="L106">
            <v>15045</v>
          </cell>
          <cell r="M106">
            <v>169</v>
          </cell>
          <cell r="N106">
            <v>219</v>
          </cell>
          <cell r="O106">
            <v>1029</v>
          </cell>
          <cell r="P106">
            <v>14100</v>
          </cell>
          <cell r="Q106">
            <v>14059</v>
          </cell>
        </row>
        <row r="107">
          <cell r="A107" t="str">
            <v>Community</v>
          </cell>
          <cell r="B107" t="str">
            <v>HYSC1</v>
          </cell>
          <cell r="C107" t="str">
            <v>200 COMMUNITY 20KVA</v>
          </cell>
          <cell r="E107">
            <v>12.85</v>
          </cell>
          <cell r="M107">
            <v>1</v>
          </cell>
          <cell r="N107">
            <v>1</v>
          </cell>
          <cell r="O107">
            <v>1</v>
          </cell>
        </row>
        <row r="108">
          <cell r="A108" t="str">
            <v>Community</v>
          </cell>
          <cell r="B108" t="str">
            <v>HYSC2</v>
          </cell>
          <cell r="C108" t="str">
            <v>Meridian/Other</v>
          </cell>
          <cell r="E108">
            <v>25.4</v>
          </cell>
          <cell r="M108" t="str">
            <v>Meridian</v>
          </cell>
          <cell r="N108" t="str">
            <v>Meridian &amp; Genesis</v>
          </cell>
          <cell r="O108">
            <v>2</v>
          </cell>
          <cell r="P108" t="str">
            <v>ALL</v>
          </cell>
          <cell r="Q108" t="str">
            <v>ALL</v>
          </cell>
        </row>
        <row r="109">
          <cell r="A109" t="str">
            <v>Community</v>
          </cell>
          <cell r="B109" t="str">
            <v>HYSC3</v>
          </cell>
          <cell r="C109" t="str">
            <v>202 COMMUNITY 100KVA</v>
          </cell>
          <cell r="E109">
            <v>46.3</v>
          </cell>
          <cell r="M109">
            <v>169</v>
          </cell>
          <cell r="N109">
            <v>219</v>
          </cell>
          <cell r="O109">
            <v>1029</v>
          </cell>
          <cell r="P109">
            <v>1084</v>
          </cell>
          <cell r="Q109">
            <v>1104</v>
          </cell>
        </row>
        <row r="110">
          <cell r="A110" t="str">
            <v>Community</v>
          </cell>
          <cell r="B110" t="str">
            <v>HYSC4</v>
          </cell>
          <cell r="C110" t="str">
            <v>203 COMMUNITY 150KVA</v>
          </cell>
          <cell r="E110">
            <v>67.25</v>
          </cell>
          <cell r="M110">
            <v>1</v>
          </cell>
          <cell r="N110">
            <v>1</v>
          </cell>
          <cell r="O110">
            <v>1</v>
          </cell>
          <cell r="P110">
            <v>1</v>
          </cell>
          <cell r="Q110">
            <v>1</v>
          </cell>
        </row>
        <row r="111">
          <cell r="A111" t="str">
            <v>Business</v>
          </cell>
          <cell r="B111" t="str">
            <v>HCSC1</v>
          </cell>
          <cell r="C111" t="str">
            <v>300 BUSINESS 20KVA</v>
          </cell>
          <cell r="E111">
            <v>12.85</v>
          </cell>
          <cell r="F111">
            <v>1000</v>
          </cell>
          <cell r="G111">
            <v>1000</v>
          </cell>
          <cell r="H111">
            <v>1000</v>
          </cell>
          <cell r="I111">
            <v>1000</v>
          </cell>
          <cell r="J111">
            <v>1000</v>
          </cell>
          <cell r="K111">
            <v>1000</v>
          </cell>
          <cell r="L111">
            <v>1000</v>
          </cell>
          <cell r="M111">
            <v>3</v>
          </cell>
          <cell r="N111">
            <v>4</v>
          </cell>
          <cell r="O111">
            <v>2</v>
          </cell>
          <cell r="P111">
            <v>2</v>
          </cell>
          <cell r="Q111">
            <v>2</v>
          </cell>
        </row>
        <row r="112">
          <cell r="A112" t="str">
            <v>Business</v>
          </cell>
          <cell r="B112" t="str">
            <v>HCSC2</v>
          </cell>
          <cell r="C112" t="str">
            <v>301 BUSINESS 50KVA</v>
          </cell>
          <cell r="E112">
            <v>25.4</v>
          </cell>
          <cell r="F112">
            <v>11691</v>
          </cell>
          <cell r="G112">
            <v>11597</v>
          </cell>
          <cell r="H112">
            <v>11157</v>
          </cell>
          <cell r="I112">
            <v>11774</v>
          </cell>
          <cell r="J112">
            <v>11482</v>
          </cell>
          <cell r="K112">
            <v>11482</v>
          </cell>
          <cell r="M112">
            <v>2</v>
          </cell>
          <cell r="N112">
            <v>4</v>
          </cell>
          <cell r="O112">
            <v>50</v>
          </cell>
        </row>
        <row r="113">
          <cell r="A113" t="str">
            <v>Business</v>
          </cell>
          <cell r="B113" t="str">
            <v>HCSC3</v>
          </cell>
          <cell r="C113" t="str">
            <v>302 BUSINESS 100KVA</v>
          </cell>
          <cell r="E113">
            <v>46.3</v>
          </cell>
          <cell r="M113">
            <v>1</v>
          </cell>
          <cell r="N113">
            <v>2</v>
          </cell>
          <cell r="O113">
            <v>11</v>
          </cell>
        </row>
        <row r="114">
          <cell r="A114" t="str">
            <v>Business</v>
          </cell>
          <cell r="B114" t="str">
            <v>HCSC4</v>
          </cell>
          <cell r="C114" t="str">
            <v>303 BUSINESS 150KVA</v>
          </cell>
          <cell r="E114">
            <v>67.25</v>
          </cell>
          <cell r="F114" t="str">
            <v>KWh</v>
          </cell>
          <cell r="G114" t="str">
            <v>KWh</v>
          </cell>
          <cell r="H114" t="str">
            <v>KWh</v>
          </cell>
          <cell r="J114" t="str">
            <v>KWh</v>
          </cell>
          <cell r="K114" t="str">
            <v>KWh</v>
          </cell>
          <cell r="L114" t="str">
            <v>KWh</v>
          </cell>
          <cell r="M114">
            <v>3</v>
          </cell>
          <cell r="N114">
            <v>4</v>
          </cell>
          <cell r="O114">
            <v>4</v>
          </cell>
          <cell r="P114">
            <v>44</v>
          </cell>
          <cell r="Q114">
            <v>45</v>
          </cell>
        </row>
        <row r="115">
          <cell r="A115" t="str">
            <v>Farming &amp; Irrigation</v>
          </cell>
          <cell r="B115" t="str">
            <v>HFSC1</v>
          </cell>
          <cell r="C115" t="str">
            <v>400 FARM 20KVA</v>
          </cell>
          <cell r="E115">
            <v>12.85</v>
          </cell>
          <cell r="K115">
            <v>85088</v>
          </cell>
          <cell r="M115">
            <v>2</v>
          </cell>
          <cell r="N115">
            <v>9</v>
          </cell>
          <cell r="O115">
            <v>172</v>
          </cell>
          <cell r="P115">
            <v>57</v>
          </cell>
          <cell r="Q115">
            <v>60</v>
          </cell>
        </row>
        <row r="116">
          <cell r="A116" t="str">
            <v>Farming &amp; Irrigation</v>
          </cell>
          <cell r="B116" t="str">
            <v>HFSC2</v>
          </cell>
          <cell r="C116" t="str">
            <v>401 FARM 50KVA</v>
          </cell>
          <cell r="E116">
            <v>25.4</v>
          </cell>
          <cell r="F116">
            <v>17025092</v>
          </cell>
          <cell r="G116">
            <v>18705612</v>
          </cell>
          <cell r="H116">
            <v>18333785</v>
          </cell>
          <cell r="I116">
            <v>17527430</v>
          </cell>
          <cell r="J116">
            <v>16917851</v>
          </cell>
          <cell r="K116">
            <v>16001738</v>
          </cell>
          <cell r="L116">
            <v>17962556</v>
          </cell>
          <cell r="M116">
            <v>1</v>
          </cell>
          <cell r="N116">
            <v>2</v>
          </cell>
          <cell r="O116">
            <v>11</v>
          </cell>
          <cell r="P116">
            <v>11</v>
          </cell>
          <cell r="Q116">
            <v>13</v>
          </cell>
        </row>
        <row r="117">
          <cell r="A117" t="str">
            <v>Farming &amp; Irrigation</v>
          </cell>
          <cell r="B117" t="str">
            <v>HFSC3</v>
          </cell>
          <cell r="C117" t="str">
            <v>402 FARM 100KVA</v>
          </cell>
          <cell r="E117">
            <v>46.3</v>
          </cell>
          <cell r="F117">
            <v>2791763</v>
          </cell>
          <cell r="G117">
            <v>3428924</v>
          </cell>
          <cell r="H117">
            <v>3059387</v>
          </cell>
          <cell r="I117">
            <v>3811568</v>
          </cell>
          <cell r="J117">
            <v>3856579</v>
          </cell>
          <cell r="K117">
            <v>3019152</v>
          </cell>
          <cell r="L117">
            <v>2683011</v>
          </cell>
          <cell r="M117">
            <v>1</v>
          </cell>
          <cell r="N117">
            <v>1</v>
          </cell>
          <cell r="O117">
            <v>4</v>
          </cell>
          <cell r="P117">
            <v>5</v>
          </cell>
          <cell r="Q117">
            <v>5</v>
          </cell>
        </row>
        <row r="118">
          <cell r="A118" t="str">
            <v>Farming &amp; Irrigation</v>
          </cell>
          <cell r="B118" t="str">
            <v>HFSC4</v>
          </cell>
          <cell r="C118" t="str">
            <v>403 FARM 150KVA</v>
          </cell>
          <cell r="E118">
            <v>67.25</v>
          </cell>
          <cell r="F118">
            <v>873533.5</v>
          </cell>
          <cell r="G118">
            <v>225360</v>
          </cell>
          <cell r="H118">
            <v>1128410.09072</v>
          </cell>
          <cell r="I118">
            <v>1145523</v>
          </cell>
          <cell r="J118">
            <v>991735.5</v>
          </cell>
          <cell r="K118">
            <v>832135.5</v>
          </cell>
          <cell r="L118">
            <v>687435</v>
          </cell>
          <cell r="O118">
            <v>1</v>
          </cell>
          <cell r="P118">
            <v>351</v>
          </cell>
          <cell r="Q118">
            <v>352</v>
          </cell>
        </row>
        <row r="119">
          <cell r="A119" t="str">
            <v>Farming &amp; Irrigation</v>
          </cell>
          <cell r="B119" t="str">
            <v>HFSC5</v>
          </cell>
          <cell r="C119" t="str">
            <v>Unmetered Supply Charge (451 Elec Fences)</v>
          </cell>
          <cell r="E119">
            <v>12.85</v>
          </cell>
          <cell r="F119">
            <v>20690388.5</v>
          </cell>
          <cell r="G119">
            <v>22359896</v>
          </cell>
          <cell r="H119">
            <v>22521582.090720002</v>
          </cell>
          <cell r="I119">
            <v>22484521</v>
          </cell>
          <cell r="J119">
            <v>21766165.5</v>
          </cell>
          <cell r="K119">
            <v>19853025.5</v>
          </cell>
          <cell r="L119">
            <v>21333002</v>
          </cell>
          <cell r="O119">
            <v>2</v>
          </cell>
          <cell r="Q119">
            <v>381</v>
          </cell>
        </row>
        <row r="120">
          <cell r="A120" t="str">
            <v>Other</v>
          </cell>
          <cell r="B120" t="str">
            <v>HRDZ</v>
          </cell>
          <cell r="C120" t="str">
            <v>Residential Zip</v>
          </cell>
          <cell r="E120">
            <v>12.85</v>
          </cell>
          <cell r="M120">
            <v>2</v>
          </cell>
          <cell r="N120">
            <v>2</v>
          </cell>
          <cell r="O120">
            <v>172</v>
          </cell>
          <cell r="P120">
            <v>177</v>
          </cell>
          <cell r="Q120">
            <v>178</v>
          </cell>
        </row>
        <row r="121">
          <cell r="A121" t="str">
            <v>Streetlights</v>
          </cell>
          <cell r="B121" t="str">
            <v>HS02,3,4</v>
          </cell>
          <cell r="C121" t="str">
            <v>361-363  "Rental" Floodlights</v>
          </cell>
          <cell r="E121">
            <v>25.4</v>
          </cell>
          <cell r="F121">
            <v>19816855</v>
          </cell>
          <cell r="G121">
            <v>22134536</v>
          </cell>
          <cell r="H121">
            <v>21393172</v>
          </cell>
          <cell r="M121">
            <v>1</v>
          </cell>
          <cell r="N121">
            <v>1</v>
          </cell>
          <cell r="O121">
            <v>183</v>
          </cell>
          <cell r="P121">
            <v>190</v>
          </cell>
          <cell r="Q121">
            <v>192</v>
          </cell>
        </row>
      </sheetData>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s Sc 1"/>
      <sheetName val="Charts Sc 3"/>
      <sheetName val="Scen 1"/>
      <sheetName val="Scen 3"/>
      <sheetName val="Summary Tables"/>
      <sheetName val="15_16AB"/>
      <sheetName val="15_16AB IHD"/>
      <sheetName val="DLC Tables"/>
      <sheetName val="Charts DLC"/>
      <sheetName val="DLC Data"/>
      <sheetName val="Summary Tables (NMI)"/>
      <sheetName val="Nation (2)"/>
      <sheetName val="Nation"/>
      <sheetName val="NSW"/>
      <sheetName val="ACT"/>
      <sheetName val="SA"/>
      <sheetName val="QLD"/>
      <sheetName val="WA"/>
      <sheetName val="NT"/>
      <sheetName val="VIC"/>
      <sheetName val="TAS"/>
      <sheetName val="NSW 1"/>
      <sheetName val="16C"/>
      <sheetName val="ACT 1"/>
      <sheetName val="SA 1"/>
      <sheetName val="QLD 1"/>
      <sheetName val="WA 1"/>
      <sheetName val="NT 1"/>
      <sheetName val="VIC 1"/>
      <sheetName val="TAS 1"/>
      <sheetName val="NSW 2"/>
      <sheetName val="ACT 2"/>
      <sheetName val="SA 2"/>
      <sheetName val="QLD 2"/>
      <sheetName val="WA 2"/>
      <sheetName val="VIC 2"/>
      <sheetName val="NT 2"/>
      <sheetName val="TAS 2"/>
      <sheetName val="NSW 4"/>
      <sheetName val="ACT 4"/>
      <sheetName val="SA 4"/>
      <sheetName val="QLD 4"/>
      <sheetName val="WA 4"/>
      <sheetName val="NT 4"/>
      <sheetName val="VIC 4"/>
      <sheetName val="TAS 4"/>
      <sheetName val="NSW 3"/>
      <sheetName val="SA 3"/>
      <sheetName val="QLD 3"/>
      <sheetName val="WA 3"/>
      <sheetName val="NT 3"/>
      <sheetName val="VIC 3"/>
      <sheetName val="KPMG =&gt;"/>
      <sheetName val="Hedging"/>
      <sheetName val="CRA =&gt;"/>
      <sheetName val="Deferrals"/>
      <sheetName val="NEM"/>
      <sheetName val="State"/>
      <sheetName val="NERA =&gt;"/>
      <sheetName val="pool pumps"/>
      <sheetName val="Cost AC"/>
      <sheetName val="AC Takeup"/>
      <sheetName val="Meter costs"/>
      <sheetName val="Core CS"/>
      <sheetName val="15_16AB CS"/>
      <sheetName val="16C CS"/>
      <sheetName val="CS 3"/>
      <sheetName val="Phil =&gt;"/>
      <sheetName val="Sum Urb, Rural"/>
      <sheetName val="Instal Costs"/>
      <sheetName val="C-Factual Accum Low"/>
      <sheetName val="C-Factual Accum High"/>
      <sheetName val="C-Factual Interval Low"/>
      <sheetName val="C-Factual Interval High"/>
      <sheetName val="On going instal cost"/>
      <sheetName val="Assumpt &amp; inputs"/>
      <sheetName val="NERA manipulation"/>
      <sheetName val="NERA manipulation (Interval)"/>
      <sheetName val="EMCa =&gt;"/>
      <sheetName val="Trans Costs 1"/>
      <sheetName val="Oper Costs 1"/>
      <sheetName val="Refresh Costs 1"/>
      <sheetName val="Trans Costs 2a"/>
      <sheetName val="Oper Costs 2a"/>
      <sheetName val="Refresh Costs 2a"/>
      <sheetName val="Trans Costs 2b"/>
      <sheetName val="Oper Costs 2b"/>
      <sheetName val="Refresh Costs 2b"/>
      <sheetName val="Costs Sc 3"/>
      <sheetName val="Trans Costs 4"/>
      <sheetName val="Oper Costs 4"/>
      <sheetName val="Refresh Costs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SUM"/>
    </sheetNames>
    <sheetDataSet>
      <sheetData sheetId="0">
        <row r="3">
          <cell r="A3">
            <v>1</v>
          </cell>
          <cell r="B3" t="str">
            <v>ELECTRICITY ACCRUALS</v>
          </cell>
          <cell r="C3">
            <v>0</v>
          </cell>
          <cell r="D3">
            <v>0</v>
          </cell>
          <cell r="E3">
            <v>0</v>
          </cell>
          <cell r="F3">
            <v>0</v>
          </cell>
          <cell r="G3">
            <v>0</v>
          </cell>
          <cell r="H3">
            <v>0</v>
          </cell>
          <cell r="I3">
            <v>0</v>
          </cell>
          <cell r="J3">
            <v>0</v>
          </cell>
          <cell r="K3">
            <v>0</v>
          </cell>
          <cell r="L3">
            <v>0</v>
          </cell>
          <cell r="M3">
            <v>0</v>
          </cell>
          <cell r="N3">
            <v>0</v>
          </cell>
        </row>
        <row r="4">
          <cell r="A4">
            <v>95</v>
          </cell>
          <cell r="B4" t="str">
            <v>CONNECTION FEES</v>
          </cell>
          <cell r="C4">
            <v>0</v>
          </cell>
          <cell r="D4">
            <v>0</v>
          </cell>
          <cell r="E4">
            <v>0</v>
          </cell>
          <cell r="F4">
            <v>0</v>
          </cell>
          <cell r="G4">
            <v>0</v>
          </cell>
          <cell r="H4">
            <v>0</v>
          </cell>
          <cell r="I4">
            <v>0</v>
          </cell>
          <cell r="J4">
            <v>0</v>
          </cell>
          <cell r="K4">
            <v>0</v>
          </cell>
          <cell r="L4">
            <v>0</v>
          </cell>
          <cell r="M4">
            <v>0</v>
          </cell>
          <cell r="N4">
            <v>0</v>
          </cell>
        </row>
        <row r="5">
          <cell r="A5">
            <v>97</v>
          </cell>
          <cell r="B5" t="str">
            <v>ROUNDING</v>
          </cell>
          <cell r="C5">
            <v>0</v>
          </cell>
          <cell r="D5">
            <v>0</v>
          </cell>
          <cell r="E5">
            <v>0</v>
          </cell>
          <cell r="F5">
            <v>0</v>
          </cell>
          <cell r="G5">
            <v>0</v>
          </cell>
          <cell r="H5">
            <v>0</v>
          </cell>
          <cell r="I5">
            <v>0</v>
          </cell>
          <cell r="J5">
            <v>0</v>
          </cell>
          <cell r="K5">
            <v>0</v>
          </cell>
          <cell r="L5">
            <v>0</v>
          </cell>
          <cell r="M5">
            <v>0</v>
          </cell>
          <cell r="N5">
            <v>0</v>
          </cell>
        </row>
        <row r="6">
          <cell r="A6">
            <v>98</v>
          </cell>
          <cell r="B6" t="str">
            <v>DISC</v>
          </cell>
          <cell r="C6">
            <v>0</v>
          </cell>
          <cell r="D6">
            <v>0</v>
          </cell>
          <cell r="E6">
            <v>0</v>
          </cell>
          <cell r="F6">
            <v>0</v>
          </cell>
          <cell r="G6">
            <v>0</v>
          </cell>
          <cell r="H6">
            <v>0</v>
          </cell>
          <cell r="I6">
            <v>0</v>
          </cell>
          <cell r="J6">
            <v>0</v>
          </cell>
          <cell r="K6">
            <v>0</v>
          </cell>
          <cell r="L6">
            <v>0</v>
          </cell>
          <cell r="M6">
            <v>0</v>
          </cell>
          <cell r="N6">
            <v>0</v>
          </cell>
        </row>
        <row r="7">
          <cell r="A7">
            <v>99</v>
          </cell>
          <cell r="B7" t="str">
            <v>GST</v>
          </cell>
          <cell r="C7">
            <v>0</v>
          </cell>
          <cell r="D7">
            <v>0</v>
          </cell>
          <cell r="E7">
            <v>0</v>
          </cell>
          <cell r="F7">
            <v>0</v>
          </cell>
          <cell r="G7">
            <v>0</v>
          </cell>
          <cell r="H7">
            <v>0</v>
          </cell>
          <cell r="I7">
            <v>0</v>
          </cell>
          <cell r="J7">
            <v>0</v>
          </cell>
          <cell r="K7">
            <v>0</v>
          </cell>
          <cell r="L7">
            <v>0</v>
          </cell>
          <cell r="M7">
            <v>0</v>
          </cell>
          <cell r="N7">
            <v>0</v>
          </cell>
        </row>
        <row r="8">
          <cell r="A8">
            <v>100</v>
          </cell>
          <cell r="B8" t="str">
            <v>RESIDENTIAL SUPPLY</v>
          </cell>
          <cell r="C8">
            <v>0</v>
          </cell>
          <cell r="D8">
            <v>0</v>
          </cell>
          <cell r="E8">
            <v>0</v>
          </cell>
          <cell r="F8">
            <v>0</v>
          </cell>
          <cell r="G8">
            <v>0</v>
          </cell>
          <cell r="H8">
            <v>0</v>
          </cell>
          <cell r="I8">
            <v>0</v>
          </cell>
          <cell r="J8">
            <v>0</v>
          </cell>
          <cell r="K8">
            <v>0</v>
          </cell>
          <cell r="L8">
            <v>0</v>
          </cell>
          <cell r="M8">
            <v>0</v>
          </cell>
          <cell r="N8">
            <v>0</v>
          </cell>
        </row>
        <row r="9">
          <cell r="A9">
            <v>105</v>
          </cell>
          <cell r="B9" t="str">
            <v>RESIDENTIAL SPECIAL -"MINUS"</v>
          </cell>
          <cell r="C9">
            <v>2730</v>
          </cell>
          <cell r="D9">
            <v>2550</v>
          </cell>
          <cell r="E9">
            <v>2300</v>
          </cell>
          <cell r="F9">
            <v>2400</v>
          </cell>
          <cell r="G9">
            <v>2800</v>
          </cell>
          <cell r="H9">
            <v>2340</v>
          </cell>
          <cell r="I9">
            <v>2340</v>
          </cell>
          <cell r="J9">
            <v>2820</v>
          </cell>
          <cell r="K9">
            <v>2650</v>
          </cell>
          <cell r="L9">
            <v>2390</v>
          </cell>
          <cell r="M9">
            <v>1840</v>
          </cell>
          <cell r="N9">
            <v>2110</v>
          </cell>
        </row>
        <row r="10">
          <cell r="A10">
            <v>106</v>
          </cell>
          <cell r="B10" t="str">
            <v>RESIDENTIAL</v>
          </cell>
          <cell r="C10">
            <v>4048050</v>
          </cell>
          <cell r="D10">
            <v>4212922</v>
          </cell>
          <cell r="E10">
            <v>5272203</v>
          </cell>
          <cell r="F10">
            <v>5761305</v>
          </cell>
          <cell r="G10">
            <v>5852342</v>
          </cell>
          <cell r="H10">
            <v>5004716</v>
          </cell>
          <cell r="I10">
            <v>4440893</v>
          </cell>
          <cell r="J10">
            <v>3876018</v>
          </cell>
          <cell r="K10">
            <v>3445634</v>
          </cell>
          <cell r="L10">
            <v>3137009</v>
          </cell>
          <cell r="M10">
            <v>3394537</v>
          </cell>
          <cell r="N10">
            <v>2969124</v>
          </cell>
        </row>
        <row r="11">
          <cell r="A11">
            <v>110</v>
          </cell>
          <cell r="B11" t="str">
            <v>RESIDENTIAL SUPPLY CONTROLLED</v>
          </cell>
          <cell r="C11">
            <v>0</v>
          </cell>
          <cell r="D11">
            <v>0</v>
          </cell>
          <cell r="E11">
            <v>0</v>
          </cell>
          <cell r="F11">
            <v>0</v>
          </cell>
          <cell r="G11">
            <v>0</v>
          </cell>
          <cell r="H11">
            <v>0</v>
          </cell>
          <cell r="I11">
            <v>0</v>
          </cell>
          <cell r="J11">
            <v>0</v>
          </cell>
          <cell r="K11">
            <v>0</v>
          </cell>
          <cell r="L11">
            <v>0</v>
          </cell>
          <cell r="M11">
            <v>0</v>
          </cell>
          <cell r="N11">
            <v>0</v>
          </cell>
        </row>
        <row r="12">
          <cell r="A12">
            <v>116</v>
          </cell>
          <cell r="B12" t="str">
            <v>RESIDENTIAL CONTROLLED</v>
          </cell>
          <cell r="C12">
            <v>2806939</v>
          </cell>
          <cell r="D12">
            <v>2592276</v>
          </cell>
          <cell r="E12">
            <v>2747825</v>
          </cell>
          <cell r="F12">
            <v>2647098</v>
          </cell>
          <cell r="G12">
            <v>2849259</v>
          </cell>
          <cell r="H12">
            <v>3070786</v>
          </cell>
          <cell r="I12">
            <v>2765407</v>
          </cell>
          <cell r="J12">
            <v>2761147</v>
          </cell>
          <cell r="K12">
            <v>2757829</v>
          </cell>
          <cell r="L12">
            <v>2535121</v>
          </cell>
          <cell r="M12">
            <v>2469495</v>
          </cell>
          <cell r="N12">
            <v>2085105</v>
          </cell>
        </row>
        <row r="13">
          <cell r="A13">
            <v>117</v>
          </cell>
          <cell r="B13" t="str">
            <v>NIGHT BOOST 10</v>
          </cell>
          <cell r="C13">
            <v>800</v>
          </cell>
          <cell r="D13">
            <v>1990</v>
          </cell>
          <cell r="E13">
            <v>7080</v>
          </cell>
          <cell r="F13">
            <v>16917</v>
          </cell>
          <cell r="G13">
            <v>21923</v>
          </cell>
          <cell r="H13">
            <v>21360</v>
          </cell>
          <cell r="I13">
            <v>21950</v>
          </cell>
          <cell r="J13">
            <v>16400</v>
          </cell>
          <cell r="K13">
            <v>8470</v>
          </cell>
          <cell r="L13">
            <v>6470</v>
          </cell>
          <cell r="M13">
            <v>6620</v>
          </cell>
          <cell r="N13">
            <v>7160</v>
          </cell>
        </row>
        <row r="14">
          <cell r="A14">
            <v>119</v>
          </cell>
          <cell r="B14" t="str">
            <v>RESIDENTIAL NIGHT</v>
          </cell>
          <cell r="C14">
            <v>352720</v>
          </cell>
          <cell r="D14">
            <v>611266</v>
          </cell>
          <cell r="E14">
            <v>1127540</v>
          </cell>
          <cell r="F14">
            <v>1286860</v>
          </cell>
          <cell r="G14">
            <v>1383410</v>
          </cell>
          <cell r="H14">
            <v>1097020</v>
          </cell>
          <cell r="I14">
            <v>845365</v>
          </cell>
          <cell r="J14">
            <v>548290</v>
          </cell>
          <cell r="K14">
            <v>271790</v>
          </cell>
          <cell r="L14">
            <v>130510</v>
          </cell>
          <cell r="M14">
            <v>168920</v>
          </cell>
          <cell r="N14">
            <v>170300</v>
          </cell>
        </row>
        <row r="15">
          <cell r="A15">
            <v>120</v>
          </cell>
          <cell r="B15" t="str">
            <v>RESIDENTIAL TOU SUPPLY</v>
          </cell>
          <cell r="C15">
            <v>0</v>
          </cell>
          <cell r="D15">
            <v>0</v>
          </cell>
          <cell r="E15">
            <v>0</v>
          </cell>
          <cell r="F15">
            <v>0</v>
          </cell>
          <cell r="G15">
            <v>0</v>
          </cell>
          <cell r="H15">
            <v>0</v>
          </cell>
          <cell r="I15">
            <v>0</v>
          </cell>
          <cell r="J15">
            <v>0</v>
          </cell>
          <cell r="K15">
            <v>0</v>
          </cell>
          <cell r="L15">
            <v>0</v>
          </cell>
          <cell r="M15">
            <v>0</v>
          </cell>
          <cell r="N15">
            <v>0</v>
          </cell>
        </row>
        <row r="16">
          <cell r="A16">
            <v>126</v>
          </cell>
          <cell r="B16" t="str">
            <v>RESIDENTIAL TOU DAY</v>
          </cell>
          <cell r="C16">
            <v>6640</v>
          </cell>
          <cell r="D16">
            <v>8200</v>
          </cell>
          <cell r="E16">
            <v>9890</v>
          </cell>
          <cell r="F16">
            <v>9270</v>
          </cell>
          <cell r="G16">
            <v>11790</v>
          </cell>
          <cell r="H16">
            <v>10110</v>
          </cell>
          <cell r="I16">
            <v>10700</v>
          </cell>
          <cell r="J16">
            <v>8900</v>
          </cell>
          <cell r="K16">
            <v>7090</v>
          </cell>
          <cell r="L16">
            <v>7860</v>
          </cell>
          <cell r="M16">
            <v>7660</v>
          </cell>
          <cell r="N16">
            <v>6500</v>
          </cell>
        </row>
        <row r="17">
          <cell r="A17">
            <v>129</v>
          </cell>
          <cell r="B17" t="str">
            <v>RESIDENTIAL TOU NIGHT</v>
          </cell>
          <cell r="C17">
            <v>2890</v>
          </cell>
          <cell r="D17">
            <v>3830</v>
          </cell>
          <cell r="E17">
            <v>4710</v>
          </cell>
          <cell r="F17">
            <v>5130</v>
          </cell>
          <cell r="G17">
            <v>5990</v>
          </cell>
          <cell r="H17">
            <v>5150</v>
          </cell>
          <cell r="I17">
            <v>4490</v>
          </cell>
          <cell r="J17">
            <v>3580</v>
          </cell>
          <cell r="K17">
            <v>2780</v>
          </cell>
          <cell r="L17">
            <v>3290</v>
          </cell>
          <cell r="M17">
            <v>2960</v>
          </cell>
          <cell r="N17">
            <v>2310</v>
          </cell>
        </row>
        <row r="18">
          <cell r="A18">
            <v>130</v>
          </cell>
          <cell r="B18" t="str">
            <v>RESIDENTIAL SUPPLY - ALT</v>
          </cell>
          <cell r="C18">
            <v>0</v>
          </cell>
          <cell r="D18">
            <v>0</v>
          </cell>
          <cell r="E18">
            <v>0</v>
          </cell>
          <cell r="F18">
            <v>0</v>
          </cell>
          <cell r="G18">
            <v>0</v>
          </cell>
          <cell r="H18">
            <v>0</v>
          </cell>
          <cell r="I18">
            <v>0</v>
          </cell>
          <cell r="J18">
            <v>0</v>
          </cell>
          <cell r="K18">
            <v>0</v>
          </cell>
          <cell r="L18">
            <v>0</v>
          </cell>
          <cell r="M18">
            <v>0</v>
          </cell>
          <cell r="N18">
            <v>0</v>
          </cell>
        </row>
        <row r="19">
          <cell r="A19">
            <v>136</v>
          </cell>
          <cell r="B19" t="str">
            <v>RESIDENTIAL - ALT</v>
          </cell>
          <cell r="C19">
            <v>87070</v>
          </cell>
          <cell r="D19">
            <v>40940</v>
          </cell>
          <cell r="E19">
            <v>44970</v>
          </cell>
          <cell r="F19">
            <v>46870</v>
          </cell>
          <cell r="G19">
            <v>50480</v>
          </cell>
          <cell r="H19">
            <v>42830</v>
          </cell>
          <cell r="I19">
            <v>41080</v>
          </cell>
          <cell r="J19">
            <v>37676</v>
          </cell>
          <cell r="K19">
            <v>35915</v>
          </cell>
          <cell r="L19">
            <v>39700</v>
          </cell>
          <cell r="M19">
            <v>38640</v>
          </cell>
          <cell r="N19">
            <v>16530</v>
          </cell>
        </row>
        <row r="20">
          <cell r="A20">
            <v>151</v>
          </cell>
          <cell r="B20" t="str">
            <v>RESIDENTIAL HEAT STORAGE</v>
          </cell>
          <cell r="C20">
            <v>22680</v>
          </cell>
          <cell r="D20">
            <v>22960</v>
          </cell>
          <cell r="E20">
            <v>22400</v>
          </cell>
          <cell r="F20">
            <v>21840</v>
          </cell>
          <cell r="G20">
            <v>21840</v>
          </cell>
          <cell r="H20">
            <v>22400</v>
          </cell>
          <cell r="I20">
            <v>21840</v>
          </cell>
          <cell r="J20">
            <v>20020</v>
          </cell>
          <cell r="K20">
            <v>20720</v>
          </cell>
          <cell r="L20">
            <v>20720</v>
          </cell>
          <cell r="M20">
            <v>20731</v>
          </cell>
          <cell r="N20">
            <v>19611</v>
          </cell>
        </row>
        <row r="21">
          <cell r="A21">
            <v>155</v>
          </cell>
          <cell r="B21" t="str">
            <v>RESIDENTIAL ZIP</v>
          </cell>
          <cell r="C21">
            <v>45360</v>
          </cell>
          <cell r="D21">
            <v>44820</v>
          </cell>
          <cell r="E21">
            <v>44370</v>
          </cell>
          <cell r="F21">
            <v>43180</v>
          </cell>
          <cell r="G21">
            <v>43170</v>
          </cell>
          <cell r="H21">
            <v>42720</v>
          </cell>
          <cell r="I21">
            <v>41280</v>
          </cell>
          <cell r="J21">
            <v>43620</v>
          </cell>
          <cell r="K21">
            <v>42150</v>
          </cell>
          <cell r="L21">
            <v>41490</v>
          </cell>
          <cell r="M21">
            <v>41310</v>
          </cell>
          <cell r="N21">
            <v>41070</v>
          </cell>
        </row>
        <row r="22">
          <cell r="A22">
            <v>200</v>
          </cell>
          <cell r="B22" t="str">
            <v>COMMUNITY SUPPLY - 30 KVA</v>
          </cell>
          <cell r="C22">
            <v>0</v>
          </cell>
          <cell r="D22">
            <v>0</v>
          </cell>
          <cell r="E22">
            <v>0</v>
          </cell>
          <cell r="F22">
            <v>0</v>
          </cell>
          <cell r="G22">
            <v>0</v>
          </cell>
          <cell r="H22">
            <v>0</v>
          </cell>
          <cell r="I22">
            <v>0</v>
          </cell>
          <cell r="J22">
            <v>0</v>
          </cell>
          <cell r="K22">
            <v>0</v>
          </cell>
          <cell r="L22">
            <v>0</v>
          </cell>
          <cell r="M22">
            <v>0</v>
          </cell>
          <cell r="N22">
            <v>0</v>
          </cell>
        </row>
        <row r="23">
          <cell r="A23">
            <v>201</v>
          </cell>
          <cell r="B23" t="str">
            <v>COMMUNITY SUPPLY - 50 KVA</v>
          </cell>
          <cell r="C23">
            <v>0</v>
          </cell>
          <cell r="D23">
            <v>0</v>
          </cell>
          <cell r="E23">
            <v>0</v>
          </cell>
          <cell r="F23">
            <v>0</v>
          </cell>
          <cell r="G23">
            <v>0</v>
          </cell>
          <cell r="H23">
            <v>0</v>
          </cell>
          <cell r="I23">
            <v>0</v>
          </cell>
          <cell r="J23">
            <v>0</v>
          </cell>
          <cell r="K23">
            <v>0</v>
          </cell>
          <cell r="L23">
            <v>0</v>
          </cell>
          <cell r="M23">
            <v>0</v>
          </cell>
          <cell r="N23">
            <v>0</v>
          </cell>
        </row>
        <row r="24">
          <cell r="A24">
            <v>202</v>
          </cell>
          <cell r="B24" t="str">
            <v>COMMUNITY SUPPLY 100 KVA</v>
          </cell>
          <cell r="C24">
            <v>0</v>
          </cell>
          <cell r="D24">
            <v>0</v>
          </cell>
          <cell r="E24">
            <v>0</v>
          </cell>
          <cell r="F24">
            <v>0</v>
          </cell>
          <cell r="G24">
            <v>0</v>
          </cell>
          <cell r="H24">
            <v>0</v>
          </cell>
          <cell r="I24">
            <v>0</v>
          </cell>
          <cell r="J24">
            <v>0</v>
          </cell>
          <cell r="K24">
            <v>0</v>
          </cell>
          <cell r="L24">
            <v>0</v>
          </cell>
          <cell r="M24">
            <v>0</v>
          </cell>
          <cell r="N24">
            <v>0</v>
          </cell>
        </row>
        <row r="25">
          <cell r="A25">
            <v>203</v>
          </cell>
          <cell r="B25" t="str">
            <v>COMMUNITY SUPPLY 150 KVA</v>
          </cell>
          <cell r="C25">
            <v>0</v>
          </cell>
          <cell r="D25">
            <v>0</v>
          </cell>
          <cell r="E25">
            <v>0</v>
          </cell>
          <cell r="F25">
            <v>0</v>
          </cell>
          <cell r="G25">
            <v>0</v>
          </cell>
          <cell r="H25">
            <v>0</v>
          </cell>
          <cell r="I25">
            <v>0</v>
          </cell>
          <cell r="J25">
            <v>0</v>
          </cell>
          <cell r="K25">
            <v>0</v>
          </cell>
          <cell r="L25">
            <v>0</v>
          </cell>
          <cell r="M25">
            <v>0</v>
          </cell>
          <cell r="N25">
            <v>0</v>
          </cell>
        </row>
        <row r="26">
          <cell r="A26">
            <v>206</v>
          </cell>
          <cell r="B26" t="str">
            <v>COMMUNITY</v>
          </cell>
          <cell r="C26">
            <v>145544</v>
          </cell>
          <cell r="D26">
            <v>145771</v>
          </cell>
          <cell r="E26">
            <v>202569</v>
          </cell>
          <cell r="F26">
            <v>227965</v>
          </cell>
          <cell r="G26">
            <v>241646</v>
          </cell>
          <cell r="H26">
            <v>199653</v>
          </cell>
          <cell r="I26">
            <v>162940</v>
          </cell>
          <cell r="J26">
            <v>135152</v>
          </cell>
          <cell r="K26">
            <v>145335</v>
          </cell>
          <cell r="L26">
            <v>133374</v>
          </cell>
          <cell r="M26">
            <v>136864</v>
          </cell>
          <cell r="N26">
            <v>133019</v>
          </cell>
        </row>
        <row r="27">
          <cell r="A27">
            <v>230</v>
          </cell>
          <cell r="B27" t="str">
            <v>COMMUNITY SUPPLY - ALTERNATIVE</v>
          </cell>
          <cell r="C27">
            <v>0</v>
          </cell>
          <cell r="D27">
            <v>0</v>
          </cell>
          <cell r="E27">
            <v>0</v>
          </cell>
          <cell r="F27">
            <v>0</v>
          </cell>
          <cell r="G27">
            <v>0</v>
          </cell>
          <cell r="H27">
            <v>0</v>
          </cell>
          <cell r="I27">
            <v>0</v>
          </cell>
          <cell r="J27">
            <v>0</v>
          </cell>
          <cell r="K27">
            <v>0</v>
          </cell>
          <cell r="L27">
            <v>0</v>
          </cell>
          <cell r="M27">
            <v>0</v>
          </cell>
          <cell r="N27">
            <v>0</v>
          </cell>
        </row>
        <row r="28">
          <cell r="A28">
            <v>236</v>
          </cell>
          <cell r="B28" t="str">
            <v>COMMUNITY ALTERNATIVE</v>
          </cell>
          <cell r="D28">
            <v>5820</v>
          </cell>
          <cell r="E28">
            <v>11300</v>
          </cell>
          <cell r="F28">
            <v>20610</v>
          </cell>
          <cell r="G28">
            <v>24260</v>
          </cell>
          <cell r="H28">
            <v>15457</v>
          </cell>
          <cell r="I28">
            <v>9830</v>
          </cell>
          <cell r="J28">
            <v>8893</v>
          </cell>
          <cell r="K28">
            <v>4874</v>
          </cell>
          <cell r="L28">
            <v>12410</v>
          </cell>
          <cell r="M28">
            <v>12234</v>
          </cell>
          <cell r="N28">
            <v>1320</v>
          </cell>
        </row>
        <row r="29">
          <cell r="A29">
            <v>300</v>
          </cell>
          <cell r="B29" t="str">
            <v>BUS. LINE SUPPLY TO 30 KVA</v>
          </cell>
          <cell r="C29">
            <v>0</v>
          </cell>
          <cell r="D29">
            <v>0</v>
          </cell>
          <cell r="E29">
            <v>0</v>
          </cell>
          <cell r="F29">
            <v>0</v>
          </cell>
          <cell r="G29">
            <v>0</v>
          </cell>
          <cell r="H29">
            <v>0</v>
          </cell>
          <cell r="I29">
            <v>0</v>
          </cell>
          <cell r="J29">
            <v>0</v>
          </cell>
          <cell r="K29">
            <v>0</v>
          </cell>
          <cell r="L29">
            <v>0</v>
          </cell>
          <cell r="M29">
            <v>0</v>
          </cell>
          <cell r="N29">
            <v>0</v>
          </cell>
        </row>
        <row r="30">
          <cell r="A30">
            <v>301</v>
          </cell>
          <cell r="B30" t="str">
            <v>BUS. LINE SUPPLY  50 KVA</v>
          </cell>
          <cell r="C30">
            <v>0</v>
          </cell>
          <cell r="D30">
            <v>0</v>
          </cell>
          <cell r="E30">
            <v>0</v>
          </cell>
          <cell r="F30">
            <v>0</v>
          </cell>
          <cell r="G30">
            <v>0</v>
          </cell>
          <cell r="H30">
            <v>0</v>
          </cell>
          <cell r="I30">
            <v>0</v>
          </cell>
          <cell r="J30">
            <v>0</v>
          </cell>
          <cell r="K30">
            <v>0</v>
          </cell>
          <cell r="L30">
            <v>0</v>
          </cell>
          <cell r="M30">
            <v>0</v>
          </cell>
          <cell r="N30">
            <v>0</v>
          </cell>
        </row>
        <row r="31">
          <cell r="A31">
            <v>302</v>
          </cell>
          <cell r="B31" t="str">
            <v>BUS. LINE SUPPLY 100 KVA</v>
          </cell>
          <cell r="C31">
            <v>0</v>
          </cell>
          <cell r="D31">
            <v>0</v>
          </cell>
          <cell r="E31">
            <v>0</v>
          </cell>
          <cell r="F31">
            <v>0</v>
          </cell>
          <cell r="G31">
            <v>0</v>
          </cell>
          <cell r="H31">
            <v>0</v>
          </cell>
          <cell r="I31">
            <v>0</v>
          </cell>
          <cell r="J31">
            <v>0</v>
          </cell>
          <cell r="K31">
            <v>0</v>
          </cell>
          <cell r="L31">
            <v>0</v>
          </cell>
          <cell r="M31">
            <v>0</v>
          </cell>
          <cell r="N31">
            <v>0</v>
          </cell>
        </row>
        <row r="32">
          <cell r="A32">
            <v>303</v>
          </cell>
          <cell r="B32" t="str">
            <v>BUS. LINE SUPPLY 150 KVA</v>
          </cell>
          <cell r="C32">
            <v>0</v>
          </cell>
          <cell r="D32">
            <v>0</v>
          </cell>
          <cell r="E32">
            <v>0</v>
          </cell>
          <cell r="F32">
            <v>0</v>
          </cell>
          <cell r="G32">
            <v>0</v>
          </cell>
          <cell r="H32">
            <v>0</v>
          </cell>
          <cell r="I32">
            <v>0</v>
          </cell>
          <cell r="J32">
            <v>0</v>
          </cell>
          <cell r="K32">
            <v>0</v>
          </cell>
          <cell r="L32">
            <v>0</v>
          </cell>
          <cell r="M32">
            <v>0</v>
          </cell>
          <cell r="N32">
            <v>0</v>
          </cell>
        </row>
        <row r="33">
          <cell r="A33">
            <v>306</v>
          </cell>
          <cell r="B33" t="str">
            <v>BUSINESS</v>
          </cell>
          <cell r="C33">
            <v>1413846</v>
          </cell>
          <cell r="D33">
            <v>1667291</v>
          </cell>
          <cell r="E33">
            <v>2058512</v>
          </cell>
          <cell r="F33">
            <v>2172823</v>
          </cell>
          <cell r="G33">
            <v>2141668</v>
          </cell>
          <cell r="H33">
            <v>1872522</v>
          </cell>
          <cell r="I33">
            <v>1615656</v>
          </cell>
          <cell r="J33">
            <v>1410686</v>
          </cell>
          <cell r="K33">
            <v>1315636</v>
          </cell>
          <cell r="L33">
            <v>1193166</v>
          </cell>
          <cell r="M33">
            <v>1262404</v>
          </cell>
          <cell r="N33">
            <v>1467340</v>
          </cell>
        </row>
        <row r="34">
          <cell r="A34">
            <v>310</v>
          </cell>
          <cell r="B34" t="str">
            <v>BUS SUPPLY CONTROLLED - 30 KVA</v>
          </cell>
          <cell r="C34">
            <v>0</v>
          </cell>
          <cell r="D34">
            <v>0</v>
          </cell>
          <cell r="E34">
            <v>0</v>
          </cell>
          <cell r="F34">
            <v>0</v>
          </cell>
          <cell r="G34">
            <v>0</v>
          </cell>
          <cell r="H34">
            <v>0</v>
          </cell>
          <cell r="I34">
            <v>0</v>
          </cell>
          <cell r="J34">
            <v>0</v>
          </cell>
          <cell r="K34">
            <v>0</v>
          </cell>
          <cell r="L34">
            <v>0</v>
          </cell>
          <cell r="M34">
            <v>0</v>
          </cell>
          <cell r="N34">
            <v>0</v>
          </cell>
        </row>
        <row r="35">
          <cell r="A35">
            <v>311</v>
          </cell>
          <cell r="B35" t="str">
            <v>BUS SUPPLY CONTROLLED 50 KVA</v>
          </cell>
          <cell r="C35">
            <v>0</v>
          </cell>
          <cell r="D35">
            <v>0</v>
          </cell>
          <cell r="E35">
            <v>0</v>
          </cell>
          <cell r="F35">
            <v>0</v>
          </cell>
          <cell r="G35">
            <v>0</v>
          </cell>
          <cell r="H35">
            <v>0</v>
          </cell>
          <cell r="I35">
            <v>0</v>
          </cell>
          <cell r="J35">
            <v>0</v>
          </cell>
          <cell r="K35">
            <v>0</v>
          </cell>
          <cell r="L35">
            <v>0</v>
          </cell>
          <cell r="M35">
            <v>0</v>
          </cell>
          <cell r="N35">
            <v>0</v>
          </cell>
        </row>
        <row r="36">
          <cell r="A36">
            <v>312</v>
          </cell>
          <cell r="B36" t="str">
            <v>BUS SUPPLY CONTROLLED -100 KVA</v>
          </cell>
          <cell r="C36">
            <v>0</v>
          </cell>
          <cell r="D36">
            <v>0</v>
          </cell>
          <cell r="E36">
            <v>0</v>
          </cell>
          <cell r="F36">
            <v>0</v>
          </cell>
          <cell r="G36">
            <v>0</v>
          </cell>
          <cell r="H36">
            <v>0</v>
          </cell>
          <cell r="I36">
            <v>0</v>
          </cell>
          <cell r="J36">
            <v>0</v>
          </cell>
          <cell r="K36">
            <v>0</v>
          </cell>
          <cell r="L36">
            <v>0</v>
          </cell>
          <cell r="M36">
            <v>0</v>
          </cell>
          <cell r="N36">
            <v>0</v>
          </cell>
        </row>
        <row r="37">
          <cell r="A37">
            <v>313</v>
          </cell>
          <cell r="B37" t="str">
            <v>BUS SUPPLY CONTROLLED - 150KVA</v>
          </cell>
          <cell r="C37">
            <v>0</v>
          </cell>
          <cell r="D37">
            <v>0</v>
          </cell>
          <cell r="E37">
            <v>0</v>
          </cell>
          <cell r="F37">
            <v>0</v>
          </cell>
          <cell r="G37">
            <v>0</v>
          </cell>
          <cell r="H37">
            <v>0</v>
          </cell>
          <cell r="I37">
            <v>0</v>
          </cell>
          <cell r="J37">
            <v>0</v>
          </cell>
          <cell r="K37">
            <v>0</v>
          </cell>
          <cell r="L37">
            <v>0</v>
          </cell>
          <cell r="M37">
            <v>0</v>
          </cell>
          <cell r="N37">
            <v>0</v>
          </cell>
        </row>
        <row r="38">
          <cell r="A38">
            <v>316</v>
          </cell>
          <cell r="B38" t="str">
            <v>BUSINESS CONTROLLED</v>
          </cell>
          <cell r="C38">
            <v>94560</v>
          </cell>
          <cell r="D38">
            <v>131200</v>
          </cell>
          <cell r="E38">
            <v>153737</v>
          </cell>
          <cell r="F38">
            <v>169791</v>
          </cell>
          <cell r="G38">
            <v>192662</v>
          </cell>
          <cell r="H38">
            <v>192900</v>
          </cell>
          <cell r="I38">
            <v>154650</v>
          </cell>
          <cell r="J38">
            <v>116080</v>
          </cell>
          <cell r="K38">
            <v>87310</v>
          </cell>
          <cell r="L38">
            <v>80020</v>
          </cell>
          <cell r="M38">
            <v>78600</v>
          </cell>
          <cell r="N38">
            <v>90940</v>
          </cell>
        </row>
        <row r="39">
          <cell r="A39">
            <v>317</v>
          </cell>
          <cell r="B39" t="str">
            <v>NIGHT BOOST 10</v>
          </cell>
          <cell r="C39">
            <v>0</v>
          </cell>
          <cell r="D39">
            <v>0</v>
          </cell>
          <cell r="E39">
            <v>950</v>
          </cell>
          <cell r="F39">
            <v>2490</v>
          </cell>
          <cell r="G39">
            <v>10100</v>
          </cell>
          <cell r="H39">
            <v>5860</v>
          </cell>
          <cell r="I39">
            <v>4450</v>
          </cell>
          <cell r="J39">
            <v>3820</v>
          </cell>
          <cell r="K39">
            <v>3210</v>
          </cell>
          <cell r="L39">
            <v>2770</v>
          </cell>
          <cell r="M39">
            <v>2750</v>
          </cell>
          <cell r="N39">
            <v>3490</v>
          </cell>
        </row>
        <row r="40">
          <cell r="A40">
            <v>319</v>
          </cell>
          <cell r="B40" t="str">
            <v>BUS NIGHT</v>
          </cell>
          <cell r="C40">
            <v>44204</v>
          </cell>
          <cell r="D40">
            <v>56746</v>
          </cell>
          <cell r="E40">
            <v>70356</v>
          </cell>
          <cell r="F40">
            <v>72760</v>
          </cell>
          <cell r="G40">
            <v>80950</v>
          </cell>
          <cell r="H40">
            <v>82580</v>
          </cell>
          <cell r="I40">
            <v>62850</v>
          </cell>
          <cell r="J40">
            <v>49405</v>
          </cell>
          <cell r="K40">
            <v>43185</v>
          </cell>
          <cell r="L40">
            <v>31720</v>
          </cell>
          <cell r="M40">
            <v>39560</v>
          </cell>
          <cell r="N40">
            <v>37960</v>
          </cell>
        </row>
        <row r="41">
          <cell r="A41">
            <v>320</v>
          </cell>
          <cell r="B41" t="str">
            <v>BUS SUPPLY CONT PRIORITY 30KVA</v>
          </cell>
          <cell r="C41">
            <v>0</v>
          </cell>
          <cell r="D41">
            <v>0</v>
          </cell>
          <cell r="E41">
            <v>0</v>
          </cell>
          <cell r="F41">
            <v>0</v>
          </cell>
          <cell r="G41">
            <v>0</v>
          </cell>
          <cell r="H41">
            <v>0</v>
          </cell>
          <cell r="I41">
            <v>0</v>
          </cell>
          <cell r="J41">
            <v>0</v>
          </cell>
          <cell r="K41">
            <v>0</v>
          </cell>
          <cell r="L41">
            <v>0</v>
          </cell>
          <cell r="M41">
            <v>0</v>
          </cell>
          <cell r="N41">
            <v>0</v>
          </cell>
        </row>
        <row r="42">
          <cell r="A42">
            <v>321</v>
          </cell>
          <cell r="B42" t="str">
            <v>BUS SUPPLY CONT PRIORITY 50KVA</v>
          </cell>
          <cell r="C42">
            <v>0</v>
          </cell>
          <cell r="D42">
            <v>0</v>
          </cell>
          <cell r="E42">
            <v>0</v>
          </cell>
          <cell r="F42">
            <v>0</v>
          </cell>
          <cell r="G42">
            <v>0</v>
          </cell>
          <cell r="H42">
            <v>0</v>
          </cell>
          <cell r="I42">
            <v>0</v>
          </cell>
          <cell r="J42">
            <v>0</v>
          </cell>
          <cell r="K42">
            <v>0</v>
          </cell>
          <cell r="L42">
            <v>0</v>
          </cell>
          <cell r="M42">
            <v>0</v>
          </cell>
          <cell r="N42">
            <v>0</v>
          </cell>
        </row>
        <row r="43">
          <cell r="A43">
            <v>322</v>
          </cell>
          <cell r="B43" t="str">
            <v>BUS SUPPLY CONT PRIORITY 100</v>
          </cell>
          <cell r="C43">
            <v>0</v>
          </cell>
          <cell r="D43">
            <v>0</v>
          </cell>
          <cell r="E43">
            <v>0</v>
          </cell>
          <cell r="F43">
            <v>0</v>
          </cell>
          <cell r="G43">
            <v>0</v>
          </cell>
          <cell r="H43">
            <v>0</v>
          </cell>
          <cell r="I43">
            <v>0</v>
          </cell>
          <cell r="J43">
            <v>0</v>
          </cell>
          <cell r="K43">
            <v>0</v>
          </cell>
          <cell r="L43">
            <v>0</v>
          </cell>
          <cell r="M43">
            <v>0</v>
          </cell>
          <cell r="N43">
            <v>0</v>
          </cell>
        </row>
        <row r="44">
          <cell r="A44">
            <v>323</v>
          </cell>
          <cell r="B44" t="str">
            <v>BUS SUPPLY CONT PRIORITY 150</v>
          </cell>
          <cell r="C44">
            <v>0</v>
          </cell>
          <cell r="D44">
            <v>0</v>
          </cell>
          <cell r="E44">
            <v>0</v>
          </cell>
          <cell r="F44">
            <v>0</v>
          </cell>
          <cell r="G44">
            <v>0</v>
          </cell>
          <cell r="H44">
            <v>0</v>
          </cell>
          <cell r="I44">
            <v>0</v>
          </cell>
          <cell r="J44">
            <v>0</v>
          </cell>
          <cell r="K44">
            <v>0</v>
          </cell>
          <cell r="L44">
            <v>0</v>
          </cell>
          <cell r="M44">
            <v>0</v>
          </cell>
          <cell r="N44">
            <v>0</v>
          </cell>
        </row>
        <row r="45">
          <cell r="A45">
            <v>326</v>
          </cell>
          <cell r="B45" t="str">
            <v>BUSINESS PRIORITY</v>
          </cell>
          <cell r="C45">
            <v>15410</v>
          </cell>
          <cell r="D45">
            <v>65830</v>
          </cell>
          <cell r="E45">
            <v>42060</v>
          </cell>
          <cell r="F45">
            <v>19790</v>
          </cell>
          <cell r="G45">
            <v>21420</v>
          </cell>
          <cell r="H45">
            <v>23770</v>
          </cell>
          <cell r="I45">
            <v>17660</v>
          </cell>
          <cell r="J45">
            <v>7500</v>
          </cell>
          <cell r="K45">
            <v>6680</v>
          </cell>
          <cell r="L45">
            <v>5900</v>
          </cell>
          <cell r="M45">
            <v>12340</v>
          </cell>
          <cell r="N45">
            <v>35984</v>
          </cell>
        </row>
        <row r="46">
          <cell r="A46">
            <v>327</v>
          </cell>
          <cell r="B46" t="str">
            <v>BUS TOU CONTROLLED DAY</v>
          </cell>
          <cell r="C46">
            <v>19540</v>
          </cell>
          <cell r="D46">
            <v>34020</v>
          </cell>
          <cell r="E46">
            <v>41170</v>
          </cell>
          <cell r="F46">
            <v>39510</v>
          </cell>
          <cell r="G46">
            <v>46850</v>
          </cell>
          <cell r="H46">
            <v>37800</v>
          </cell>
          <cell r="I46">
            <v>30100</v>
          </cell>
          <cell r="J46">
            <v>12450</v>
          </cell>
          <cell r="K46">
            <v>3480</v>
          </cell>
          <cell r="L46">
            <v>12280</v>
          </cell>
          <cell r="M46">
            <v>7790</v>
          </cell>
          <cell r="N46">
            <v>12980</v>
          </cell>
        </row>
        <row r="47">
          <cell r="A47">
            <v>329</v>
          </cell>
          <cell r="B47" t="str">
            <v>BUS TOU CONTROLLED NIGHT</v>
          </cell>
          <cell r="C47">
            <v>22310</v>
          </cell>
          <cell r="D47">
            <v>33070</v>
          </cell>
          <cell r="E47">
            <v>38830</v>
          </cell>
          <cell r="F47">
            <v>37600</v>
          </cell>
          <cell r="G47">
            <v>27240</v>
          </cell>
          <cell r="H47">
            <v>21840</v>
          </cell>
          <cell r="I47">
            <v>24940</v>
          </cell>
          <cell r="J47">
            <v>15560</v>
          </cell>
          <cell r="K47">
            <v>5040</v>
          </cell>
          <cell r="L47">
            <v>10870</v>
          </cell>
          <cell r="M47">
            <v>5480</v>
          </cell>
          <cell r="N47">
            <v>7980</v>
          </cell>
        </row>
        <row r="48">
          <cell r="A48">
            <v>330</v>
          </cell>
          <cell r="B48" t="str">
            <v>BUS SUPPLY TOU - 30 KVA</v>
          </cell>
          <cell r="C48">
            <v>0</v>
          </cell>
          <cell r="D48">
            <v>0</v>
          </cell>
          <cell r="E48">
            <v>0</v>
          </cell>
          <cell r="F48">
            <v>0</v>
          </cell>
          <cell r="G48">
            <v>0</v>
          </cell>
          <cell r="H48">
            <v>0</v>
          </cell>
          <cell r="I48">
            <v>0</v>
          </cell>
          <cell r="J48">
            <v>0</v>
          </cell>
          <cell r="K48">
            <v>0</v>
          </cell>
          <cell r="L48">
            <v>0</v>
          </cell>
          <cell r="M48">
            <v>0</v>
          </cell>
          <cell r="N48">
            <v>0</v>
          </cell>
        </row>
        <row r="49">
          <cell r="A49">
            <v>331</v>
          </cell>
          <cell r="B49" t="str">
            <v>BUS SUPPLY TOU 50 KVA</v>
          </cell>
          <cell r="C49">
            <v>0</v>
          </cell>
          <cell r="D49">
            <v>0</v>
          </cell>
          <cell r="E49">
            <v>0</v>
          </cell>
          <cell r="F49">
            <v>0</v>
          </cell>
          <cell r="G49">
            <v>0</v>
          </cell>
          <cell r="H49">
            <v>0</v>
          </cell>
          <cell r="I49">
            <v>0</v>
          </cell>
          <cell r="J49">
            <v>0</v>
          </cell>
          <cell r="K49">
            <v>0</v>
          </cell>
          <cell r="L49">
            <v>0</v>
          </cell>
          <cell r="M49">
            <v>0</v>
          </cell>
          <cell r="N49">
            <v>0</v>
          </cell>
        </row>
        <row r="50">
          <cell r="A50">
            <v>332</v>
          </cell>
          <cell r="B50" t="str">
            <v>BUS SUPPLY TOU 100 KVA</v>
          </cell>
          <cell r="C50">
            <v>0</v>
          </cell>
          <cell r="D50">
            <v>0</v>
          </cell>
          <cell r="E50">
            <v>0</v>
          </cell>
          <cell r="F50">
            <v>0</v>
          </cell>
          <cell r="G50">
            <v>0</v>
          </cell>
          <cell r="H50">
            <v>0</v>
          </cell>
          <cell r="I50">
            <v>0</v>
          </cell>
          <cell r="J50">
            <v>0</v>
          </cell>
          <cell r="K50">
            <v>0</v>
          </cell>
          <cell r="L50">
            <v>0</v>
          </cell>
          <cell r="M50">
            <v>0</v>
          </cell>
          <cell r="N50">
            <v>0</v>
          </cell>
        </row>
        <row r="51">
          <cell r="A51">
            <v>333</v>
          </cell>
          <cell r="B51" t="str">
            <v>BUS SUPPLY TOU 150 KVA</v>
          </cell>
          <cell r="C51">
            <v>0</v>
          </cell>
          <cell r="D51">
            <v>0</v>
          </cell>
          <cell r="E51">
            <v>0</v>
          </cell>
          <cell r="F51">
            <v>0</v>
          </cell>
          <cell r="G51">
            <v>0</v>
          </cell>
          <cell r="H51">
            <v>0</v>
          </cell>
          <cell r="I51">
            <v>0</v>
          </cell>
          <cell r="J51">
            <v>0</v>
          </cell>
          <cell r="K51">
            <v>0</v>
          </cell>
          <cell r="L51">
            <v>0</v>
          </cell>
          <cell r="M51">
            <v>0</v>
          </cell>
          <cell r="N51">
            <v>0</v>
          </cell>
        </row>
        <row r="52">
          <cell r="A52">
            <v>336</v>
          </cell>
          <cell r="B52" t="str">
            <v>BUSINESS TOU SUMMER</v>
          </cell>
          <cell r="C52">
            <v>349344</v>
          </cell>
          <cell r="D52">
            <v>7970</v>
          </cell>
          <cell r="E52">
            <v>0</v>
          </cell>
          <cell r="F52">
            <v>0</v>
          </cell>
          <cell r="G52">
            <v>0</v>
          </cell>
          <cell r="H52">
            <v>0</v>
          </cell>
          <cell r="I52">
            <v>281076</v>
          </cell>
          <cell r="J52">
            <v>378241</v>
          </cell>
          <cell r="K52">
            <v>387841</v>
          </cell>
          <cell r="L52">
            <v>393110</v>
          </cell>
          <cell r="M52">
            <v>396249</v>
          </cell>
          <cell r="N52">
            <v>501346</v>
          </cell>
        </row>
        <row r="53">
          <cell r="A53">
            <v>337</v>
          </cell>
          <cell r="B53" t="str">
            <v>BUSINESS TOU WINTER</v>
          </cell>
          <cell r="C53">
            <v>0</v>
          </cell>
          <cell r="D53">
            <v>216688</v>
          </cell>
          <cell r="E53">
            <v>229521</v>
          </cell>
          <cell r="F53">
            <v>196049</v>
          </cell>
          <cell r="G53">
            <v>224067</v>
          </cell>
          <cell r="H53">
            <v>408446</v>
          </cell>
          <cell r="I53">
            <v>0</v>
          </cell>
          <cell r="J53">
            <v>0</v>
          </cell>
          <cell r="K53">
            <v>0</v>
          </cell>
          <cell r="L53">
            <v>0</v>
          </cell>
          <cell r="M53">
            <v>0</v>
          </cell>
          <cell r="N53">
            <v>0</v>
          </cell>
        </row>
        <row r="54">
          <cell r="A54">
            <v>339</v>
          </cell>
          <cell r="B54" t="str">
            <v>BUSINESS TOU NIGHT</v>
          </cell>
          <cell r="C54">
            <v>160559</v>
          </cell>
          <cell r="D54">
            <v>96741</v>
          </cell>
          <cell r="E54">
            <v>90116</v>
          </cell>
          <cell r="F54">
            <v>74712</v>
          </cell>
          <cell r="G54">
            <v>87843</v>
          </cell>
          <cell r="H54">
            <v>174294</v>
          </cell>
          <cell r="I54">
            <v>104345</v>
          </cell>
          <cell r="J54">
            <v>143033</v>
          </cell>
          <cell r="K54">
            <v>147669</v>
          </cell>
          <cell r="L54">
            <v>164561</v>
          </cell>
          <cell r="M54">
            <v>158674</v>
          </cell>
          <cell r="N54">
            <v>208427</v>
          </cell>
        </row>
        <row r="55">
          <cell r="A55">
            <v>341</v>
          </cell>
          <cell r="B55" t="str">
            <v>TEMPORARY SUPPLY</v>
          </cell>
          <cell r="C55">
            <v>144</v>
          </cell>
          <cell r="D55">
            <v>130</v>
          </cell>
          <cell r="E55">
            <v>203</v>
          </cell>
          <cell r="F55">
            <v>391</v>
          </cell>
          <cell r="G55">
            <v>420</v>
          </cell>
          <cell r="H55">
            <v>666</v>
          </cell>
          <cell r="I55">
            <v>594</v>
          </cell>
          <cell r="J55">
            <v>1653</v>
          </cell>
          <cell r="K55">
            <v>630</v>
          </cell>
          <cell r="L55">
            <v>971</v>
          </cell>
          <cell r="M55">
            <v>1275</v>
          </cell>
          <cell r="N55">
            <v>1087</v>
          </cell>
        </row>
        <row r="56">
          <cell r="A56">
            <v>349</v>
          </cell>
          <cell r="C56">
            <v>0</v>
          </cell>
          <cell r="D56">
            <v>0</v>
          </cell>
          <cell r="E56">
            <v>0</v>
          </cell>
          <cell r="F56">
            <v>0</v>
          </cell>
          <cell r="G56">
            <v>0</v>
          </cell>
          <cell r="H56">
            <v>0</v>
          </cell>
          <cell r="I56">
            <v>0</v>
          </cell>
          <cell r="J56">
            <v>0</v>
          </cell>
          <cell r="K56">
            <v>0</v>
          </cell>
          <cell r="L56">
            <v>0</v>
          </cell>
          <cell r="M56">
            <v>0</v>
          </cell>
          <cell r="N56">
            <v>0</v>
          </cell>
        </row>
        <row r="57">
          <cell r="A57">
            <v>361</v>
          </cell>
          <cell r="B57" t="str">
            <v>FLOODLIGHT 125W</v>
          </cell>
          <cell r="C57">
            <v>4085</v>
          </cell>
          <cell r="D57">
            <v>4049</v>
          </cell>
          <cell r="E57">
            <v>4120</v>
          </cell>
          <cell r="F57">
            <v>4083</v>
          </cell>
          <cell r="G57">
            <v>4085</v>
          </cell>
          <cell r="H57">
            <v>4085</v>
          </cell>
          <cell r="I57">
            <v>4059</v>
          </cell>
          <cell r="J57">
            <v>3435</v>
          </cell>
          <cell r="K57">
            <v>3435</v>
          </cell>
          <cell r="L57">
            <v>3435</v>
          </cell>
          <cell r="M57">
            <v>3435</v>
          </cell>
          <cell r="N57">
            <v>3500</v>
          </cell>
        </row>
        <row r="58">
          <cell r="A58">
            <v>362</v>
          </cell>
          <cell r="B58" t="str">
            <v>FLOODLIGHT 750W</v>
          </cell>
          <cell r="C58">
            <v>10024</v>
          </cell>
          <cell r="D58">
            <v>9850</v>
          </cell>
          <cell r="E58">
            <v>9850</v>
          </cell>
          <cell r="F58">
            <v>9500</v>
          </cell>
          <cell r="G58">
            <v>10200</v>
          </cell>
          <cell r="H58">
            <v>9762</v>
          </cell>
          <cell r="I58">
            <v>9850</v>
          </cell>
          <cell r="J58">
            <v>9850</v>
          </cell>
          <cell r="K58">
            <v>9850</v>
          </cell>
          <cell r="L58">
            <v>9850</v>
          </cell>
          <cell r="M58">
            <v>9850</v>
          </cell>
          <cell r="N58">
            <v>9850</v>
          </cell>
        </row>
        <row r="59">
          <cell r="A59">
            <v>363</v>
          </cell>
          <cell r="B59" t="str">
            <v>FLOODLIGHT SIGN</v>
          </cell>
          <cell r="C59">
            <v>0</v>
          </cell>
          <cell r="D59">
            <v>0</v>
          </cell>
          <cell r="E59">
            <v>0</v>
          </cell>
          <cell r="F59">
            <v>0</v>
          </cell>
          <cell r="G59">
            <v>0</v>
          </cell>
          <cell r="H59">
            <v>0</v>
          </cell>
          <cell r="I59">
            <v>0</v>
          </cell>
          <cell r="J59">
            <v>0</v>
          </cell>
          <cell r="K59">
            <v>0</v>
          </cell>
          <cell r="L59">
            <v>0</v>
          </cell>
          <cell r="M59">
            <v>0</v>
          </cell>
          <cell r="N59">
            <v>0</v>
          </cell>
        </row>
        <row r="60">
          <cell r="A60">
            <v>364</v>
          </cell>
          <cell r="B60" t="str">
            <v>UNDER VERANDAH LIGHT 80W</v>
          </cell>
          <cell r="C60">
            <v>12520</v>
          </cell>
          <cell r="D60">
            <v>11740</v>
          </cell>
          <cell r="E60">
            <v>12460</v>
          </cell>
          <cell r="F60">
            <v>12280</v>
          </cell>
          <cell r="G60">
            <v>12020</v>
          </cell>
          <cell r="H60">
            <v>12180</v>
          </cell>
          <cell r="I60">
            <v>12150</v>
          </cell>
          <cell r="J60">
            <v>11680</v>
          </cell>
          <cell r="K60">
            <v>12120</v>
          </cell>
          <cell r="L60">
            <v>12000</v>
          </cell>
          <cell r="M60">
            <v>12000</v>
          </cell>
          <cell r="N60">
            <v>11880</v>
          </cell>
        </row>
        <row r="61">
          <cell r="A61">
            <v>366</v>
          </cell>
          <cell r="B61" t="str">
            <v>UNDER VERANDAH LIGHT 100W</v>
          </cell>
          <cell r="C61">
            <v>96</v>
          </cell>
          <cell r="D61">
            <v>96</v>
          </cell>
          <cell r="E61">
            <v>96</v>
          </cell>
          <cell r="F61">
            <v>96</v>
          </cell>
          <cell r="G61">
            <v>96</v>
          </cell>
          <cell r="H61">
            <v>96</v>
          </cell>
          <cell r="I61">
            <v>96</v>
          </cell>
          <cell r="J61">
            <v>96</v>
          </cell>
          <cell r="K61">
            <v>96</v>
          </cell>
          <cell r="L61">
            <v>96</v>
          </cell>
          <cell r="M61">
            <v>96</v>
          </cell>
          <cell r="N61">
            <v>96</v>
          </cell>
        </row>
        <row r="62">
          <cell r="A62">
            <v>367</v>
          </cell>
          <cell r="B62" t="str">
            <v>KLONDYKE GATES</v>
          </cell>
          <cell r="C62">
            <v>1000</v>
          </cell>
          <cell r="D62">
            <v>1000</v>
          </cell>
          <cell r="E62">
            <v>1000</v>
          </cell>
          <cell r="F62">
            <v>1000</v>
          </cell>
          <cell r="G62">
            <v>1000</v>
          </cell>
          <cell r="H62">
            <v>1000</v>
          </cell>
          <cell r="I62">
            <v>1000</v>
          </cell>
          <cell r="J62">
            <v>1000</v>
          </cell>
          <cell r="K62">
            <v>1000</v>
          </cell>
          <cell r="L62">
            <v>1000</v>
          </cell>
          <cell r="M62">
            <v>1000</v>
          </cell>
          <cell r="N62">
            <v>1000</v>
          </cell>
        </row>
        <row r="63">
          <cell r="A63">
            <v>369</v>
          </cell>
          <cell r="B63" t="str">
            <v>POWERBOARD</v>
          </cell>
          <cell r="C63">
            <v>20430</v>
          </cell>
          <cell r="D63">
            <v>38000</v>
          </cell>
          <cell r="E63">
            <v>50770</v>
          </cell>
          <cell r="F63">
            <v>53860</v>
          </cell>
          <cell r="G63">
            <v>57090</v>
          </cell>
          <cell r="H63">
            <v>44310</v>
          </cell>
          <cell r="I63">
            <v>38440</v>
          </cell>
          <cell r="J63">
            <v>21200</v>
          </cell>
          <cell r="K63">
            <v>18010</v>
          </cell>
          <cell r="L63">
            <v>15790</v>
          </cell>
          <cell r="M63">
            <v>19490</v>
          </cell>
          <cell r="N63">
            <v>20960</v>
          </cell>
        </row>
        <row r="64">
          <cell r="A64">
            <v>400</v>
          </cell>
          <cell r="B64" t="str">
            <v>FARM LINE SUPPLY - TO 30 KVA</v>
          </cell>
          <cell r="C64">
            <v>0</v>
          </cell>
          <cell r="D64">
            <v>0</v>
          </cell>
          <cell r="E64">
            <v>0</v>
          </cell>
          <cell r="F64">
            <v>0</v>
          </cell>
          <cell r="G64">
            <v>0</v>
          </cell>
          <cell r="H64">
            <v>0</v>
          </cell>
          <cell r="I64">
            <v>0</v>
          </cell>
          <cell r="J64">
            <v>0</v>
          </cell>
          <cell r="K64">
            <v>0</v>
          </cell>
          <cell r="L64">
            <v>0</v>
          </cell>
          <cell r="M64">
            <v>0</v>
          </cell>
          <cell r="N64">
            <v>0</v>
          </cell>
        </row>
        <row r="65">
          <cell r="A65">
            <v>401</v>
          </cell>
          <cell r="B65" t="str">
            <v>FARM LINE SUPPLY 50 KVA</v>
          </cell>
          <cell r="C65">
            <v>0</v>
          </cell>
          <cell r="D65">
            <v>0</v>
          </cell>
          <cell r="E65">
            <v>0</v>
          </cell>
          <cell r="F65">
            <v>0</v>
          </cell>
          <cell r="G65">
            <v>0</v>
          </cell>
          <cell r="H65">
            <v>0</v>
          </cell>
          <cell r="I65">
            <v>0</v>
          </cell>
          <cell r="J65">
            <v>0</v>
          </cell>
          <cell r="K65">
            <v>0</v>
          </cell>
          <cell r="L65">
            <v>0</v>
          </cell>
          <cell r="M65">
            <v>0</v>
          </cell>
          <cell r="N65">
            <v>0</v>
          </cell>
        </row>
        <row r="66">
          <cell r="A66">
            <v>402</v>
          </cell>
          <cell r="B66" t="str">
            <v>FARM LINE SUPPLY 100 KVA</v>
          </cell>
          <cell r="C66">
            <v>0</v>
          </cell>
          <cell r="D66">
            <v>0</v>
          </cell>
          <cell r="E66">
            <v>0</v>
          </cell>
          <cell r="F66">
            <v>0</v>
          </cell>
          <cell r="G66">
            <v>0</v>
          </cell>
          <cell r="H66">
            <v>0</v>
          </cell>
          <cell r="I66">
            <v>0</v>
          </cell>
          <cell r="J66">
            <v>0</v>
          </cell>
          <cell r="K66">
            <v>0</v>
          </cell>
          <cell r="L66">
            <v>0</v>
          </cell>
          <cell r="M66">
            <v>0</v>
          </cell>
          <cell r="N66">
            <v>0</v>
          </cell>
        </row>
        <row r="67">
          <cell r="A67">
            <v>403</v>
          </cell>
          <cell r="B67" t="str">
            <v>FARM LINE SUPPLY 150 KVA</v>
          </cell>
          <cell r="C67">
            <v>0</v>
          </cell>
          <cell r="D67">
            <v>0</v>
          </cell>
          <cell r="E67">
            <v>0</v>
          </cell>
          <cell r="F67">
            <v>0</v>
          </cell>
          <cell r="G67">
            <v>0</v>
          </cell>
          <cell r="H67">
            <v>0</v>
          </cell>
          <cell r="I67">
            <v>0</v>
          </cell>
          <cell r="J67">
            <v>0</v>
          </cell>
          <cell r="K67">
            <v>0</v>
          </cell>
          <cell r="L67">
            <v>0</v>
          </cell>
          <cell r="M67">
            <v>0</v>
          </cell>
          <cell r="N67">
            <v>0</v>
          </cell>
        </row>
        <row r="68">
          <cell r="A68">
            <v>406</v>
          </cell>
          <cell r="B68" t="str">
            <v>FARM</v>
          </cell>
          <cell r="C68">
            <v>600271</v>
          </cell>
          <cell r="D68">
            <v>500599</v>
          </cell>
          <cell r="E68">
            <v>299299</v>
          </cell>
          <cell r="F68">
            <v>255972</v>
          </cell>
          <cell r="G68">
            <v>319592</v>
          </cell>
          <cell r="H68">
            <v>466120</v>
          </cell>
          <cell r="I68">
            <v>468710</v>
          </cell>
          <cell r="J68">
            <v>569299</v>
          </cell>
          <cell r="K68">
            <v>510348</v>
          </cell>
          <cell r="L68">
            <v>613112</v>
          </cell>
          <cell r="M68">
            <v>554944</v>
          </cell>
          <cell r="N68">
            <v>595078</v>
          </cell>
        </row>
        <row r="69">
          <cell r="A69">
            <v>416</v>
          </cell>
          <cell r="B69" t="str">
            <v>FARM CONTROLLED</v>
          </cell>
          <cell r="C69">
            <v>95370</v>
          </cell>
          <cell r="D69">
            <v>76340</v>
          </cell>
          <cell r="E69">
            <v>43640</v>
          </cell>
          <cell r="F69">
            <v>1820</v>
          </cell>
          <cell r="G69">
            <v>42540</v>
          </cell>
          <cell r="H69">
            <v>106370</v>
          </cell>
          <cell r="I69">
            <v>86720</v>
          </cell>
          <cell r="J69">
            <v>106500</v>
          </cell>
          <cell r="K69">
            <v>97860</v>
          </cell>
          <cell r="L69">
            <v>93440</v>
          </cell>
          <cell r="M69">
            <v>84380</v>
          </cell>
          <cell r="N69">
            <v>74120</v>
          </cell>
        </row>
        <row r="70">
          <cell r="A70">
            <v>419</v>
          </cell>
          <cell r="B70" t="str">
            <v>FARM NIGHT</v>
          </cell>
          <cell r="C70">
            <v>1740</v>
          </cell>
          <cell r="D70">
            <v>790</v>
          </cell>
          <cell r="E70">
            <v>440</v>
          </cell>
          <cell r="F70">
            <v>40</v>
          </cell>
          <cell r="G70">
            <v>500</v>
          </cell>
          <cell r="H70">
            <v>1480</v>
          </cell>
          <cell r="I70">
            <v>1100</v>
          </cell>
          <cell r="J70">
            <v>760</v>
          </cell>
          <cell r="K70">
            <v>1000</v>
          </cell>
          <cell r="L70">
            <v>980</v>
          </cell>
          <cell r="M70">
            <v>1000</v>
          </cell>
          <cell r="N70">
            <v>1460</v>
          </cell>
        </row>
        <row r="71">
          <cell r="A71">
            <v>451</v>
          </cell>
          <cell r="B71" t="str">
            <v>ELECTRIC FENCES</v>
          </cell>
          <cell r="C71">
            <v>2</v>
          </cell>
          <cell r="D71">
            <v>3</v>
          </cell>
          <cell r="E71">
            <v>3</v>
          </cell>
          <cell r="F71">
            <v>3</v>
          </cell>
          <cell r="G71">
            <v>3</v>
          </cell>
          <cell r="H71">
            <v>7</v>
          </cell>
          <cell r="I71">
            <v>6</v>
          </cell>
          <cell r="J71">
            <v>5</v>
          </cell>
          <cell r="K71">
            <v>5</v>
          </cell>
          <cell r="L71">
            <v>5</v>
          </cell>
          <cell r="M71">
            <v>34</v>
          </cell>
          <cell r="N71">
            <v>5</v>
          </cell>
        </row>
        <row r="72">
          <cell r="A72">
            <v>500</v>
          </cell>
          <cell r="B72" t="str">
            <v>IRRIGATION SUPPLY - STD</v>
          </cell>
          <cell r="C72">
            <v>0</v>
          </cell>
          <cell r="D72">
            <v>0</v>
          </cell>
          <cell r="E72">
            <v>0</v>
          </cell>
          <cell r="F72">
            <v>0</v>
          </cell>
          <cell r="G72">
            <v>0</v>
          </cell>
          <cell r="H72">
            <v>0</v>
          </cell>
          <cell r="I72">
            <v>0</v>
          </cell>
          <cell r="J72">
            <v>0</v>
          </cell>
          <cell r="K72">
            <v>0</v>
          </cell>
          <cell r="L72">
            <v>0</v>
          </cell>
          <cell r="M72">
            <v>0</v>
          </cell>
          <cell r="N72">
            <v>0</v>
          </cell>
        </row>
        <row r="73">
          <cell r="A73">
            <v>505</v>
          </cell>
          <cell r="B73" t="str">
            <v>IRRIGATION STD - KW CHARGE</v>
          </cell>
          <cell r="C73">
            <v>0</v>
          </cell>
          <cell r="D73">
            <v>0</v>
          </cell>
          <cell r="E73">
            <v>0</v>
          </cell>
          <cell r="F73">
            <v>0</v>
          </cell>
          <cell r="G73">
            <v>0</v>
          </cell>
          <cell r="H73">
            <v>0</v>
          </cell>
          <cell r="I73">
            <v>0</v>
          </cell>
          <cell r="J73">
            <v>0</v>
          </cell>
          <cell r="K73">
            <v>0</v>
          </cell>
          <cell r="L73">
            <v>0</v>
          </cell>
          <cell r="M73">
            <v>0</v>
          </cell>
          <cell r="N73">
            <v>0</v>
          </cell>
        </row>
        <row r="74">
          <cell r="A74">
            <v>506</v>
          </cell>
          <cell r="B74" t="str">
            <v>IRRIGATION STD - STEP 1</v>
          </cell>
          <cell r="C74">
            <v>0</v>
          </cell>
          <cell r="D74">
            <v>486523</v>
          </cell>
          <cell r="E74">
            <v>0</v>
          </cell>
          <cell r="F74">
            <v>540</v>
          </cell>
          <cell r="G74">
            <v>0</v>
          </cell>
          <cell r="H74">
            <v>1782</v>
          </cell>
          <cell r="I74">
            <v>0</v>
          </cell>
          <cell r="J74">
            <v>0</v>
          </cell>
          <cell r="K74">
            <v>0</v>
          </cell>
          <cell r="L74">
            <v>12230479</v>
          </cell>
          <cell r="M74">
            <v>80149</v>
          </cell>
          <cell r="N74">
            <v>16000</v>
          </cell>
        </row>
        <row r="75">
          <cell r="A75">
            <v>507</v>
          </cell>
          <cell r="B75" t="str">
            <v>IRRIGATION STD - STEP 2</v>
          </cell>
          <cell r="C75">
            <v>2802</v>
          </cell>
          <cell r="D75">
            <v>5876798</v>
          </cell>
          <cell r="E75">
            <v>0</v>
          </cell>
          <cell r="F75">
            <v>240</v>
          </cell>
          <cell r="G75">
            <v>437</v>
          </cell>
          <cell r="H75">
            <v>0</v>
          </cell>
          <cell r="I75">
            <v>0</v>
          </cell>
          <cell r="J75">
            <v>0</v>
          </cell>
          <cell r="K75">
            <v>0</v>
          </cell>
          <cell r="L75">
            <v>20027807</v>
          </cell>
          <cell r="M75">
            <v>174830</v>
          </cell>
          <cell r="N75">
            <v>49484</v>
          </cell>
        </row>
        <row r="76">
          <cell r="A76">
            <v>508</v>
          </cell>
          <cell r="B76" t="str">
            <v>IRRIGATION STD - STEP 3</v>
          </cell>
          <cell r="C76">
            <v>0</v>
          </cell>
          <cell r="D76">
            <v>3596437</v>
          </cell>
          <cell r="E76">
            <v>0</v>
          </cell>
          <cell r="F76">
            <v>0</v>
          </cell>
          <cell r="G76">
            <v>0</v>
          </cell>
          <cell r="H76">
            <v>0</v>
          </cell>
          <cell r="I76">
            <v>0</v>
          </cell>
          <cell r="J76">
            <v>0</v>
          </cell>
          <cell r="K76">
            <v>0</v>
          </cell>
          <cell r="L76">
            <v>0</v>
          </cell>
          <cell r="M76">
            <v>0</v>
          </cell>
          <cell r="N76">
            <v>0</v>
          </cell>
        </row>
        <row r="77">
          <cell r="A77">
            <v>510</v>
          </cell>
          <cell r="B77" t="str">
            <v>IRRIGATION SUPPLY - ALT</v>
          </cell>
          <cell r="C77">
            <v>0</v>
          </cell>
          <cell r="D77">
            <v>0</v>
          </cell>
          <cell r="E77">
            <v>0</v>
          </cell>
          <cell r="F77">
            <v>0</v>
          </cell>
          <cell r="G77">
            <v>0</v>
          </cell>
          <cell r="H77">
            <v>0</v>
          </cell>
          <cell r="I77">
            <v>0</v>
          </cell>
          <cell r="J77">
            <v>0</v>
          </cell>
          <cell r="K77">
            <v>0</v>
          </cell>
          <cell r="L77">
            <v>0</v>
          </cell>
          <cell r="M77">
            <v>0</v>
          </cell>
          <cell r="N77">
            <v>0</v>
          </cell>
        </row>
        <row r="78">
          <cell r="A78">
            <v>515</v>
          </cell>
          <cell r="B78" t="str">
            <v>IRRIGATION ALT - KW CHARGE</v>
          </cell>
          <cell r="C78">
            <v>0</v>
          </cell>
          <cell r="D78">
            <v>0</v>
          </cell>
          <cell r="E78">
            <v>0</v>
          </cell>
          <cell r="F78">
            <v>0</v>
          </cell>
          <cell r="G78">
            <v>0</v>
          </cell>
          <cell r="H78">
            <v>0</v>
          </cell>
          <cell r="I78">
            <v>0</v>
          </cell>
          <cell r="J78">
            <v>0</v>
          </cell>
          <cell r="K78">
            <v>0</v>
          </cell>
          <cell r="L78">
            <v>0</v>
          </cell>
          <cell r="M78">
            <v>0</v>
          </cell>
          <cell r="N78">
            <v>0</v>
          </cell>
        </row>
        <row r="79">
          <cell r="A79">
            <v>516</v>
          </cell>
          <cell r="B79" t="str">
            <v>IRRIGATION ALT - STEP 1</v>
          </cell>
          <cell r="C79">
            <v>0</v>
          </cell>
          <cell r="D79">
            <v>265059</v>
          </cell>
          <cell r="E79">
            <v>0</v>
          </cell>
          <cell r="F79">
            <v>0</v>
          </cell>
          <cell r="G79">
            <v>0</v>
          </cell>
          <cell r="H79">
            <v>0</v>
          </cell>
          <cell r="I79">
            <v>1251</v>
          </cell>
          <cell r="J79">
            <v>0</v>
          </cell>
          <cell r="K79">
            <v>0</v>
          </cell>
          <cell r="L79">
            <v>2323605</v>
          </cell>
          <cell r="M79">
            <v>-20500</v>
          </cell>
          <cell r="N79">
            <v>371</v>
          </cell>
        </row>
        <row r="80">
          <cell r="A80">
            <v>517</v>
          </cell>
          <cell r="B80" t="str">
            <v>IRRIGATION ALT - STEP 2</v>
          </cell>
          <cell r="C80">
            <v>0</v>
          </cell>
          <cell r="D80">
            <v>347453</v>
          </cell>
          <cell r="E80">
            <v>0</v>
          </cell>
          <cell r="F80">
            <v>90</v>
          </cell>
          <cell r="G80">
            <v>0</v>
          </cell>
          <cell r="H80">
            <v>0</v>
          </cell>
          <cell r="I80">
            <v>0</v>
          </cell>
          <cell r="J80">
            <v>0</v>
          </cell>
          <cell r="K80">
            <v>0</v>
          </cell>
          <cell r="L80">
            <v>1231662</v>
          </cell>
          <cell r="M80">
            <v>-25679</v>
          </cell>
          <cell r="N80">
            <v>0</v>
          </cell>
        </row>
        <row r="81">
          <cell r="A81">
            <v>518</v>
          </cell>
          <cell r="B81" t="str">
            <v>IRRIGATION ALT - STEP 3</v>
          </cell>
          <cell r="C81">
            <v>0</v>
          </cell>
          <cell r="D81">
            <v>32100</v>
          </cell>
          <cell r="E81">
            <v>0</v>
          </cell>
          <cell r="F81">
            <v>0</v>
          </cell>
          <cell r="G81">
            <v>0</v>
          </cell>
          <cell r="H81">
            <v>0</v>
          </cell>
          <cell r="I81">
            <v>0</v>
          </cell>
          <cell r="J81">
            <v>0</v>
          </cell>
          <cell r="K81">
            <v>0</v>
          </cell>
          <cell r="L81">
            <v>0</v>
          </cell>
          <cell r="M81">
            <v>0</v>
          </cell>
          <cell r="N81">
            <v>0</v>
          </cell>
        </row>
        <row r="82">
          <cell r="A82">
            <v>551</v>
          </cell>
          <cell r="B82" t="str">
            <v>XFMR EXTRAS</v>
          </cell>
          <cell r="C82">
            <v>0</v>
          </cell>
          <cell r="D82">
            <v>0</v>
          </cell>
          <cell r="E82">
            <v>0</v>
          </cell>
          <cell r="F82">
            <v>0</v>
          </cell>
          <cell r="G82">
            <v>0</v>
          </cell>
          <cell r="H82">
            <v>0</v>
          </cell>
          <cell r="I82">
            <v>0</v>
          </cell>
          <cell r="J82">
            <v>0</v>
          </cell>
          <cell r="K82">
            <v>0</v>
          </cell>
          <cell r="L82">
            <v>0</v>
          </cell>
          <cell r="M82">
            <v>0</v>
          </cell>
          <cell r="N82">
            <v>0</v>
          </cell>
        </row>
        <row r="83">
          <cell r="A83">
            <v>552</v>
          </cell>
          <cell r="B83" t="str">
            <v>XFMR REBATE</v>
          </cell>
          <cell r="C83">
            <v>0</v>
          </cell>
          <cell r="D83">
            <v>0</v>
          </cell>
          <cell r="E83">
            <v>0</v>
          </cell>
          <cell r="F83">
            <v>0</v>
          </cell>
          <cell r="G83">
            <v>0</v>
          </cell>
          <cell r="H83">
            <v>0</v>
          </cell>
          <cell r="I83">
            <v>0</v>
          </cell>
          <cell r="J83">
            <v>0</v>
          </cell>
          <cell r="K83">
            <v>0</v>
          </cell>
          <cell r="L83">
            <v>0</v>
          </cell>
          <cell r="M83">
            <v>0</v>
          </cell>
          <cell r="N83">
            <v>0</v>
          </cell>
        </row>
        <row r="84">
          <cell r="A84">
            <v>600</v>
          </cell>
          <cell r="B84" t="str">
            <v>INDUSTRIAL MAXIMUM DEMAND SUM</v>
          </cell>
          <cell r="C84">
            <v>0</v>
          </cell>
          <cell r="D84">
            <v>0</v>
          </cell>
          <cell r="E84">
            <v>0</v>
          </cell>
          <cell r="F84">
            <v>0</v>
          </cell>
          <cell r="G84">
            <v>0</v>
          </cell>
          <cell r="H84">
            <v>0</v>
          </cell>
          <cell r="I84">
            <v>0</v>
          </cell>
          <cell r="J84">
            <v>0</v>
          </cell>
          <cell r="K84">
            <v>0</v>
          </cell>
          <cell r="L84">
            <v>0</v>
          </cell>
          <cell r="M84">
            <v>0</v>
          </cell>
          <cell r="N84">
            <v>0</v>
          </cell>
        </row>
        <row r="85">
          <cell r="A85">
            <v>601</v>
          </cell>
          <cell r="B85" t="str">
            <v>INDUSTRIAL MAXIMUM DEMAND WIN</v>
          </cell>
          <cell r="C85">
            <v>0</v>
          </cell>
          <cell r="D85">
            <v>0</v>
          </cell>
          <cell r="E85">
            <v>0</v>
          </cell>
          <cell r="F85">
            <v>0</v>
          </cell>
          <cell r="G85">
            <v>0</v>
          </cell>
          <cell r="H85">
            <v>0</v>
          </cell>
          <cell r="I85">
            <v>0</v>
          </cell>
          <cell r="J85">
            <v>0</v>
          </cell>
          <cell r="K85">
            <v>0</v>
          </cell>
          <cell r="L85">
            <v>0</v>
          </cell>
          <cell r="M85">
            <v>0</v>
          </cell>
          <cell r="N85">
            <v>0</v>
          </cell>
        </row>
        <row r="86">
          <cell r="A86">
            <v>606</v>
          </cell>
          <cell r="B86" t="str">
            <v>INDUSTRIAL DAY SUMMER</v>
          </cell>
          <cell r="C86">
            <v>173580</v>
          </cell>
          <cell r="D86">
            <v>0</v>
          </cell>
          <cell r="E86">
            <v>0</v>
          </cell>
          <cell r="F86">
            <v>0</v>
          </cell>
          <cell r="G86">
            <v>0</v>
          </cell>
          <cell r="H86">
            <v>0</v>
          </cell>
          <cell r="I86">
            <v>166230</v>
          </cell>
          <cell r="J86">
            <v>156050</v>
          </cell>
          <cell r="K86">
            <v>152375</v>
          </cell>
          <cell r="L86">
            <v>162065</v>
          </cell>
          <cell r="M86">
            <v>148746</v>
          </cell>
          <cell r="N86">
            <v>167805</v>
          </cell>
        </row>
        <row r="87">
          <cell r="A87">
            <v>607</v>
          </cell>
          <cell r="B87" t="str">
            <v>INDUSTRIAL DAY WINTER</v>
          </cell>
          <cell r="C87">
            <v>0</v>
          </cell>
          <cell r="D87">
            <v>180005</v>
          </cell>
          <cell r="E87">
            <v>179305</v>
          </cell>
          <cell r="F87">
            <v>174620</v>
          </cell>
          <cell r="G87">
            <v>168310</v>
          </cell>
          <cell r="H87">
            <v>163240</v>
          </cell>
          <cell r="I87">
            <v>0</v>
          </cell>
          <cell r="J87">
            <v>0</v>
          </cell>
          <cell r="K87">
            <v>0</v>
          </cell>
          <cell r="L87">
            <v>0</v>
          </cell>
          <cell r="M87">
            <v>0</v>
          </cell>
          <cell r="N87">
            <v>0</v>
          </cell>
        </row>
        <row r="88">
          <cell r="A88">
            <v>609</v>
          </cell>
          <cell r="B88" t="str">
            <v>INDUSTRIAL NIGHT</v>
          </cell>
          <cell r="C88">
            <v>66590</v>
          </cell>
          <cell r="D88">
            <v>66207</v>
          </cell>
          <cell r="E88">
            <v>63673</v>
          </cell>
          <cell r="F88">
            <v>61800</v>
          </cell>
          <cell r="G88">
            <v>61420</v>
          </cell>
          <cell r="H88">
            <v>61790</v>
          </cell>
          <cell r="I88">
            <v>63950</v>
          </cell>
          <cell r="J88">
            <v>60403</v>
          </cell>
          <cell r="K88">
            <v>57933</v>
          </cell>
          <cell r="L88">
            <v>60564</v>
          </cell>
          <cell r="M88">
            <v>55093</v>
          </cell>
          <cell r="N88">
            <v>88968</v>
          </cell>
        </row>
        <row r="89">
          <cell r="A89">
            <v>610</v>
          </cell>
          <cell r="B89" t="str">
            <v>INDUSTRIAL KW ALT. DEMAND</v>
          </cell>
          <cell r="C89">
            <v>0</v>
          </cell>
          <cell r="D89">
            <v>0</v>
          </cell>
          <cell r="E89">
            <v>0</v>
          </cell>
          <cell r="F89">
            <v>0</v>
          </cell>
          <cell r="G89">
            <v>0</v>
          </cell>
          <cell r="H89">
            <v>0</v>
          </cell>
          <cell r="I89">
            <v>0</v>
          </cell>
          <cell r="J89">
            <v>0</v>
          </cell>
          <cell r="K89">
            <v>0</v>
          </cell>
          <cell r="L89">
            <v>0</v>
          </cell>
          <cell r="M89">
            <v>0</v>
          </cell>
          <cell r="N89">
            <v>0</v>
          </cell>
        </row>
        <row r="90">
          <cell r="A90">
            <v>611</v>
          </cell>
          <cell r="B90" t="str">
            <v>INDUSTRIAL KW ALT DEMAND FIXED</v>
          </cell>
          <cell r="C90">
            <v>225</v>
          </cell>
          <cell r="D90">
            <v>225</v>
          </cell>
          <cell r="E90">
            <v>225</v>
          </cell>
          <cell r="F90">
            <v>225</v>
          </cell>
          <cell r="G90">
            <v>225</v>
          </cell>
          <cell r="H90">
            <v>225</v>
          </cell>
          <cell r="I90">
            <v>225</v>
          </cell>
          <cell r="J90">
            <v>225</v>
          </cell>
          <cell r="K90">
            <v>225</v>
          </cell>
          <cell r="L90">
            <v>225</v>
          </cell>
          <cell r="M90">
            <v>225</v>
          </cell>
          <cell r="N90">
            <v>225</v>
          </cell>
        </row>
        <row r="91">
          <cell r="A91">
            <v>616</v>
          </cell>
          <cell r="B91" t="str">
            <v>INDUSTRIAL KW ALT. DAY</v>
          </cell>
          <cell r="C91">
            <v>133890</v>
          </cell>
          <cell r="D91">
            <v>179950</v>
          </cell>
          <cell r="E91">
            <v>223180</v>
          </cell>
          <cell r="F91">
            <v>210000</v>
          </cell>
          <cell r="G91">
            <v>209760</v>
          </cell>
          <cell r="H91">
            <v>174820</v>
          </cell>
          <cell r="I91">
            <v>186390</v>
          </cell>
          <cell r="J91">
            <v>161933</v>
          </cell>
          <cell r="K91">
            <v>124517</v>
          </cell>
          <cell r="L91">
            <v>125890</v>
          </cell>
          <cell r="M91">
            <v>147178</v>
          </cell>
          <cell r="N91">
            <v>117956</v>
          </cell>
        </row>
        <row r="92">
          <cell r="A92">
            <v>619</v>
          </cell>
          <cell r="B92" t="str">
            <v>INDUSTRIAL KW ALT. NIGHT</v>
          </cell>
          <cell r="C92">
            <v>46590</v>
          </cell>
          <cell r="D92">
            <v>66040</v>
          </cell>
          <cell r="E92">
            <v>73290</v>
          </cell>
          <cell r="F92">
            <v>68760</v>
          </cell>
          <cell r="G92">
            <v>62860</v>
          </cell>
          <cell r="H92">
            <v>60160</v>
          </cell>
          <cell r="I92">
            <v>64570</v>
          </cell>
          <cell r="J92">
            <v>53237</v>
          </cell>
          <cell r="K92">
            <v>42113</v>
          </cell>
          <cell r="L92">
            <v>38040</v>
          </cell>
          <cell r="M92">
            <v>46362</v>
          </cell>
          <cell r="N92">
            <v>32942</v>
          </cell>
        </row>
        <row r="93">
          <cell r="A93">
            <v>620</v>
          </cell>
          <cell r="B93" t="str">
            <v>INDUSTRIAL KVA ALT. DEMAND</v>
          </cell>
          <cell r="C93">
            <v>0</v>
          </cell>
          <cell r="D93">
            <v>0</v>
          </cell>
          <cell r="E93">
            <v>0</v>
          </cell>
          <cell r="F93">
            <v>0</v>
          </cell>
          <cell r="G93">
            <v>0</v>
          </cell>
          <cell r="H93">
            <v>0</v>
          </cell>
          <cell r="I93">
            <v>0</v>
          </cell>
          <cell r="J93">
            <v>0</v>
          </cell>
          <cell r="K93">
            <v>0</v>
          </cell>
          <cell r="L93">
            <v>0</v>
          </cell>
          <cell r="M93">
            <v>0</v>
          </cell>
          <cell r="N93">
            <v>0</v>
          </cell>
        </row>
        <row r="94">
          <cell r="A94">
            <v>621</v>
          </cell>
          <cell r="B94" t="str">
            <v>INDUSTRIAL KVA ALT DEMAND FIX</v>
          </cell>
          <cell r="C94">
            <v>0</v>
          </cell>
          <cell r="D94">
            <v>0</v>
          </cell>
          <cell r="E94">
            <v>0</v>
          </cell>
          <cell r="F94">
            <v>0</v>
          </cell>
          <cell r="G94">
            <v>0</v>
          </cell>
          <cell r="H94">
            <v>0</v>
          </cell>
          <cell r="I94">
            <v>0</v>
          </cell>
          <cell r="J94">
            <v>0</v>
          </cell>
          <cell r="K94">
            <v>0</v>
          </cell>
          <cell r="L94">
            <v>0</v>
          </cell>
          <cell r="M94">
            <v>0</v>
          </cell>
          <cell r="N94">
            <v>0</v>
          </cell>
        </row>
        <row r="95">
          <cell r="A95">
            <v>626</v>
          </cell>
          <cell r="B95" t="str">
            <v>INDUSTRIAL KVA ALT. DAY</v>
          </cell>
          <cell r="C95">
            <v>309400</v>
          </cell>
          <cell r="D95">
            <v>426140</v>
          </cell>
          <cell r="E95">
            <v>446780</v>
          </cell>
          <cell r="F95">
            <v>433300</v>
          </cell>
          <cell r="G95">
            <v>447920</v>
          </cell>
          <cell r="H95">
            <v>414940</v>
          </cell>
          <cell r="I95">
            <v>301600</v>
          </cell>
          <cell r="J95">
            <v>465000</v>
          </cell>
          <cell r="K95">
            <v>357720</v>
          </cell>
          <cell r="L95">
            <v>390240</v>
          </cell>
          <cell r="M95">
            <v>359020</v>
          </cell>
          <cell r="N95">
            <v>406800</v>
          </cell>
        </row>
        <row r="96">
          <cell r="A96">
            <v>629</v>
          </cell>
          <cell r="B96" t="str">
            <v>INDUSTRIAL KVA ALT. NIGHT</v>
          </cell>
          <cell r="C96">
            <v>113760</v>
          </cell>
          <cell r="D96">
            <v>154140</v>
          </cell>
          <cell r="E96">
            <v>161040</v>
          </cell>
          <cell r="F96">
            <v>164460</v>
          </cell>
          <cell r="G96">
            <v>178420</v>
          </cell>
          <cell r="H96">
            <v>171840</v>
          </cell>
          <cell r="I96">
            <v>107620</v>
          </cell>
          <cell r="J96">
            <v>207080</v>
          </cell>
          <cell r="K96">
            <v>131860</v>
          </cell>
          <cell r="L96">
            <v>161240</v>
          </cell>
          <cell r="M96">
            <v>141460</v>
          </cell>
          <cell r="N96">
            <v>146100</v>
          </cell>
        </row>
        <row r="97">
          <cell r="A97">
            <v>642</v>
          </cell>
          <cell r="B97" t="str">
            <v>INDUSTRIAL KW ALT. NIGHT</v>
          </cell>
          <cell r="C97">
            <v>0</v>
          </cell>
          <cell r="D97">
            <v>0</v>
          </cell>
          <cell r="E97">
            <v>0</v>
          </cell>
          <cell r="F97">
            <v>0</v>
          </cell>
          <cell r="G97">
            <v>0</v>
          </cell>
          <cell r="H97">
            <v>0</v>
          </cell>
          <cell r="I97">
            <v>0</v>
          </cell>
          <cell r="J97">
            <v>0</v>
          </cell>
          <cell r="K97">
            <v>0</v>
          </cell>
          <cell r="L97">
            <v>0</v>
          </cell>
          <cell r="M97">
            <v>0</v>
          </cell>
          <cell r="N97">
            <v>0</v>
          </cell>
        </row>
        <row r="98">
          <cell r="A98">
            <v>660</v>
          </cell>
          <cell r="B98" t="str">
            <v>INDUSTRIAL LU DEMAND</v>
          </cell>
          <cell r="C98">
            <v>0</v>
          </cell>
          <cell r="D98">
            <v>0</v>
          </cell>
          <cell r="E98">
            <v>0</v>
          </cell>
          <cell r="F98">
            <v>0</v>
          </cell>
          <cell r="G98">
            <v>0</v>
          </cell>
          <cell r="H98">
            <v>0</v>
          </cell>
          <cell r="I98">
            <v>0</v>
          </cell>
          <cell r="J98">
            <v>0</v>
          </cell>
          <cell r="K98">
            <v>0</v>
          </cell>
          <cell r="L98">
            <v>0</v>
          </cell>
          <cell r="M98">
            <v>0</v>
          </cell>
          <cell r="N98">
            <v>0</v>
          </cell>
        </row>
        <row r="99">
          <cell r="A99">
            <v>665</v>
          </cell>
          <cell r="B99" t="str">
            <v>INDUSTRIAL LU PEAK</v>
          </cell>
          <cell r="C99">
            <v>0</v>
          </cell>
          <cell r="D99">
            <v>0</v>
          </cell>
          <cell r="E99">
            <v>40500</v>
          </cell>
          <cell r="F99">
            <v>67300</v>
          </cell>
          <cell r="G99">
            <v>62280</v>
          </cell>
          <cell r="H99">
            <v>820</v>
          </cell>
          <cell r="I99">
            <v>0</v>
          </cell>
          <cell r="J99">
            <v>-100</v>
          </cell>
          <cell r="K99">
            <v>0</v>
          </cell>
          <cell r="L99">
            <v>920</v>
          </cell>
          <cell r="M99">
            <v>320</v>
          </cell>
          <cell r="N99">
            <v>30</v>
          </cell>
        </row>
        <row r="100">
          <cell r="A100">
            <v>666</v>
          </cell>
          <cell r="B100" t="str">
            <v>INDUSTRIAL LU SUMMER DAY</v>
          </cell>
          <cell r="C100">
            <v>226800</v>
          </cell>
          <cell r="D100">
            <v>0</v>
          </cell>
          <cell r="E100">
            <v>0</v>
          </cell>
          <cell r="F100">
            <v>0</v>
          </cell>
          <cell r="G100">
            <v>0</v>
          </cell>
          <cell r="H100">
            <v>0</v>
          </cell>
          <cell r="I100">
            <v>1066783</v>
          </cell>
          <cell r="J100">
            <v>210072</v>
          </cell>
          <cell r="K100">
            <v>186490</v>
          </cell>
          <cell r="L100">
            <v>183470</v>
          </cell>
          <cell r="M100">
            <v>207990</v>
          </cell>
          <cell r="N100">
            <v>244220</v>
          </cell>
        </row>
        <row r="101">
          <cell r="A101">
            <v>667</v>
          </cell>
          <cell r="B101" t="str">
            <v>INDUSTRIAL LU WINTER DAY</v>
          </cell>
          <cell r="C101">
            <v>0</v>
          </cell>
          <cell r="D101">
            <v>244660</v>
          </cell>
          <cell r="E101">
            <v>256110</v>
          </cell>
          <cell r="F101">
            <v>245270</v>
          </cell>
          <cell r="G101">
            <v>286830</v>
          </cell>
          <cell r="H101">
            <v>236600</v>
          </cell>
          <cell r="I101">
            <v>0</v>
          </cell>
          <cell r="J101">
            <v>0</v>
          </cell>
          <cell r="K101">
            <v>0</v>
          </cell>
          <cell r="L101">
            <v>0</v>
          </cell>
          <cell r="M101">
            <v>0</v>
          </cell>
          <cell r="N101">
            <v>0</v>
          </cell>
        </row>
        <row r="102">
          <cell r="A102">
            <v>668</v>
          </cell>
          <cell r="B102" t="str">
            <v>INDUSTRIAL LU SUMMER NIGHT</v>
          </cell>
          <cell r="C102">
            <v>106440</v>
          </cell>
          <cell r="D102">
            <v>0</v>
          </cell>
          <cell r="E102">
            <v>0</v>
          </cell>
          <cell r="F102">
            <v>0</v>
          </cell>
          <cell r="G102">
            <v>0</v>
          </cell>
          <cell r="H102">
            <v>0</v>
          </cell>
          <cell r="I102">
            <v>113590</v>
          </cell>
          <cell r="J102">
            <v>92730</v>
          </cell>
          <cell r="K102">
            <v>85710</v>
          </cell>
          <cell r="L102">
            <v>83030</v>
          </cell>
          <cell r="M102">
            <v>77440</v>
          </cell>
          <cell r="N102">
            <v>102130</v>
          </cell>
        </row>
        <row r="103">
          <cell r="A103">
            <v>669</v>
          </cell>
          <cell r="B103" t="str">
            <v>INDUSTRIAL LU WINTER NIGHT</v>
          </cell>
          <cell r="C103">
            <v>0</v>
          </cell>
          <cell r="D103">
            <v>124370</v>
          </cell>
          <cell r="E103">
            <v>143900</v>
          </cell>
          <cell r="F103">
            <v>140730</v>
          </cell>
          <cell r="G103">
            <v>146130</v>
          </cell>
          <cell r="H103">
            <v>122780</v>
          </cell>
          <cell r="I103">
            <v>0</v>
          </cell>
          <cell r="J103">
            <v>314296</v>
          </cell>
          <cell r="K103">
            <v>0</v>
          </cell>
          <cell r="L103">
            <v>0</v>
          </cell>
          <cell r="M103">
            <v>0</v>
          </cell>
          <cell r="N103">
            <v>0</v>
          </cell>
        </row>
        <row r="104">
          <cell r="A104">
            <v>680</v>
          </cell>
          <cell r="B104" t="str">
            <v>LARGE USER DEMAND</v>
          </cell>
          <cell r="C104">
            <v>0</v>
          </cell>
          <cell r="D104">
            <v>0</v>
          </cell>
          <cell r="E104">
            <v>0</v>
          </cell>
          <cell r="F104">
            <v>0</v>
          </cell>
          <cell r="G104">
            <v>0</v>
          </cell>
          <cell r="H104">
            <v>0</v>
          </cell>
          <cell r="I104">
            <v>0</v>
          </cell>
          <cell r="J104">
            <v>0</v>
          </cell>
          <cell r="K104">
            <v>0</v>
          </cell>
          <cell r="L104">
            <v>0</v>
          </cell>
          <cell r="M104">
            <v>0</v>
          </cell>
          <cell r="N104">
            <v>0</v>
          </cell>
        </row>
        <row r="105">
          <cell r="A105">
            <v>683</v>
          </cell>
          <cell r="B105" t="str">
            <v>LARGE USER LINE CHARGE</v>
          </cell>
          <cell r="C105">
            <v>0</v>
          </cell>
          <cell r="D105">
            <v>0</v>
          </cell>
          <cell r="E105">
            <v>0</v>
          </cell>
          <cell r="F105">
            <v>0</v>
          </cell>
          <cell r="G105">
            <v>0</v>
          </cell>
          <cell r="H105">
            <v>0</v>
          </cell>
          <cell r="I105">
            <v>0</v>
          </cell>
          <cell r="J105">
            <v>0</v>
          </cell>
          <cell r="K105">
            <v>0</v>
          </cell>
          <cell r="L105">
            <v>0</v>
          </cell>
          <cell r="M105">
            <v>0</v>
          </cell>
          <cell r="N105">
            <v>0</v>
          </cell>
        </row>
        <row r="106">
          <cell r="A106">
            <v>684</v>
          </cell>
          <cell r="B106" t="str">
            <v>LARGE USER TRANSMISSION</v>
          </cell>
          <cell r="C106">
            <v>0</v>
          </cell>
          <cell r="D106">
            <v>0</v>
          </cell>
          <cell r="E106">
            <v>0</v>
          </cell>
          <cell r="F106">
            <v>0</v>
          </cell>
          <cell r="G106">
            <v>0</v>
          </cell>
          <cell r="H106">
            <v>0</v>
          </cell>
          <cell r="I106">
            <v>0</v>
          </cell>
          <cell r="J106">
            <v>0</v>
          </cell>
          <cell r="K106">
            <v>0</v>
          </cell>
          <cell r="L106">
            <v>0</v>
          </cell>
          <cell r="M106">
            <v>0</v>
          </cell>
          <cell r="N106">
            <v>0</v>
          </cell>
        </row>
        <row r="107">
          <cell r="A107">
            <v>685</v>
          </cell>
          <cell r="B107" t="str">
            <v>LARGE USER PEAK CAPACITY</v>
          </cell>
          <cell r="C107">
            <v>0</v>
          </cell>
          <cell r="D107">
            <v>0</v>
          </cell>
          <cell r="E107">
            <v>0</v>
          </cell>
          <cell r="F107">
            <v>0</v>
          </cell>
          <cell r="G107">
            <v>0</v>
          </cell>
          <cell r="H107">
            <v>0</v>
          </cell>
          <cell r="I107">
            <v>0</v>
          </cell>
          <cell r="J107">
            <v>0</v>
          </cell>
          <cell r="K107">
            <v>0</v>
          </cell>
          <cell r="L107">
            <v>0</v>
          </cell>
          <cell r="M107">
            <v>0</v>
          </cell>
          <cell r="N107">
            <v>0</v>
          </cell>
        </row>
        <row r="108">
          <cell r="A108">
            <v>686</v>
          </cell>
          <cell r="B108" t="str">
            <v>LARGE USER SUMMER DAY</v>
          </cell>
          <cell r="C108">
            <v>888670</v>
          </cell>
          <cell r="D108">
            <v>18833</v>
          </cell>
          <cell r="E108">
            <v>0</v>
          </cell>
          <cell r="F108">
            <v>0</v>
          </cell>
          <cell r="G108">
            <v>0</v>
          </cell>
          <cell r="H108">
            <v>0</v>
          </cell>
          <cell r="I108">
            <v>0</v>
          </cell>
          <cell r="J108">
            <v>799381</v>
          </cell>
          <cell r="K108">
            <v>2151231</v>
          </cell>
          <cell r="L108">
            <v>2532485</v>
          </cell>
          <cell r="M108">
            <v>2303513</v>
          </cell>
          <cell r="N108">
            <v>2668342</v>
          </cell>
        </row>
        <row r="109">
          <cell r="A109">
            <v>687</v>
          </cell>
          <cell r="B109" t="str">
            <v>LARGE USER WINTER DAY</v>
          </cell>
          <cell r="C109">
            <v>0</v>
          </cell>
          <cell r="D109">
            <v>1043130</v>
          </cell>
          <cell r="E109">
            <v>1050148</v>
          </cell>
          <cell r="F109">
            <v>792671</v>
          </cell>
          <cell r="G109">
            <v>848652</v>
          </cell>
          <cell r="H109">
            <v>862945</v>
          </cell>
          <cell r="I109">
            <v>27698</v>
          </cell>
          <cell r="J109">
            <v>0</v>
          </cell>
          <cell r="K109">
            <v>0</v>
          </cell>
          <cell r="L109">
            <v>0</v>
          </cell>
          <cell r="M109">
            <v>0</v>
          </cell>
          <cell r="N109">
            <v>0</v>
          </cell>
        </row>
        <row r="110">
          <cell r="A110">
            <v>688</v>
          </cell>
          <cell r="B110" t="str">
            <v>LARGE USER WINTER NIGHT</v>
          </cell>
          <cell r="C110">
            <v>0</v>
          </cell>
          <cell r="D110">
            <v>397770</v>
          </cell>
          <cell r="E110">
            <v>478041</v>
          </cell>
          <cell r="F110">
            <v>360000</v>
          </cell>
          <cell r="G110">
            <v>267940</v>
          </cell>
          <cell r="H110">
            <v>301036</v>
          </cell>
          <cell r="I110">
            <v>104633</v>
          </cell>
          <cell r="J110">
            <v>-93080</v>
          </cell>
          <cell r="K110">
            <v>0</v>
          </cell>
          <cell r="L110">
            <v>0</v>
          </cell>
          <cell r="M110">
            <v>0</v>
          </cell>
          <cell r="N110">
            <v>0</v>
          </cell>
        </row>
        <row r="111">
          <cell r="A111">
            <v>689</v>
          </cell>
          <cell r="B111" t="str">
            <v>LARGE USER SUMMER NIGHT</v>
          </cell>
          <cell r="C111">
            <v>333121</v>
          </cell>
          <cell r="D111">
            <v>4265</v>
          </cell>
          <cell r="E111">
            <v>0</v>
          </cell>
          <cell r="F111">
            <v>0</v>
          </cell>
          <cell r="G111">
            <v>0</v>
          </cell>
          <cell r="H111">
            <v>21450</v>
          </cell>
          <cell r="I111">
            <v>211558</v>
          </cell>
          <cell r="J111">
            <v>90081</v>
          </cell>
          <cell r="K111">
            <v>845547</v>
          </cell>
          <cell r="L111">
            <v>1037635</v>
          </cell>
          <cell r="M111">
            <v>1036634</v>
          </cell>
          <cell r="N111">
            <v>1188768</v>
          </cell>
        </row>
        <row r="112">
          <cell r="A112">
            <v>821</v>
          </cell>
          <cell r="B112" t="str">
            <v>70W SON HP SODIUM</v>
          </cell>
          <cell r="C112">
            <v>188</v>
          </cell>
          <cell r="D112">
            <v>188</v>
          </cell>
          <cell r="E112">
            <v>188</v>
          </cell>
          <cell r="F112">
            <v>0</v>
          </cell>
          <cell r="G112">
            <v>377</v>
          </cell>
          <cell r="H112">
            <v>189</v>
          </cell>
          <cell r="I112">
            <v>197</v>
          </cell>
          <cell r="J112">
            <v>197</v>
          </cell>
          <cell r="K112">
            <v>202</v>
          </cell>
          <cell r="L112">
            <v>202</v>
          </cell>
          <cell r="M112">
            <v>202</v>
          </cell>
          <cell r="N112">
            <v>203</v>
          </cell>
        </row>
        <row r="113">
          <cell r="A113">
            <v>824</v>
          </cell>
          <cell r="B113" t="str">
            <v>10WSON HP SODIUM</v>
          </cell>
          <cell r="C113">
            <v>83</v>
          </cell>
          <cell r="D113">
            <v>83</v>
          </cell>
          <cell r="E113">
            <v>83</v>
          </cell>
          <cell r="F113">
            <v>0</v>
          </cell>
          <cell r="G113">
            <v>172</v>
          </cell>
          <cell r="H113">
            <v>87</v>
          </cell>
          <cell r="I113">
            <v>87</v>
          </cell>
          <cell r="J113">
            <v>87</v>
          </cell>
          <cell r="K113">
            <v>88</v>
          </cell>
          <cell r="L113">
            <v>88</v>
          </cell>
          <cell r="M113">
            <v>88</v>
          </cell>
          <cell r="N113">
            <v>89</v>
          </cell>
        </row>
        <row r="114">
          <cell r="A114">
            <v>827</v>
          </cell>
          <cell r="B114" t="str">
            <v>150W SON HP SODIUM</v>
          </cell>
          <cell r="C114">
            <v>209</v>
          </cell>
          <cell r="D114">
            <v>209</v>
          </cell>
          <cell r="E114">
            <v>211</v>
          </cell>
          <cell r="F114">
            <v>0</v>
          </cell>
          <cell r="G114">
            <v>428</v>
          </cell>
          <cell r="H114">
            <v>215</v>
          </cell>
          <cell r="I114">
            <v>215</v>
          </cell>
          <cell r="J114">
            <v>219</v>
          </cell>
          <cell r="K114">
            <v>224</v>
          </cell>
          <cell r="L114">
            <v>224</v>
          </cell>
          <cell r="M114">
            <v>224</v>
          </cell>
          <cell r="N114">
            <v>238</v>
          </cell>
        </row>
        <row r="115">
          <cell r="A115">
            <v>831</v>
          </cell>
          <cell r="B115" t="str">
            <v>250W SON HP SODIUM</v>
          </cell>
          <cell r="C115">
            <v>9</v>
          </cell>
          <cell r="D115">
            <v>9</v>
          </cell>
          <cell r="E115">
            <v>9</v>
          </cell>
          <cell r="F115">
            <v>0</v>
          </cell>
          <cell r="G115">
            <v>18</v>
          </cell>
          <cell r="H115">
            <v>9</v>
          </cell>
          <cell r="I115">
            <v>9</v>
          </cell>
          <cell r="J115">
            <v>9</v>
          </cell>
          <cell r="K115">
            <v>9</v>
          </cell>
          <cell r="L115">
            <v>9</v>
          </cell>
          <cell r="M115">
            <v>9</v>
          </cell>
          <cell r="N115">
            <v>9</v>
          </cell>
        </row>
        <row r="116">
          <cell r="A116">
            <v>834</v>
          </cell>
          <cell r="B116" t="str">
            <v>NRB 90-140W SODIUM</v>
          </cell>
          <cell r="C116">
            <v>203</v>
          </cell>
          <cell r="D116">
            <v>203</v>
          </cell>
          <cell r="E116">
            <v>199</v>
          </cell>
          <cell r="F116">
            <v>0</v>
          </cell>
          <cell r="G116">
            <v>398</v>
          </cell>
          <cell r="H116">
            <v>199</v>
          </cell>
          <cell r="I116">
            <v>199</v>
          </cell>
          <cell r="J116">
            <v>199</v>
          </cell>
          <cell r="K116">
            <v>199</v>
          </cell>
          <cell r="L116">
            <v>199</v>
          </cell>
          <cell r="M116">
            <v>199</v>
          </cell>
          <cell r="N116">
            <v>199</v>
          </cell>
        </row>
        <row r="117">
          <cell r="A117">
            <v>837</v>
          </cell>
          <cell r="B117" t="str">
            <v>100W INCANDESCENT</v>
          </cell>
          <cell r="C117">
            <v>24</v>
          </cell>
          <cell r="D117">
            <v>24</v>
          </cell>
          <cell r="E117">
            <v>24</v>
          </cell>
          <cell r="F117">
            <v>10</v>
          </cell>
          <cell r="G117">
            <v>38</v>
          </cell>
          <cell r="H117">
            <v>24</v>
          </cell>
          <cell r="I117">
            <v>24</v>
          </cell>
          <cell r="J117">
            <v>24</v>
          </cell>
          <cell r="K117">
            <v>24</v>
          </cell>
          <cell r="L117">
            <v>24</v>
          </cell>
          <cell r="M117">
            <v>24</v>
          </cell>
          <cell r="N117">
            <v>24</v>
          </cell>
        </row>
        <row r="118">
          <cell r="A118">
            <v>841</v>
          </cell>
          <cell r="B118" t="str">
            <v>125W MBF/U OR 90W SODIUM</v>
          </cell>
          <cell r="C118">
            <v>1530</v>
          </cell>
          <cell r="D118">
            <v>1530</v>
          </cell>
          <cell r="E118">
            <v>1528</v>
          </cell>
          <cell r="F118">
            <v>2</v>
          </cell>
          <cell r="G118">
            <v>3066</v>
          </cell>
          <cell r="H118">
            <v>1539</v>
          </cell>
          <cell r="I118">
            <v>1539</v>
          </cell>
          <cell r="J118">
            <v>1535</v>
          </cell>
          <cell r="K118">
            <v>1525</v>
          </cell>
          <cell r="L118">
            <v>1525</v>
          </cell>
          <cell r="M118">
            <v>1525</v>
          </cell>
          <cell r="N118">
            <v>1503</v>
          </cell>
        </row>
        <row r="119">
          <cell r="A119">
            <v>844</v>
          </cell>
          <cell r="B119" t="str">
            <v>250W MBF/U ST LIGHT</v>
          </cell>
          <cell r="C119">
            <v>28</v>
          </cell>
          <cell r="D119">
            <v>28</v>
          </cell>
          <cell r="E119">
            <v>28</v>
          </cell>
          <cell r="F119">
            <v>0</v>
          </cell>
          <cell r="G119">
            <v>56</v>
          </cell>
          <cell r="H119">
            <v>28</v>
          </cell>
          <cell r="I119">
            <v>28</v>
          </cell>
          <cell r="J119">
            <v>28</v>
          </cell>
          <cell r="K119">
            <v>28</v>
          </cell>
          <cell r="L119">
            <v>28</v>
          </cell>
          <cell r="M119">
            <v>28</v>
          </cell>
          <cell r="N119">
            <v>28</v>
          </cell>
        </row>
        <row r="120">
          <cell r="A120">
            <v>847</v>
          </cell>
          <cell r="B120" t="str">
            <v>PEDESTRIAN BEACONS</v>
          </cell>
          <cell r="C120">
            <v>30</v>
          </cell>
          <cell r="D120">
            <v>30</v>
          </cell>
          <cell r="E120">
            <v>26</v>
          </cell>
          <cell r="F120">
            <v>0</v>
          </cell>
          <cell r="G120">
            <v>64</v>
          </cell>
          <cell r="H120">
            <v>38</v>
          </cell>
          <cell r="I120">
            <v>38</v>
          </cell>
          <cell r="J120">
            <v>38</v>
          </cell>
          <cell r="K120">
            <v>38</v>
          </cell>
          <cell r="L120">
            <v>38</v>
          </cell>
          <cell r="M120">
            <v>38</v>
          </cell>
          <cell r="N120">
            <v>38</v>
          </cell>
        </row>
        <row r="121">
          <cell r="A121">
            <v>848</v>
          </cell>
          <cell r="B121" t="str">
            <v>LIBRARY FLOOD LIGHTS</v>
          </cell>
          <cell r="C121">
            <v>1</v>
          </cell>
          <cell r="D121">
            <v>1</v>
          </cell>
          <cell r="E121">
            <v>1</v>
          </cell>
          <cell r="F121">
            <v>0</v>
          </cell>
          <cell r="G121">
            <v>2</v>
          </cell>
          <cell r="H121">
            <v>1</v>
          </cell>
          <cell r="I121">
            <v>1</v>
          </cell>
          <cell r="J121">
            <v>1</v>
          </cell>
          <cell r="K121">
            <v>1</v>
          </cell>
          <cell r="L121">
            <v>1</v>
          </cell>
          <cell r="M121">
            <v>1</v>
          </cell>
          <cell r="N121">
            <v>1</v>
          </cell>
        </row>
        <row r="122">
          <cell r="A122">
            <v>849</v>
          </cell>
          <cell r="B122" t="str">
            <v>POST TOP LANTERNS</v>
          </cell>
          <cell r="C122">
            <v>0</v>
          </cell>
          <cell r="D122">
            <v>0</v>
          </cell>
          <cell r="E122">
            <v>0</v>
          </cell>
          <cell r="F122">
            <v>0</v>
          </cell>
          <cell r="G122">
            <v>0</v>
          </cell>
          <cell r="H122">
            <v>0</v>
          </cell>
          <cell r="I122">
            <v>0</v>
          </cell>
          <cell r="J122">
            <v>0</v>
          </cell>
          <cell r="K122">
            <v>0</v>
          </cell>
          <cell r="L122">
            <v>0</v>
          </cell>
          <cell r="M122">
            <v>0</v>
          </cell>
          <cell r="N122">
            <v>0</v>
          </cell>
        </row>
        <row r="123">
          <cell r="A123">
            <v>851</v>
          </cell>
          <cell r="B123" t="str">
            <v>BARING SQUARE WEST</v>
          </cell>
          <cell r="C123">
            <v>1</v>
          </cell>
          <cell r="D123">
            <v>1</v>
          </cell>
          <cell r="E123">
            <v>1</v>
          </cell>
          <cell r="F123">
            <v>1</v>
          </cell>
          <cell r="G123">
            <v>1</v>
          </cell>
          <cell r="H123">
            <v>1</v>
          </cell>
          <cell r="I123">
            <v>1</v>
          </cell>
          <cell r="J123">
            <v>1</v>
          </cell>
          <cell r="K123">
            <v>1</v>
          </cell>
          <cell r="L123">
            <v>1</v>
          </cell>
          <cell r="M123">
            <v>1</v>
          </cell>
          <cell r="N123">
            <v>1</v>
          </cell>
        </row>
        <row r="124">
          <cell r="A124">
            <v>854</v>
          </cell>
          <cell r="B124" t="str">
            <v>CENOTAPH</v>
          </cell>
          <cell r="C124">
            <v>1</v>
          </cell>
          <cell r="D124">
            <v>1</v>
          </cell>
          <cell r="E124">
            <v>1</v>
          </cell>
          <cell r="F124">
            <v>1</v>
          </cell>
          <cell r="G124">
            <v>1</v>
          </cell>
          <cell r="H124">
            <v>1</v>
          </cell>
          <cell r="I124">
            <v>1</v>
          </cell>
          <cell r="J124">
            <v>1</v>
          </cell>
          <cell r="K124">
            <v>1</v>
          </cell>
          <cell r="L124">
            <v>1</v>
          </cell>
          <cell r="M124">
            <v>1</v>
          </cell>
          <cell r="N124">
            <v>1</v>
          </cell>
        </row>
        <row r="125">
          <cell r="A125">
            <v>857</v>
          </cell>
          <cell r="B125" t="str">
            <v>METHVEN CENTENIAL COLUMN</v>
          </cell>
          <cell r="C125">
            <v>1</v>
          </cell>
          <cell r="D125">
            <v>1</v>
          </cell>
          <cell r="E125">
            <v>1</v>
          </cell>
          <cell r="F125">
            <v>0</v>
          </cell>
          <cell r="G125">
            <v>2</v>
          </cell>
          <cell r="H125">
            <v>1</v>
          </cell>
          <cell r="I125">
            <v>1</v>
          </cell>
          <cell r="J125">
            <v>1</v>
          </cell>
          <cell r="K125">
            <v>1</v>
          </cell>
          <cell r="L125">
            <v>1</v>
          </cell>
          <cell r="M125">
            <v>1</v>
          </cell>
          <cell r="N125">
            <v>1</v>
          </cell>
        </row>
        <row r="126">
          <cell r="A126">
            <v>860</v>
          </cell>
          <cell r="B126" t="str">
            <v>PRIVATE STREET LIGHTS FTC</v>
          </cell>
          <cell r="C126">
            <v>0</v>
          </cell>
          <cell r="D126">
            <v>0</v>
          </cell>
          <cell r="E126">
            <v>0</v>
          </cell>
          <cell r="F126">
            <v>0</v>
          </cell>
          <cell r="G126">
            <v>0</v>
          </cell>
          <cell r="H126">
            <v>0</v>
          </cell>
          <cell r="I126">
            <v>0</v>
          </cell>
          <cell r="J126">
            <v>0</v>
          </cell>
          <cell r="K126">
            <v>0</v>
          </cell>
          <cell r="L126">
            <v>0</v>
          </cell>
          <cell r="M126">
            <v>0</v>
          </cell>
          <cell r="N126">
            <v>0</v>
          </cell>
        </row>
        <row r="127">
          <cell r="A127">
            <v>863</v>
          </cell>
          <cell r="B127" t="str">
            <v>TELEPHONE BOOTHS</v>
          </cell>
          <cell r="C127">
            <v>14</v>
          </cell>
          <cell r="D127">
            <v>14</v>
          </cell>
          <cell r="E127">
            <v>14</v>
          </cell>
          <cell r="F127">
            <v>14</v>
          </cell>
          <cell r="G127">
            <v>14</v>
          </cell>
          <cell r="H127">
            <v>14</v>
          </cell>
          <cell r="I127">
            <v>14</v>
          </cell>
          <cell r="J127">
            <v>14</v>
          </cell>
          <cell r="K127">
            <v>14</v>
          </cell>
          <cell r="L127">
            <v>14</v>
          </cell>
          <cell r="M127">
            <v>14</v>
          </cell>
          <cell r="N127">
            <v>14</v>
          </cell>
        </row>
        <row r="128">
          <cell r="A128">
            <v>867</v>
          </cell>
          <cell r="B128" t="str">
            <v>PRIVATE STREET LIGHTS AHB</v>
          </cell>
          <cell r="C128">
            <v>0</v>
          </cell>
          <cell r="D128">
            <v>0</v>
          </cell>
          <cell r="E128">
            <v>0</v>
          </cell>
          <cell r="F128">
            <v>0</v>
          </cell>
          <cell r="G128">
            <v>0</v>
          </cell>
          <cell r="H128">
            <v>0</v>
          </cell>
          <cell r="I128">
            <v>0</v>
          </cell>
          <cell r="J128">
            <v>1</v>
          </cell>
          <cell r="K128">
            <v>1</v>
          </cell>
          <cell r="L128">
            <v>1</v>
          </cell>
          <cell r="M128">
            <v>1</v>
          </cell>
          <cell r="N128">
            <v>1</v>
          </cell>
        </row>
        <row r="129">
          <cell r="A129">
            <v>868</v>
          </cell>
          <cell r="B129" t="str">
            <v>TELECOM CABINETS</v>
          </cell>
          <cell r="C129">
            <v>0</v>
          </cell>
          <cell r="D129">
            <v>0</v>
          </cell>
          <cell r="E129">
            <v>0</v>
          </cell>
          <cell r="F129">
            <v>0</v>
          </cell>
          <cell r="G129">
            <v>0</v>
          </cell>
          <cell r="H129">
            <v>0</v>
          </cell>
          <cell r="I129">
            <v>0</v>
          </cell>
          <cell r="J129">
            <v>0</v>
          </cell>
          <cell r="K129">
            <v>0</v>
          </cell>
          <cell r="L129">
            <v>0</v>
          </cell>
          <cell r="M129">
            <v>0</v>
          </cell>
          <cell r="N129">
            <v>0</v>
          </cell>
        </row>
        <row r="130">
          <cell r="A130">
            <v>870</v>
          </cell>
          <cell r="B130" t="str">
            <v>PEDESTRIAN CROSSING 300W FLOOD</v>
          </cell>
          <cell r="C130">
            <v>20</v>
          </cell>
          <cell r="D130">
            <v>20</v>
          </cell>
          <cell r="E130">
            <v>19</v>
          </cell>
          <cell r="F130">
            <v>0</v>
          </cell>
          <cell r="G130">
            <v>37</v>
          </cell>
          <cell r="H130">
            <v>18</v>
          </cell>
          <cell r="I130">
            <v>18</v>
          </cell>
          <cell r="J130">
            <v>18</v>
          </cell>
          <cell r="K130">
            <v>18</v>
          </cell>
          <cell r="L130">
            <v>18</v>
          </cell>
          <cell r="M130">
            <v>18</v>
          </cell>
          <cell r="N130">
            <v>18</v>
          </cell>
        </row>
        <row r="131">
          <cell r="A131">
            <v>873</v>
          </cell>
          <cell r="B131" t="str">
            <v>TRAFFIC LIGHTS</v>
          </cell>
          <cell r="C131">
            <v>4</v>
          </cell>
          <cell r="D131">
            <v>4</v>
          </cell>
          <cell r="E131">
            <v>4</v>
          </cell>
          <cell r="F131">
            <v>0</v>
          </cell>
          <cell r="G131">
            <v>8</v>
          </cell>
          <cell r="H131">
            <v>4</v>
          </cell>
          <cell r="I131">
            <v>4</v>
          </cell>
          <cell r="J131">
            <v>4</v>
          </cell>
          <cell r="K131">
            <v>4</v>
          </cell>
          <cell r="L131">
            <v>4</v>
          </cell>
          <cell r="M131">
            <v>4</v>
          </cell>
          <cell r="N131">
            <v>4</v>
          </cell>
        </row>
        <row r="132">
          <cell r="A132">
            <v>874</v>
          </cell>
          <cell r="B132" t="str">
            <v>FORTEX STREET LIGHTS</v>
          </cell>
          <cell r="C132">
            <v>1</v>
          </cell>
          <cell r="D132">
            <v>1</v>
          </cell>
          <cell r="E132">
            <v>1</v>
          </cell>
          <cell r="F132">
            <v>1</v>
          </cell>
          <cell r="G132">
            <v>1</v>
          </cell>
          <cell r="H132">
            <v>0</v>
          </cell>
          <cell r="I132">
            <v>1</v>
          </cell>
          <cell r="J132">
            <v>1</v>
          </cell>
          <cell r="K132">
            <v>0</v>
          </cell>
          <cell r="L132">
            <v>2</v>
          </cell>
          <cell r="M132">
            <v>1</v>
          </cell>
          <cell r="N132">
            <v>1</v>
          </cell>
        </row>
        <row r="133">
          <cell r="A133">
            <v>875</v>
          </cell>
          <cell r="B133" t="str">
            <v>Exaloo</v>
          </cell>
          <cell r="C133">
            <v>2800</v>
          </cell>
          <cell r="D133">
            <v>2800</v>
          </cell>
          <cell r="E133">
            <v>2800</v>
          </cell>
          <cell r="F133">
            <v>2800</v>
          </cell>
          <cell r="G133">
            <v>2800</v>
          </cell>
          <cell r="H133">
            <v>2800</v>
          </cell>
          <cell r="I133">
            <v>2800</v>
          </cell>
          <cell r="J133">
            <v>2800</v>
          </cell>
          <cell r="K133">
            <v>2800</v>
          </cell>
          <cell r="L133">
            <v>2800</v>
          </cell>
          <cell r="M133">
            <v>2800</v>
          </cell>
          <cell r="N133">
            <v>2800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Wh"/>
      <sheetName val="dollars"/>
      <sheetName val="net dollars"/>
    </sheetNames>
    <sheetDataSet>
      <sheetData sheetId="0"/>
      <sheetData sheetId="1"/>
      <sheetData sheetId="2">
        <row r="3">
          <cell r="B3">
            <v>1</v>
          </cell>
          <cell r="C3" t="str">
            <v>ELECTRICITY ACCRUALS</v>
          </cell>
          <cell r="D3">
            <v>510636.62</v>
          </cell>
          <cell r="E3">
            <v>1186940.77</v>
          </cell>
          <cell r="F3">
            <v>10541.49</v>
          </cell>
          <cell r="G3">
            <v>2125.6999999999998</v>
          </cell>
          <cell r="H3">
            <v>740.13</v>
          </cell>
          <cell r="I3">
            <v>164.87000000011176</v>
          </cell>
          <cell r="J3">
            <v>0</v>
          </cell>
          <cell r="K3">
            <v>0</v>
          </cell>
          <cell r="L3">
            <v>71.739999999999995</v>
          </cell>
          <cell r="M3">
            <v>0</v>
          </cell>
          <cell r="N3">
            <v>0</v>
          </cell>
          <cell r="O3">
            <v>0</v>
          </cell>
        </row>
        <row r="4">
          <cell r="B4">
            <v>95</v>
          </cell>
          <cell r="C4" t="str">
            <v>CONNECTION FEES</v>
          </cell>
          <cell r="D4">
            <v>4942.84</v>
          </cell>
          <cell r="E4">
            <v>6258.56</v>
          </cell>
          <cell r="F4">
            <v>6791.96</v>
          </cell>
          <cell r="G4">
            <v>5867.4</v>
          </cell>
          <cell r="H4">
            <v>5654.04</v>
          </cell>
          <cell r="I4">
            <v>6329.68</v>
          </cell>
          <cell r="J4">
            <v>5334</v>
          </cell>
          <cell r="K4">
            <v>5582.92</v>
          </cell>
          <cell r="L4">
            <v>5049.5200000000004</v>
          </cell>
          <cell r="M4">
            <v>5796.28</v>
          </cell>
          <cell r="N4">
            <v>5547.36</v>
          </cell>
          <cell r="O4">
            <v>5867.4</v>
          </cell>
        </row>
        <row r="5">
          <cell r="B5">
            <v>97</v>
          </cell>
          <cell r="C5" t="str">
            <v>ROUNDING</v>
          </cell>
          <cell r="D5">
            <v>-1.35</v>
          </cell>
          <cell r="E5">
            <v>2.02</v>
          </cell>
          <cell r="F5">
            <v>3.14</v>
          </cell>
          <cell r="G5">
            <v>1.28</v>
          </cell>
          <cell r="H5">
            <v>1.87</v>
          </cell>
          <cell r="I5">
            <v>1.71</v>
          </cell>
          <cell r="J5">
            <v>2.5099999999999998</v>
          </cell>
          <cell r="K5">
            <v>0.97</v>
          </cell>
          <cell r="L5">
            <v>3.35</v>
          </cell>
          <cell r="M5">
            <v>1.45</v>
          </cell>
          <cell r="N5">
            <v>2.64</v>
          </cell>
          <cell r="O5">
            <v>0.72</v>
          </cell>
        </row>
        <row r="6">
          <cell r="B6">
            <v>98</v>
          </cell>
          <cell r="C6" t="str">
            <v>DISC</v>
          </cell>
          <cell r="D6">
            <v>-53893.54</v>
          </cell>
          <cell r="E6">
            <v>-60181.27</v>
          </cell>
          <cell r="F6">
            <v>-132267.25</v>
          </cell>
          <cell r="G6">
            <v>-73911.899999999994</v>
          </cell>
          <cell r="H6">
            <v>-80680.009999999995</v>
          </cell>
          <cell r="I6">
            <v>-69993.08</v>
          </cell>
          <cell r="J6">
            <v>-71661.320000000007</v>
          </cell>
          <cell r="K6">
            <v>-82407.899999999994</v>
          </cell>
          <cell r="L6">
            <v>-57403.58</v>
          </cell>
          <cell r="M6">
            <v>-54409.52</v>
          </cell>
          <cell r="N6">
            <v>-163653.21</v>
          </cell>
          <cell r="O6">
            <v>-58052.78</v>
          </cell>
        </row>
        <row r="7">
          <cell r="B7">
            <v>99</v>
          </cell>
          <cell r="C7" t="str">
            <v>GST</v>
          </cell>
          <cell r="D7">
            <v>165430.62</v>
          </cell>
          <cell r="E7">
            <v>355029.4</v>
          </cell>
          <cell r="F7">
            <v>193648.08</v>
          </cell>
          <cell r="G7">
            <v>217732.8</v>
          </cell>
          <cell r="H7">
            <v>219443.11</v>
          </cell>
          <cell r="I7">
            <v>204835.18</v>
          </cell>
          <cell r="J7">
            <v>237532.96</v>
          </cell>
          <cell r="K7">
            <v>168266.03</v>
          </cell>
          <cell r="L7">
            <v>153241.26</v>
          </cell>
          <cell r="M7">
            <v>443626.01</v>
          </cell>
          <cell r="N7">
            <v>152438.53</v>
          </cell>
          <cell r="O7">
            <v>171228.98</v>
          </cell>
        </row>
        <row r="8">
          <cell r="B8">
            <v>100</v>
          </cell>
          <cell r="C8" t="str">
            <v>RESIDENTIAL SUPPLY</v>
          </cell>
          <cell r="D8">
            <v>180992.4325</v>
          </cell>
          <cell r="E8">
            <v>127649.79949999998</v>
          </cell>
          <cell r="F8">
            <v>128614.5625</v>
          </cell>
          <cell r="G8">
            <v>128569.656</v>
          </cell>
          <cell r="H8">
            <v>128426.33899999999</v>
          </cell>
          <cell r="I8">
            <v>128714.99649999999</v>
          </cell>
          <cell r="J8">
            <v>125426.14399999999</v>
          </cell>
          <cell r="K8">
            <v>142221.02299999999</v>
          </cell>
          <cell r="L8">
            <v>129021.4</v>
          </cell>
          <cell r="M8">
            <v>127522.53749999999</v>
          </cell>
          <cell r="N8">
            <v>129228.10099999998</v>
          </cell>
          <cell r="O8">
            <v>129615.929</v>
          </cell>
        </row>
        <row r="9">
          <cell r="B9">
            <v>105</v>
          </cell>
          <cell r="C9" t="str">
            <v>RESIDENTIAL SPECIAL -"MINUS"</v>
          </cell>
          <cell r="D9">
            <v>-252.37700000000001</v>
          </cell>
          <cell r="E9">
            <v>-228.1995</v>
          </cell>
          <cell r="F9">
            <v>-294.48099999999999</v>
          </cell>
          <cell r="G9">
            <v>-234.63099999999997</v>
          </cell>
          <cell r="H9">
            <v>-249.3655</v>
          </cell>
          <cell r="I9">
            <v>-251.20849999999999</v>
          </cell>
          <cell r="J9">
            <v>-230.03299999999999</v>
          </cell>
          <cell r="K9">
            <v>-214.39599999999999</v>
          </cell>
          <cell r="L9">
            <v>-194.142</v>
          </cell>
          <cell r="M9">
            <v>-159.17250000000001</v>
          </cell>
          <cell r="N9">
            <v>-121.4575</v>
          </cell>
          <cell r="O9">
            <v>-391.13400000000001</v>
          </cell>
        </row>
        <row r="10">
          <cell r="B10">
            <v>106</v>
          </cell>
          <cell r="C10" t="str">
            <v>RESIDENTIAL</v>
          </cell>
          <cell r="D10">
            <v>327946.83049999998</v>
          </cell>
          <cell r="E10">
            <v>369752.36900000001</v>
          </cell>
          <cell r="F10">
            <v>508644.98149999999</v>
          </cell>
          <cell r="G10">
            <v>584137.49149999989</v>
          </cell>
          <cell r="H10">
            <v>570806.61649999989</v>
          </cell>
          <cell r="I10">
            <v>526299.79099999997</v>
          </cell>
          <cell r="J10">
            <v>440303.45399999997</v>
          </cell>
          <cell r="K10">
            <v>369369.95599999995</v>
          </cell>
          <cell r="L10">
            <v>310403.48450000002</v>
          </cell>
          <cell r="M10">
            <v>302439.56799999997</v>
          </cell>
          <cell r="N10">
            <v>318761.93599999999</v>
          </cell>
          <cell r="O10">
            <v>320393.34250000003</v>
          </cell>
        </row>
        <row r="11">
          <cell r="B11">
            <v>110</v>
          </cell>
          <cell r="C11" t="str">
            <v>RESIDENTIAL SUPPLY CONTROLLED</v>
          </cell>
          <cell r="D11">
            <v>0</v>
          </cell>
          <cell r="E11">
            <v>0</v>
          </cell>
          <cell r="F11">
            <v>0</v>
          </cell>
          <cell r="G11">
            <v>0</v>
          </cell>
          <cell r="H11">
            <v>0</v>
          </cell>
          <cell r="I11">
            <v>0</v>
          </cell>
          <cell r="J11">
            <v>0</v>
          </cell>
          <cell r="K11">
            <v>0</v>
          </cell>
          <cell r="L11">
            <v>0</v>
          </cell>
          <cell r="M11">
            <v>0</v>
          </cell>
          <cell r="N11">
            <v>0</v>
          </cell>
          <cell r="O11">
            <v>0</v>
          </cell>
        </row>
        <row r="12">
          <cell r="B12">
            <v>116</v>
          </cell>
          <cell r="C12" t="str">
            <v>RESIDENTIAL CONTROLLED</v>
          </cell>
          <cell r="D12">
            <v>154369.75599999999</v>
          </cell>
          <cell r="E12">
            <v>135210.69749999998</v>
          </cell>
          <cell r="F12">
            <v>154654.29999999999</v>
          </cell>
          <cell r="G12">
            <v>158969.14299999998</v>
          </cell>
          <cell r="H12">
            <v>158563.16999999998</v>
          </cell>
          <cell r="I12">
            <v>173028.71549999999</v>
          </cell>
          <cell r="J12">
            <v>168830.81749999998</v>
          </cell>
          <cell r="K12">
            <v>158989.663</v>
          </cell>
          <cell r="L12">
            <v>139303.611</v>
          </cell>
          <cell r="M12">
            <v>140912.78750000001</v>
          </cell>
          <cell r="N12">
            <v>137444.00499999998</v>
          </cell>
          <cell r="O12">
            <v>132861.35699999999</v>
          </cell>
        </row>
        <row r="13">
          <cell r="B13">
            <v>117</v>
          </cell>
          <cell r="C13" t="str">
            <v>NIGHT BOOST 10</v>
          </cell>
          <cell r="D13">
            <v>582.77750000000003</v>
          </cell>
          <cell r="E13">
            <v>871.6629999999999</v>
          </cell>
          <cell r="F13">
            <v>1744.1904999999999</v>
          </cell>
          <cell r="G13">
            <v>2242.7029999999995</v>
          </cell>
          <cell r="H13">
            <v>2712.8105</v>
          </cell>
          <cell r="I13">
            <v>2489.3229999999999</v>
          </cell>
          <cell r="J13">
            <v>1971.0504999999998</v>
          </cell>
          <cell r="K13">
            <v>1505.2749999999999</v>
          </cell>
          <cell r="L13">
            <v>1187.0535</v>
          </cell>
          <cell r="M13">
            <v>1023.7865</v>
          </cell>
          <cell r="N13">
            <v>955.89949999999999</v>
          </cell>
          <cell r="O13">
            <v>1147.4574999999998</v>
          </cell>
        </row>
        <row r="14">
          <cell r="B14">
            <v>119</v>
          </cell>
          <cell r="C14" t="str">
            <v>RESIDENTIAL NIGHT</v>
          </cell>
          <cell r="D14">
            <v>9948.1339999999982</v>
          </cell>
          <cell r="E14">
            <v>18526.196999999996</v>
          </cell>
          <cell r="F14">
            <v>41352.445499999994</v>
          </cell>
          <cell r="G14">
            <v>50485.735999999997</v>
          </cell>
          <cell r="H14">
            <v>53768.869499999993</v>
          </cell>
          <cell r="I14">
            <v>48234.720499999996</v>
          </cell>
          <cell r="J14">
            <v>32574.227000000003</v>
          </cell>
          <cell r="K14">
            <v>19463.761499999997</v>
          </cell>
          <cell r="L14">
            <v>9430.4884999999995</v>
          </cell>
          <cell r="M14">
            <v>6910.5184999999992</v>
          </cell>
          <cell r="N14">
            <v>6952.8220000000001</v>
          </cell>
          <cell r="O14">
            <v>8131.3349999999991</v>
          </cell>
        </row>
        <row r="15">
          <cell r="B15">
            <v>120</v>
          </cell>
          <cell r="C15" t="str">
            <v>RESIDENTIAL TOU SUPPLY</v>
          </cell>
          <cell r="D15">
            <v>290.99450000000002</v>
          </cell>
          <cell r="E15">
            <v>218.18649999999997</v>
          </cell>
          <cell r="F15">
            <v>218.18649999999997</v>
          </cell>
          <cell r="G15">
            <v>205.35199999999998</v>
          </cell>
          <cell r="H15">
            <v>243.85549999999998</v>
          </cell>
          <cell r="I15">
            <v>231.02099999999999</v>
          </cell>
          <cell r="J15">
            <v>231.02099999999999</v>
          </cell>
          <cell r="K15">
            <v>240.64449999999999</v>
          </cell>
          <cell r="L15">
            <v>243.85549999999998</v>
          </cell>
          <cell r="M15">
            <v>243.85549999999998</v>
          </cell>
          <cell r="N15">
            <v>243.85549999999998</v>
          </cell>
          <cell r="O15">
            <v>243.85549999999998</v>
          </cell>
        </row>
        <row r="16">
          <cell r="B16">
            <v>126</v>
          </cell>
          <cell r="C16" t="str">
            <v>RESIDENTIAL TOU DAY</v>
          </cell>
          <cell r="D16">
            <v>807.85149999999999</v>
          </cell>
          <cell r="E16">
            <v>920.63549999999998</v>
          </cell>
          <cell r="F16">
            <v>1082.0405000000001</v>
          </cell>
          <cell r="G16">
            <v>1163.7404999999999</v>
          </cell>
          <cell r="H16">
            <v>1348.088</v>
          </cell>
          <cell r="I16">
            <v>1081.0619999999999</v>
          </cell>
          <cell r="J16">
            <v>1170.7324999999998</v>
          </cell>
          <cell r="K16">
            <v>788.1105</v>
          </cell>
          <cell r="L16">
            <v>736.26899999999989</v>
          </cell>
          <cell r="M16">
            <v>763.20150000000001</v>
          </cell>
          <cell r="N16">
            <v>872.77449999999999</v>
          </cell>
          <cell r="O16">
            <v>817.95949999999993</v>
          </cell>
        </row>
        <row r="17">
          <cell r="B17">
            <v>129</v>
          </cell>
          <cell r="C17" t="str">
            <v>RESIDENTIAL TOU NIGHT</v>
          </cell>
          <cell r="D17">
            <v>118.1895</v>
          </cell>
          <cell r="E17">
            <v>119.52899999999998</v>
          </cell>
          <cell r="F17">
            <v>153.9855</v>
          </cell>
          <cell r="G17">
            <v>199.96549999999999</v>
          </cell>
          <cell r="H17">
            <v>231.32499999999999</v>
          </cell>
          <cell r="I17">
            <v>211.72649999999999</v>
          </cell>
          <cell r="J17">
            <v>186.39949999999999</v>
          </cell>
          <cell r="K17">
            <v>102.315</v>
          </cell>
          <cell r="L17">
            <v>122.55</v>
          </cell>
          <cell r="M17">
            <v>122.23649999999998</v>
          </cell>
          <cell r="N17">
            <v>135.0615</v>
          </cell>
          <cell r="O17">
            <v>125.30499999999999</v>
          </cell>
        </row>
        <row r="18">
          <cell r="B18">
            <v>130</v>
          </cell>
          <cell r="C18" t="str">
            <v>RESIDENTIAL SUPPLY - ALT</v>
          </cell>
          <cell r="D18">
            <v>0</v>
          </cell>
          <cell r="E18">
            <v>0</v>
          </cell>
          <cell r="F18">
            <v>0</v>
          </cell>
          <cell r="G18">
            <v>0</v>
          </cell>
          <cell r="H18">
            <v>0</v>
          </cell>
          <cell r="I18">
            <v>0</v>
          </cell>
          <cell r="J18">
            <v>0</v>
          </cell>
          <cell r="K18">
            <v>0</v>
          </cell>
          <cell r="L18">
            <v>0</v>
          </cell>
          <cell r="M18">
            <v>0</v>
          </cell>
          <cell r="N18">
            <v>0</v>
          </cell>
          <cell r="O18">
            <v>0</v>
          </cell>
        </row>
        <row r="19">
          <cell r="B19">
            <v>136</v>
          </cell>
          <cell r="C19" t="str">
            <v>RESIDENTIAL - ALT</v>
          </cell>
          <cell r="D19">
            <v>0</v>
          </cell>
          <cell r="E19">
            <v>0</v>
          </cell>
          <cell r="F19">
            <v>0</v>
          </cell>
          <cell r="G19">
            <v>0</v>
          </cell>
          <cell r="H19">
            <v>0</v>
          </cell>
          <cell r="I19">
            <v>0</v>
          </cell>
          <cell r="J19">
            <v>0</v>
          </cell>
          <cell r="K19">
            <v>18.410999999999998</v>
          </cell>
          <cell r="L19">
            <v>0</v>
          </cell>
          <cell r="M19">
            <v>0</v>
          </cell>
          <cell r="N19">
            <v>0</v>
          </cell>
          <cell r="O19">
            <v>0</v>
          </cell>
        </row>
        <row r="20">
          <cell r="B20">
            <v>151</v>
          </cell>
          <cell r="C20" t="str">
            <v>RESIDENTIAL HEAT STORAGE</v>
          </cell>
          <cell r="D20">
            <v>1180.2324999999998</v>
          </cell>
          <cell r="E20">
            <v>1163.9304999999999</v>
          </cell>
          <cell r="F20">
            <v>1163.9684999999999</v>
          </cell>
          <cell r="G20">
            <v>1163.94</v>
          </cell>
          <cell r="H20">
            <v>1163.9304999999999</v>
          </cell>
          <cell r="I20">
            <v>1172.7749999999999</v>
          </cell>
          <cell r="J20">
            <v>1155.086</v>
          </cell>
          <cell r="K20">
            <v>1128.6949999999999</v>
          </cell>
          <cell r="L20">
            <v>1128.6474999999998</v>
          </cell>
          <cell r="M20">
            <v>1128.6285</v>
          </cell>
          <cell r="N20">
            <v>1128.6474999999998</v>
          </cell>
          <cell r="O20">
            <v>1128.6664999999998</v>
          </cell>
        </row>
        <row r="21">
          <cell r="B21">
            <v>155</v>
          </cell>
          <cell r="C21" t="str">
            <v>RESIDENTIAL ZIP</v>
          </cell>
          <cell r="D21">
            <v>2613.1459999999997</v>
          </cell>
          <cell r="E21">
            <v>2585.3679999999999</v>
          </cell>
          <cell r="F21">
            <v>2581.5204999999996</v>
          </cell>
          <cell r="G21">
            <v>2604.8334999999997</v>
          </cell>
          <cell r="H21">
            <v>2530.9519999999998</v>
          </cell>
          <cell r="I21">
            <v>2517.3670000000002</v>
          </cell>
          <cell r="J21">
            <v>2469.0119999999997</v>
          </cell>
          <cell r="K21">
            <v>2523.3804999999998</v>
          </cell>
          <cell r="L21">
            <v>2424.3240000000001</v>
          </cell>
          <cell r="M21">
            <v>2414.71</v>
          </cell>
          <cell r="N21">
            <v>2430.1379999999999</v>
          </cell>
          <cell r="O21">
            <v>2403.0059999999999</v>
          </cell>
        </row>
        <row r="22">
          <cell r="B22">
            <v>200</v>
          </cell>
          <cell r="C22" t="str">
            <v>COMMUNITY SUPPLY - 20KVA</v>
          </cell>
          <cell r="D22">
            <v>2910.1064999999999</v>
          </cell>
          <cell r="E22">
            <v>2675.998</v>
          </cell>
          <cell r="F22">
            <v>2272.2574999999997</v>
          </cell>
          <cell r="G22">
            <v>3367.4175</v>
          </cell>
          <cell r="H22">
            <v>3624.7534999999998</v>
          </cell>
          <cell r="I22">
            <v>2565.2470000000003</v>
          </cell>
          <cell r="J22">
            <v>2387.7489999999998</v>
          </cell>
          <cell r="K22">
            <v>2894.8114999999998</v>
          </cell>
          <cell r="L22">
            <v>3058.4964999999997</v>
          </cell>
          <cell r="M22">
            <v>2917.3644999999997</v>
          </cell>
          <cell r="N22">
            <v>3135.4845</v>
          </cell>
          <cell r="O22">
            <v>4107.7714999999998</v>
          </cell>
        </row>
        <row r="23">
          <cell r="B23">
            <v>201</v>
          </cell>
          <cell r="C23" t="str">
            <v>COMMUNITY SUPPLY - 50 KVA</v>
          </cell>
          <cell r="D23">
            <v>1299.3054999999999</v>
          </cell>
          <cell r="E23">
            <v>965.88400000000001</v>
          </cell>
          <cell r="F23">
            <v>965.89350000000002</v>
          </cell>
          <cell r="G23">
            <v>965.89350000000002</v>
          </cell>
          <cell r="H23">
            <v>965.89350000000002</v>
          </cell>
          <cell r="I23">
            <v>940.47149999999931</v>
          </cell>
          <cell r="J23">
            <v>965.86500000000001</v>
          </cell>
          <cell r="K23">
            <v>991.29649999999992</v>
          </cell>
          <cell r="L23">
            <v>965.89350000000002</v>
          </cell>
          <cell r="M23">
            <v>965.88400000000001</v>
          </cell>
          <cell r="N23">
            <v>965.91249999999991</v>
          </cell>
          <cell r="O23">
            <v>965.89350000000002</v>
          </cell>
        </row>
        <row r="24">
          <cell r="B24">
            <v>202</v>
          </cell>
          <cell r="C24" t="str">
            <v>COMMUNITY SUPPLY 100 KVA</v>
          </cell>
          <cell r="D24">
            <v>794.06700000000001</v>
          </cell>
          <cell r="E24">
            <v>555.81650000000002</v>
          </cell>
          <cell r="F24">
            <v>555.81650000000002</v>
          </cell>
          <cell r="G24">
            <v>602.12900000000002</v>
          </cell>
          <cell r="H24">
            <v>602.12900000000002</v>
          </cell>
          <cell r="I24">
            <v>555.81650000000002</v>
          </cell>
          <cell r="J24">
            <v>648.45100000000002</v>
          </cell>
          <cell r="K24">
            <v>602.1194999999999</v>
          </cell>
          <cell r="L24">
            <v>602.1194999999999</v>
          </cell>
          <cell r="M24">
            <v>602.12900000000002</v>
          </cell>
          <cell r="N24">
            <v>602.12900000000002</v>
          </cell>
          <cell r="O24">
            <v>602.12900000000002</v>
          </cell>
        </row>
        <row r="25">
          <cell r="B25">
            <v>203</v>
          </cell>
          <cell r="C25" t="str">
            <v>COMMUNITY SUPPLY 150 KVA</v>
          </cell>
          <cell r="D25">
            <v>121.258</v>
          </cell>
          <cell r="E25">
            <v>67.259999999999991</v>
          </cell>
          <cell r="F25">
            <v>67.259999999999991</v>
          </cell>
          <cell r="G25">
            <v>67.259999999999991</v>
          </cell>
          <cell r="H25">
            <v>67.259999999999991</v>
          </cell>
          <cell r="I25">
            <v>67.259999999999991</v>
          </cell>
          <cell r="J25">
            <v>67.259999999999991</v>
          </cell>
          <cell r="K25">
            <v>67.259999999999991</v>
          </cell>
          <cell r="L25">
            <v>67.259999999999991</v>
          </cell>
          <cell r="M25">
            <v>67.259999999999991</v>
          </cell>
          <cell r="N25">
            <v>67.259999999999991</v>
          </cell>
          <cell r="O25">
            <v>67.259999999999991</v>
          </cell>
        </row>
        <row r="26">
          <cell r="B26">
            <v>206</v>
          </cell>
          <cell r="C26" t="str">
            <v>COMMUNITY</v>
          </cell>
          <cell r="D26">
            <v>12104.767</v>
          </cell>
          <cell r="E26">
            <v>13607.134999999998</v>
          </cell>
          <cell r="F26">
            <v>20040.648999999998</v>
          </cell>
          <cell r="G26">
            <v>23089.816499999997</v>
          </cell>
          <cell r="H26">
            <v>26351.166499999999</v>
          </cell>
          <cell r="I26">
            <v>18932.179499999998</v>
          </cell>
          <cell r="J26">
            <v>13874.816499999999</v>
          </cell>
          <cell r="K26">
            <v>17903.3675</v>
          </cell>
          <cell r="L26">
            <v>9788.0210000000006</v>
          </cell>
          <cell r="M26">
            <v>10599.1405</v>
          </cell>
          <cell r="N26">
            <v>14775.720499999999</v>
          </cell>
          <cell r="O26">
            <v>13917.404999999999</v>
          </cell>
        </row>
        <row r="27">
          <cell r="B27">
            <v>230</v>
          </cell>
          <cell r="C27" t="str">
            <v>COMMUNITY SUPPLY - ALTERNATIVE</v>
          </cell>
          <cell r="D27">
            <v>0</v>
          </cell>
          <cell r="E27">
            <v>0</v>
          </cell>
          <cell r="F27">
            <v>0</v>
          </cell>
          <cell r="G27">
            <v>0</v>
          </cell>
          <cell r="H27">
            <v>0</v>
          </cell>
          <cell r="I27">
            <v>0</v>
          </cell>
          <cell r="J27">
            <v>0</v>
          </cell>
          <cell r="K27">
            <v>0</v>
          </cell>
          <cell r="L27">
            <v>0</v>
          </cell>
          <cell r="M27">
            <v>0</v>
          </cell>
          <cell r="N27">
            <v>0</v>
          </cell>
          <cell r="O27">
            <v>0</v>
          </cell>
        </row>
        <row r="28">
          <cell r="B28">
            <v>236</v>
          </cell>
          <cell r="C28" t="str">
            <v>COMMUNITY - ALT</v>
          </cell>
          <cell r="D28">
            <v>0</v>
          </cell>
          <cell r="E28">
            <v>0</v>
          </cell>
          <cell r="F28">
            <v>0</v>
          </cell>
          <cell r="G28">
            <v>0</v>
          </cell>
          <cell r="H28">
            <v>0</v>
          </cell>
          <cell r="I28">
            <v>0</v>
          </cell>
          <cell r="J28">
            <v>0</v>
          </cell>
          <cell r="K28">
            <v>0</v>
          </cell>
          <cell r="L28">
            <v>0</v>
          </cell>
          <cell r="M28">
            <v>0</v>
          </cell>
          <cell r="N28">
            <v>0</v>
          </cell>
          <cell r="O28">
            <v>0</v>
          </cell>
        </row>
        <row r="29">
          <cell r="B29">
            <v>300</v>
          </cell>
          <cell r="C29" t="str">
            <v>BUS. LINE SUPPLY TO 30 KVA</v>
          </cell>
          <cell r="D29">
            <v>9192.0859999999993</v>
          </cell>
          <cell r="E29">
            <v>7280.3724999999995</v>
          </cell>
          <cell r="F29">
            <v>7281.4554999999991</v>
          </cell>
          <cell r="G29">
            <v>6444.0304999999989</v>
          </cell>
          <cell r="H29">
            <v>7420.9345000000003</v>
          </cell>
          <cell r="I29">
            <v>7211.6589999999997</v>
          </cell>
          <cell r="J29">
            <v>7288.6849999999995</v>
          </cell>
          <cell r="K29">
            <v>7474.2105000000001</v>
          </cell>
          <cell r="L29">
            <v>7440.9984999999997</v>
          </cell>
          <cell r="M29">
            <v>7108.9164999999994</v>
          </cell>
          <cell r="N29">
            <v>7285.2744999999995</v>
          </cell>
          <cell r="O29">
            <v>7278.1875</v>
          </cell>
        </row>
        <row r="30">
          <cell r="B30">
            <v>301</v>
          </cell>
          <cell r="C30" t="str">
            <v>BUS. LINE SUPPLY  50 KVA</v>
          </cell>
          <cell r="D30">
            <v>10555.659</v>
          </cell>
          <cell r="E30">
            <v>8413.1809999999987</v>
          </cell>
          <cell r="F30">
            <v>8432.1999999999989</v>
          </cell>
          <cell r="G30">
            <v>8764.5954999999994</v>
          </cell>
          <cell r="H30">
            <v>8470.2950000000001</v>
          </cell>
          <cell r="I30">
            <v>8451.2285000000011</v>
          </cell>
          <cell r="J30">
            <v>8508.4184999999998</v>
          </cell>
          <cell r="K30">
            <v>8565.6844999999994</v>
          </cell>
          <cell r="L30">
            <v>8508.5514999999996</v>
          </cell>
          <cell r="M30">
            <v>8425.9299999999985</v>
          </cell>
          <cell r="N30">
            <v>8438.6409999999996</v>
          </cell>
          <cell r="O30">
            <v>8438.6504999999997</v>
          </cell>
        </row>
        <row r="31">
          <cell r="B31">
            <v>302</v>
          </cell>
          <cell r="C31" t="str">
            <v>BUS. LINE SUPPLY 100 KVA</v>
          </cell>
          <cell r="D31">
            <v>7076.8445000000002</v>
          </cell>
          <cell r="E31">
            <v>5546.3659999999991</v>
          </cell>
          <cell r="F31">
            <v>5615.8109999999997</v>
          </cell>
          <cell r="G31">
            <v>5604.24</v>
          </cell>
          <cell r="H31">
            <v>5743.1869999999999</v>
          </cell>
          <cell r="I31">
            <v>5708.4645</v>
          </cell>
          <cell r="J31">
            <v>5766.3575000000001</v>
          </cell>
          <cell r="K31">
            <v>5650.6094999999996</v>
          </cell>
          <cell r="L31">
            <v>5662.19</v>
          </cell>
          <cell r="M31">
            <v>5639.0574999999999</v>
          </cell>
          <cell r="N31">
            <v>5673.8085000000001</v>
          </cell>
          <cell r="O31">
            <v>5685.3509999999997</v>
          </cell>
        </row>
        <row r="32">
          <cell r="B32">
            <v>303</v>
          </cell>
          <cell r="C32" t="str">
            <v>BUS. LINE SUPPLY 150 KVA</v>
          </cell>
          <cell r="D32">
            <v>1942.4555</v>
          </cell>
          <cell r="E32">
            <v>1546.999</v>
          </cell>
          <cell r="F32">
            <v>1563.8139999999999</v>
          </cell>
          <cell r="G32">
            <v>1818.3949999999998</v>
          </cell>
          <cell r="H32">
            <v>1547.018</v>
          </cell>
          <cell r="I32">
            <v>1547.0084999999999</v>
          </cell>
          <cell r="J32">
            <v>1681.519</v>
          </cell>
          <cell r="K32">
            <v>1614.278</v>
          </cell>
          <cell r="L32">
            <v>1614.2684999999999</v>
          </cell>
          <cell r="M32">
            <v>1614.278</v>
          </cell>
          <cell r="N32">
            <v>1547.0084999999999</v>
          </cell>
          <cell r="O32">
            <v>1765.5939999999998</v>
          </cell>
        </row>
        <row r="33">
          <cell r="B33">
            <v>306</v>
          </cell>
          <cell r="C33" t="str">
            <v>BUSINESS</v>
          </cell>
          <cell r="D33">
            <v>148064.08349999998</v>
          </cell>
          <cell r="E33">
            <v>183651.397</v>
          </cell>
          <cell r="F33">
            <v>220018.8695</v>
          </cell>
          <cell r="G33">
            <v>243468.47949999999</v>
          </cell>
          <cell r="H33">
            <v>250111.44</v>
          </cell>
          <cell r="I33">
            <v>213594.8365</v>
          </cell>
          <cell r="J33">
            <v>199375.30299999999</v>
          </cell>
          <cell r="K33">
            <v>164319.21049999999</v>
          </cell>
          <cell r="L33">
            <v>134574.02649999998</v>
          </cell>
          <cell r="M33">
            <v>143708.25750000001</v>
          </cell>
          <cell r="N33">
            <v>157838.27249999999</v>
          </cell>
          <cell r="O33">
            <v>166310.21100000001</v>
          </cell>
        </row>
        <row r="34">
          <cell r="B34">
            <v>310</v>
          </cell>
          <cell r="C34" t="str">
            <v>BUS SUPPLY CONTROLLED 20KVA</v>
          </cell>
          <cell r="D34">
            <v>55.242499999999993</v>
          </cell>
          <cell r="E34">
            <v>38.512999999999998</v>
          </cell>
          <cell r="F34">
            <v>38.512999999999998</v>
          </cell>
          <cell r="G34">
            <v>38.522499999999994</v>
          </cell>
          <cell r="H34">
            <v>38.512999999999998</v>
          </cell>
          <cell r="I34">
            <v>38.522499999999994</v>
          </cell>
          <cell r="J34">
            <v>38.522499999999994</v>
          </cell>
          <cell r="K34">
            <v>38.522499999999994</v>
          </cell>
          <cell r="L34">
            <v>38.512999999999998</v>
          </cell>
          <cell r="M34">
            <v>38.522499999999994</v>
          </cell>
          <cell r="N34">
            <v>38.532000000000004</v>
          </cell>
          <cell r="O34">
            <v>38.522499999999994</v>
          </cell>
        </row>
        <row r="35">
          <cell r="B35">
            <v>311</v>
          </cell>
          <cell r="C35" t="str">
            <v>BUS SUPPLY CONTROLLED 50 KVA</v>
          </cell>
          <cell r="D35">
            <v>0</v>
          </cell>
          <cell r="E35">
            <v>0</v>
          </cell>
          <cell r="F35">
            <v>0</v>
          </cell>
          <cell r="G35">
            <v>0</v>
          </cell>
          <cell r="H35">
            <v>0</v>
          </cell>
          <cell r="I35">
            <v>0</v>
          </cell>
          <cell r="J35">
            <v>0</v>
          </cell>
          <cell r="K35">
            <v>0</v>
          </cell>
          <cell r="L35">
            <v>0</v>
          </cell>
          <cell r="M35">
            <v>0</v>
          </cell>
          <cell r="N35">
            <v>0</v>
          </cell>
          <cell r="O35">
            <v>0</v>
          </cell>
        </row>
        <row r="36">
          <cell r="B36">
            <v>312</v>
          </cell>
          <cell r="C36" t="str">
            <v>BUS SUPPLY CONTROLLED -100 KVA</v>
          </cell>
          <cell r="D36">
            <v>0</v>
          </cell>
          <cell r="E36">
            <v>0</v>
          </cell>
          <cell r="F36">
            <v>0</v>
          </cell>
          <cell r="G36">
            <v>0</v>
          </cell>
          <cell r="H36">
            <v>0</v>
          </cell>
          <cell r="I36">
            <v>0</v>
          </cell>
          <cell r="J36">
            <v>0</v>
          </cell>
          <cell r="K36">
            <v>0</v>
          </cell>
          <cell r="L36">
            <v>0</v>
          </cell>
          <cell r="M36">
            <v>0</v>
          </cell>
          <cell r="N36">
            <v>0</v>
          </cell>
          <cell r="O36">
            <v>0</v>
          </cell>
        </row>
        <row r="37">
          <cell r="B37">
            <v>313</v>
          </cell>
          <cell r="C37" t="str">
            <v>BUS SUPPLY CONTROLLED - 150KVA</v>
          </cell>
          <cell r="D37">
            <v>0</v>
          </cell>
          <cell r="E37">
            <v>0</v>
          </cell>
          <cell r="F37">
            <v>0</v>
          </cell>
          <cell r="G37">
            <v>0</v>
          </cell>
          <cell r="H37">
            <v>0</v>
          </cell>
          <cell r="I37">
            <v>0</v>
          </cell>
          <cell r="J37">
            <v>0</v>
          </cell>
          <cell r="K37">
            <v>0</v>
          </cell>
          <cell r="L37">
            <v>0</v>
          </cell>
          <cell r="M37">
            <v>0</v>
          </cell>
          <cell r="N37">
            <v>0</v>
          </cell>
          <cell r="O37">
            <v>0</v>
          </cell>
        </row>
        <row r="38">
          <cell r="B38">
            <v>316</v>
          </cell>
          <cell r="C38" t="str">
            <v>BUSINESS CONTROLLED</v>
          </cell>
          <cell r="D38">
            <v>4739.3125</v>
          </cell>
          <cell r="E38">
            <v>5867.9409999999998</v>
          </cell>
          <cell r="F38">
            <v>8029.8275000000003</v>
          </cell>
          <cell r="G38">
            <v>9244.972499999998</v>
          </cell>
          <cell r="H38">
            <v>10805.518499999998</v>
          </cell>
          <cell r="I38">
            <v>11613.198999999999</v>
          </cell>
          <cell r="J38">
            <v>9639.8589999999986</v>
          </cell>
          <cell r="K38">
            <v>7380.7209999999995</v>
          </cell>
          <cell r="L38">
            <v>5301.3419999999996</v>
          </cell>
          <cell r="M38">
            <v>5053.05</v>
          </cell>
          <cell r="N38">
            <v>5116.8994999999995</v>
          </cell>
          <cell r="O38">
            <v>5740.8404999999993</v>
          </cell>
        </row>
        <row r="39">
          <cell r="B39">
            <v>317</v>
          </cell>
          <cell r="C39" t="str">
            <v>NIGHT BOOST 10</v>
          </cell>
          <cell r="D39">
            <v>149.56799999999998</v>
          </cell>
          <cell r="E39">
            <v>188.78399999999999</v>
          </cell>
          <cell r="F39">
            <v>249.90699999999998</v>
          </cell>
          <cell r="G39">
            <v>290.02550000000002</v>
          </cell>
          <cell r="H39">
            <v>309.63349999999997</v>
          </cell>
          <cell r="I39">
            <v>255.82550000000001</v>
          </cell>
          <cell r="J39">
            <v>232.56950000000001</v>
          </cell>
          <cell r="K39">
            <v>171.46549999999999</v>
          </cell>
          <cell r="L39">
            <v>145.91999999999999</v>
          </cell>
          <cell r="M39">
            <v>141.36000000000001</v>
          </cell>
          <cell r="N39">
            <v>145.00799999999998</v>
          </cell>
          <cell r="O39">
            <v>171.91200000000001</v>
          </cell>
        </row>
        <row r="40">
          <cell r="B40">
            <v>319</v>
          </cell>
          <cell r="C40" t="str">
            <v>BUS NIGHT</v>
          </cell>
          <cell r="D40">
            <v>1357.1224999999999</v>
          </cell>
          <cell r="E40">
            <v>1667.915</v>
          </cell>
          <cell r="F40">
            <v>3134.7055</v>
          </cell>
          <cell r="G40">
            <v>2181.143</v>
          </cell>
          <cell r="H40">
            <v>2387.4735000000001</v>
          </cell>
          <cell r="I40">
            <v>3075.5394999999999</v>
          </cell>
          <cell r="J40">
            <v>2051.4014999999999</v>
          </cell>
          <cell r="K40">
            <v>1899.05</v>
          </cell>
          <cell r="L40">
            <v>1606.4594999999999</v>
          </cell>
          <cell r="M40">
            <v>1390.23</v>
          </cell>
          <cell r="N40">
            <v>1152.749</v>
          </cell>
          <cell r="O40">
            <v>1482.4179999999999</v>
          </cell>
        </row>
        <row r="41">
          <cell r="B41">
            <v>320</v>
          </cell>
          <cell r="C41" t="str">
            <v>BUS SUPPLY PRIOITY 20KVA</v>
          </cell>
          <cell r="D41">
            <v>15.237999999999998</v>
          </cell>
          <cell r="E41">
            <v>12.834499999999998</v>
          </cell>
          <cell r="F41">
            <v>12.834499999999998</v>
          </cell>
          <cell r="G41">
            <v>12.834499999999998</v>
          </cell>
          <cell r="H41">
            <v>12.834499999999998</v>
          </cell>
          <cell r="I41">
            <v>12.834499999999998</v>
          </cell>
          <cell r="J41">
            <v>12.834499999999998</v>
          </cell>
          <cell r="K41">
            <v>12.834499999999998</v>
          </cell>
          <cell r="L41">
            <v>12.834499999999998</v>
          </cell>
          <cell r="M41">
            <v>12.834499999999998</v>
          </cell>
          <cell r="N41">
            <v>12.834499999999998</v>
          </cell>
          <cell r="O41">
            <v>12.834499999999998</v>
          </cell>
        </row>
        <row r="42">
          <cell r="B42">
            <v>321</v>
          </cell>
          <cell r="C42" t="str">
            <v>BUS SUPPLY CONT PRIORITY 50KVA</v>
          </cell>
          <cell r="D42">
            <v>37.724499999999999</v>
          </cell>
          <cell r="E42">
            <v>25.4315</v>
          </cell>
          <cell r="F42">
            <v>25.440999999999999</v>
          </cell>
          <cell r="G42">
            <v>25.4315</v>
          </cell>
          <cell r="H42">
            <v>25.422000000000001</v>
          </cell>
          <cell r="I42">
            <v>0</v>
          </cell>
          <cell r="J42">
            <v>0</v>
          </cell>
          <cell r="K42">
            <v>0</v>
          </cell>
          <cell r="L42">
            <v>0</v>
          </cell>
          <cell r="M42">
            <v>0</v>
          </cell>
          <cell r="N42">
            <v>0</v>
          </cell>
          <cell r="O42">
            <v>0</v>
          </cell>
        </row>
        <row r="43">
          <cell r="B43">
            <v>322</v>
          </cell>
          <cell r="C43" t="str">
            <v>BUS SUPPLY CONT PRIORITY 100</v>
          </cell>
          <cell r="D43">
            <v>0</v>
          </cell>
          <cell r="E43">
            <v>0</v>
          </cell>
          <cell r="F43">
            <v>0</v>
          </cell>
          <cell r="G43">
            <v>0</v>
          </cell>
          <cell r="H43">
            <v>0</v>
          </cell>
          <cell r="I43">
            <v>0</v>
          </cell>
          <cell r="J43">
            <v>0</v>
          </cell>
          <cell r="K43">
            <v>0</v>
          </cell>
          <cell r="L43">
            <v>0</v>
          </cell>
          <cell r="M43">
            <v>0</v>
          </cell>
          <cell r="N43">
            <v>0</v>
          </cell>
          <cell r="O43">
            <v>0</v>
          </cell>
        </row>
        <row r="44">
          <cell r="B44">
            <v>323</v>
          </cell>
          <cell r="C44" t="str">
            <v>BUS SUPPLY CONT PRIORITY 150</v>
          </cell>
          <cell r="D44">
            <v>0</v>
          </cell>
          <cell r="E44">
            <v>0</v>
          </cell>
          <cell r="F44">
            <v>0</v>
          </cell>
          <cell r="G44">
            <v>0</v>
          </cell>
          <cell r="H44">
            <v>0</v>
          </cell>
          <cell r="I44">
            <v>0</v>
          </cell>
          <cell r="J44">
            <v>0</v>
          </cell>
          <cell r="K44">
            <v>0</v>
          </cell>
          <cell r="L44">
            <v>0</v>
          </cell>
          <cell r="M44">
            <v>0</v>
          </cell>
          <cell r="N44">
            <v>0</v>
          </cell>
          <cell r="O44">
            <v>0</v>
          </cell>
        </row>
        <row r="45">
          <cell r="B45">
            <v>326</v>
          </cell>
          <cell r="C45" t="str">
            <v>BUSINESS PRIORITY</v>
          </cell>
          <cell r="D45">
            <v>2187.5365000000002</v>
          </cell>
          <cell r="E45">
            <v>1652.05</v>
          </cell>
          <cell r="F45">
            <v>2115.3744999999999</v>
          </cell>
          <cell r="G45">
            <v>2041.569</v>
          </cell>
          <cell r="H45">
            <v>3287.931</v>
          </cell>
          <cell r="I45">
            <v>1226.5259999999998</v>
          </cell>
          <cell r="J45">
            <v>1287.4684999999999</v>
          </cell>
          <cell r="K45">
            <v>515.4224999999999</v>
          </cell>
          <cell r="L45">
            <v>220.1815</v>
          </cell>
          <cell r="M45">
            <v>1658.377</v>
          </cell>
          <cell r="N45">
            <v>2829.0430000000001</v>
          </cell>
          <cell r="O45">
            <v>1023.093</v>
          </cell>
        </row>
        <row r="46">
          <cell r="B46">
            <v>327</v>
          </cell>
          <cell r="C46" t="str">
            <v>BUS TOU CONTROLLED DAY</v>
          </cell>
          <cell r="D46">
            <v>1084.1685</v>
          </cell>
          <cell r="E46">
            <v>1498.4634999999998</v>
          </cell>
          <cell r="F46">
            <v>2127.107</v>
          </cell>
          <cell r="G46">
            <v>1982.1274999999998</v>
          </cell>
          <cell r="H46">
            <v>1845.2895000000001</v>
          </cell>
          <cell r="I46">
            <v>1614.886</v>
          </cell>
          <cell r="J46">
            <v>1878.1974999999998</v>
          </cell>
          <cell r="K46">
            <v>1376.6164999999999</v>
          </cell>
          <cell r="L46">
            <v>471.16199999999998</v>
          </cell>
          <cell r="M46">
            <v>729.22950000000003</v>
          </cell>
          <cell r="N46">
            <v>724.85949999999991</v>
          </cell>
          <cell r="O46">
            <v>1223.5240000000001</v>
          </cell>
        </row>
        <row r="47">
          <cell r="B47">
            <v>329</v>
          </cell>
          <cell r="C47" t="str">
            <v>BUS TOU CONTROLLED NIGHT</v>
          </cell>
          <cell r="D47">
            <v>348.65949999999998</v>
          </cell>
          <cell r="E47">
            <v>512.10699999999997</v>
          </cell>
          <cell r="F47">
            <v>1417.7134999999998</v>
          </cell>
          <cell r="G47">
            <v>981.99599999999998</v>
          </cell>
          <cell r="H47">
            <v>613.13</v>
          </cell>
          <cell r="I47">
            <v>882.51199999999994</v>
          </cell>
          <cell r="J47">
            <v>686.95449999999994</v>
          </cell>
          <cell r="K47">
            <v>530.0145</v>
          </cell>
          <cell r="L47">
            <v>117.9615</v>
          </cell>
          <cell r="M47">
            <v>223.31649999999999</v>
          </cell>
          <cell r="N47">
            <v>241.22399999999999</v>
          </cell>
          <cell r="O47">
            <v>283.44200000000001</v>
          </cell>
        </row>
        <row r="48">
          <cell r="B48">
            <v>330</v>
          </cell>
          <cell r="C48" t="str">
            <v>BUS SUPPLY TOU 20KVA</v>
          </cell>
          <cell r="D48">
            <v>-5529.6364999999996</v>
          </cell>
          <cell r="E48">
            <v>349.96099999999996</v>
          </cell>
          <cell r="F48">
            <v>487.71099999999996</v>
          </cell>
          <cell r="G48">
            <v>474.91449999999998</v>
          </cell>
          <cell r="H48">
            <v>474.93349999999998</v>
          </cell>
          <cell r="I48">
            <v>734.70150000000001</v>
          </cell>
          <cell r="J48">
            <v>317.67049999999995</v>
          </cell>
          <cell r="K48">
            <v>503.79449999999991</v>
          </cell>
          <cell r="L48">
            <v>474.87649999999996</v>
          </cell>
          <cell r="M48">
            <v>474.88599999999997</v>
          </cell>
          <cell r="N48">
            <v>487.71099999999996</v>
          </cell>
          <cell r="O48">
            <v>500.55499999999995</v>
          </cell>
        </row>
        <row r="49">
          <cell r="B49">
            <v>331</v>
          </cell>
          <cell r="C49" t="str">
            <v>BUS SUPPLY TOU 50 KVA</v>
          </cell>
          <cell r="D49">
            <v>1643.3764999999999</v>
          </cell>
          <cell r="E49">
            <v>1081.9645</v>
          </cell>
          <cell r="F49">
            <v>1588.3145</v>
          </cell>
          <cell r="G49">
            <v>1512.0675000000001</v>
          </cell>
          <cell r="H49">
            <v>1575.6319999999998</v>
          </cell>
          <cell r="I49">
            <v>2229.8305</v>
          </cell>
          <cell r="J49">
            <v>1276.933</v>
          </cell>
          <cell r="K49">
            <v>1885.3604999999998</v>
          </cell>
          <cell r="L49">
            <v>1772.5384999999999</v>
          </cell>
          <cell r="M49">
            <v>1778.9129999999998</v>
          </cell>
          <cell r="N49">
            <v>1778.894</v>
          </cell>
          <cell r="O49">
            <v>1804.3064999999999</v>
          </cell>
        </row>
        <row r="50">
          <cell r="B50">
            <v>332</v>
          </cell>
          <cell r="C50" t="str">
            <v>BUS SUPPLY TOU 100 KVA</v>
          </cell>
          <cell r="D50">
            <v>685.08299999999997</v>
          </cell>
          <cell r="E50">
            <v>509.41849999999999</v>
          </cell>
          <cell r="F50">
            <v>602.0625</v>
          </cell>
          <cell r="G50">
            <v>613.64300000000003</v>
          </cell>
          <cell r="H50">
            <v>602.0625</v>
          </cell>
          <cell r="I50">
            <v>717.82949999999994</v>
          </cell>
          <cell r="J50">
            <v>544.16949999999997</v>
          </cell>
          <cell r="K50">
            <v>706.27750000000003</v>
          </cell>
          <cell r="L50">
            <v>694.70650000000001</v>
          </cell>
          <cell r="M50">
            <v>706.27750000000003</v>
          </cell>
          <cell r="N50">
            <v>741</v>
          </cell>
          <cell r="O50">
            <v>741</v>
          </cell>
        </row>
        <row r="51">
          <cell r="B51">
            <v>333</v>
          </cell>
          <cell r="C51" t="str">
            <v>BUS SUPPLY TOU 150 KVA</v>
          </cell>
          <cell r="D51">
            <v>214.89949999999999</v>
          </cell>
          <cell r="E51">
            <v>201.78</v>
          </cell>
          <cell r="F51">
            <v>201.78</v>
          </cell>
          <cell r="G51">
            <v>201.78</v>
          </cell>
          <cell r="H51">
            <v>201.78</v>
          </cell>
          <cell r="I51">
            <v>201.78</v>
          </cell>
          <cell r="J51">
            <v>201.78</v>
          </cell>
          <cell r="K51">
            <v>201.78</v>
          </cell>
          <cell r="L51">
            <v>201.78</v>
          </cell>
          <cell r="M51">
            <v>201.78</v>
          </cell>
          <cell r="N51">
            <v>201.78</v>
          </cell>
          <cell r="O51">
            <v>201.78</v>
          </cell>
        </row>
        <row r="52">
          <cell r="B52">
            <v>336</v>
          </cell>
          <cell r="C52" t="str">
            <v>BUSINESS TOU SUMMER</v>
          </cell>
          <cell r="D52">
            <v>28970.667999999998</v>
          </cell>
          <cell r="E52">
            <v>27602.059999999998</v>
          </cell>
          <cell r="F52">
            <v>37749.304499999998</v>
          </cell>
          <cell r="G52">
            <v>18566.894999999997</v>
          </cell>
          <cell r="H52">
            <v>29463.9175</v>
          </cell>
          <cell r="I52">
            <v>56966.417499999996</v>
          </cell>
          <cell r="J52">
            <v>34074.571499999998</v>
          </cell>
          <cell r="K52">
            <v>47187.858499999995</v>
          </cell>
          <cell r="L52">
            <v>40820.682999999997</v>
          </cell>
          <cell r="M52">
            <v>41919.434000000001</v>
          </cell>
          <cell r="N52">
            <v>44572.755499999999</v>
          </cell>
          <cell r="O52">
            <v>41933.104500000001</v>
          </cell>
        </row>
        <row r="53">
          <cell r="B53">
            <v>337</v>
          </cell>
          <cell r="C53" t="str">
            <v>BUSINESS TOU WINTER</v>
          </cell>
          <cell r="D53">
            <v>0</v>
          </cell>
          <cell r="E53">
            <v>0</v>
          </cell>
          <cell r="F53">
            <v>0</v>
          </cell>
          <cell r="G53">
            <v>0</v>
          </cell>
          <cell r="H53">
            <v>0</v>
          </cell>
          <cell r="I53">
            <v>0</v>
          </cell>
          <cell r="J53">
            <v>0</v>
          </cell>
          <cell r="K53">
            <v>0</v>
          </cell>
          <cell r="L53">
            <v>0</v>
          </cell>
          <cell r="M53">
            <v>0</v>
          </cell>
          <cell r="N53">
            <v>0</v>
          </cell>
          <cell r="O53">
            <v>0</v>
          </cell>
        </row>
        <row r="54">
          <cell r="B54">
            <v>339</v>
          </cell>
          <cell r="C54" t="str">
            <v>BUSINESS TOU NIGHT</v>
          </cell>
          <cell r="D54">
            <v>4113.4524999999994</v>
          </cell>
          <cell r="E54">
            <v>3285.5084999999999</v>
          </cell>
          <cell r="F54">
            <v>4262.1654999999992</v>
          </cell>
          <cell r="G54">
            <v>1612.0454999999999</v>
          </cell>
          <cell r="H54">
            <v>3265.6345000000001</v>
          </cell>
          <cell r="I54">
            <v>6524.3624999999993</v>
          </cell>
          <cell r="J54">
            <v>38079.923499999997</v>
          </cell>
          <cell r="K54">
            <v>-27308.167999999998</v>
          </cell>
          <cell r="L54">
            <v>5870.1639999999998</v>
          </cell>
          <cell r="M54">
            <v>6424.2609999999995</v>
          </cell>
          <cell r="N54">
            <v>6417.0504999999994</v>
          </cell>
          <cell r="O54">
            <v>6623.058</v>
          </cell>
        </row>
        <row r="55">
          <cell r="B55">
            <v>341</v>
          </cell>
          <cell r="C55" t="str">
            <v>TEMPORARY SUPPLY</v>
          </cell>
          <cell r="D55">
            <v>423.85200000000003</v>
          </cell>
          <cell r="E55">
            <v>442.43400000000003</v>
          </cell>
          <cell r="F55">
            <v>442.89</v>
          </cell>
          <cell r="G55">
            <v>468.57799999999997</v>
          </cell>
          <cell r="H55">
            <v>500.91599999999994</v>
          </cell>
          <cell r="I55">
            <v>507.10999999999996</v>
          </cell>
          <cell r="J55">
            <v>583.71800000000007</v>
          </cell>
          <cell r="K55">
            <v>488.07199999999995</v>
          </cell>
          <cell r="L55">
            <v>455.73399999999998</v>
          </cell>
          <cell r="M55">
            <v>442.44349999999997</v>
          </cell>
          <cell r="N55">
            <v>411.00799999999998</v>
          </cell>
          <cell r="O55">
            <v>481.43149999999997</v>
          </cell>
        </row>
        <row r="56">
          <cell r="B56">
            <v>349</v>
          </cell>
          <cell r="D56">
            <v>0</v>
          </cell>
          <cell r="E56">
            <v>0</v>
          </cell>
          <cell r="F56">
            <v>0</v>
          </cell>
          <cell r="G56">
            <v>0</v>
          </cell>
          <cell r="H56">
            <v>0</v>
          </cell>
          <cell r="I56">
            <v>0</v>
          </cell>
          <cell r="J56">
            <v>0</v>
          </cell>
          <cell r="K56">
            <v>0</v>
          </cell>
          <cell r="L56">
            <v>0</v>
          </cell>
          <cell r="M56">
            <v>0</v>
          </cell>
          <cell r="N56">
            <v>0</v>
          </cell>
          <cell r="O56">
            <v>0</v>
          </cell>
        </row>
        <row r="57">
          <cell r="B57">
            <v>361</v>
          </cell>
          <cell r="C57" t="str">
            <v>FLOODLIGHT 125W</v>
          </cell>
          <cell r="D57">
            <v>296.77049999999997</v>
          </cell>
          <cell r="E57">
            <v>296.74200000000002</v>
          </cell>
          <cell r="F57">
            <v>296.72299999999996</v>
          </cell>
          <cell r="G57">
            <v>296.71349999999995</v>
          </cell>
          <cell r="H57">
            <v>296.76099999999997</v>
          </cell>
          <cell r="I57">
            <v>296.70400000000001</v>
          </cell>
          <cell r="J57">
            <v>273.44799999999998</v>
          </cell>
          <cell r="K57">
            <v>320.07400000000001</v>
          </cell>
          <cell r="L57">
            <v>296.70400000000001</v>
          </cell>
          <cell r="M57">
            <v>274.303</v>
          </cell>
          <cell r="N57">
            <v>229.40599999999998</v>
          </cell>
          <cell r="O57">
            <v>274.3125</v>
          </cell>
        </row>
        <row r="58">
          <cell r="B58">
            <v>362</v>
          </cell>
          <cell r="C58" t="str">
            <v>FLOODLIGHT 750W</v>
          </cell>
          <cell r="D58">
            <v>761.44399999999996</v>
          </cell>
          <cell r="E58">
            <v>761.35849999999994</v>
          </cell>
          <cell r="F58">
            <v>761.32049999999992</v>
          </cell>
          <cell r="G58">
            <v>761.38699999999994</v>
          </cell>
          <cell r="H58">
            <v>734.29300000000001</v>
          </cell>
          <cell r="I58">
            <v>659.851</v>
          </cell>
          <cell r="J58">
            <v>761.33949999999993</v>
          </cell>
          <cell r="K58">
            <v>572.00450000000001</v>
          </cell>
          <cell r="L58">
            <v>680.19049999999993</v>
          </cell>
          <cell r="M58">
            <v>673.22699999999998</v>
          </cell>
          <cell r="N58">
            <v>653.14400000000001</v>
          </cell>
          <cell r="O58">
            <v>3.9709999999999996</v>
          </cell>
        </row>
        <row r="59">
          <cell r="B59">
            <v>363</v>
          </cell>
          <cell r="C59" t="str">
            <v>FLOODLIGHT SIGN</v>
          </cell>
          <cell r="D59">
            <v>0</v>
          </cell>
          <cell r="E59">
            <v>0</v>
          </cell>
          <cell r="F59">
            <v>0</v>
          </cell>
          <cell r="G59">
            <v>0</v>
          </cell>
          <cell r="H59">
            <v>0</v>
          </cell>
          <cell r="I59">
            <v>0</v>
          </cell>
          <cell r="J59">
            <v>0</v>
          </cell>
          <cell r="K59">
            <v>0</v>
          </cell>
          <cell r="L59">
            <v>0</v>
          </cell>
          <cell r="M59">
            <v>0</v>
          </cell>
          <cell r="N59">
            <v>0</v>
          </cell>
          <cell r="O59">
            <v>0</v>
          </cell>
        </row>
        <row r="60">
          <cell r="B60">
            <v>364</v>
          </cell>
          <cell r="C60" t="str">
            <v>UNDER VERANDAH LIGHT 80W</v>
          </cell>
          <cell r="D60">
            <v>2525.9264999999996</v>
          </cell>
          <cell r="E60">
            <v>2554.6829999999995</v>
          </cell>
          <cell r="F60">
            <v>2634.7489999999998</v>
          </cell>
          <cell r="G60">
            <v>2632.64</v>
          </cell>
          <cell r="H60">
            <v>2658.6605</v>
          </cell>
          <cell r="I60">
            <v>2530.9709999999995</v>
          </cell>
          <cell r="J60">
            <v>2718.3204999999998</v>
          </cell>
          <cell r="K60">
            <v>2452.2255</v>
          </cell>
          <cell r="L60">
            <v>2709.6374999999998</v>
          </cell>
          <cell r="M60">
            <v>2705.2865000000002</v>
          </cell>
          <cell r="N60">
            <v>2588.5219999999999</v>
          </cell>
          <cell r="O60">
            <v>2019.3295000000001</v>
          </cell>
        </row>
        <row r="61">
          <cell r="B61">
            <v>366</v>
          </cell>
          <cell r="C61" t="str">
            <v>UNDER VERANDAH LIGHT 100W</v>
          </cell>
          <cell r="D61">
            <v>23.920999999999999</v>
          </cell>
          <cell r="E61">
            <v>23.9115</v>
          </cell>
          <cell r="F61">
            <v>0</v>
          </cell>
          <cell r="G61">
            <v>0</v>
          </cell>
          <cell r="H61">
            <v>0</v>
          </cell>
          <cell r="I61">
            <v>0</v>
          </cell>
          <cell r="J61">
            <v>0</v>
          </cell>
          <cell r="K61">
            <v>0</v>
          </cell>
          <cell r="L61">
            <v>0</v>
          </cell>
          <cell r="M61">
            <v>0</v>
          </cell>
          <cell r="N61">
            <v>0</v>
          </cell>
          <cell r="O61">
            <v>0</v>
          </cell>
        </row>
        <row r="62">
          <cell r="B62">
            <v>367</v>
          </cell>
          <cell r="C62" t="str">
            <v>KLONDYKE GATES</v>
          </cell>
          <cell r="D62">
            <v>81.101500000000001</v>
          </cell>
          <cell r="E62">
            <v>81.101500000000001</v>
          </cell>
          <cell r="F62">
            <v>81.101500000000001</v>
          </cell>
          <cell r="G62">
            <v>81.101500000000001</v>
          </cell>
          <cell r="H62">
            <v>81.101500000000001</v>
          </cell>
          <cell r="I62">
            <v>81.101500000000001</v>
          </cell>
          <cell r="J62">
            <v>81.101500000000001</v>
          </cell>
          <cell r="K62">
            <v>81.101500000000001</v>
          </cell>
          <cell r="L62">
            <v>81.101500000000001</v>
          </cell>
          <cell r="M62">
            <v>81.101500000000001</v>
          </cell>
          <cell r="N62">
            <v>81.101500000000001</v>
          </cell>
          <cell r="O62">
            <v>81.101500000000001</v>
          </cell>
        </row>
        <row r="63">
          <cell r="B63">
            <v>369</v>
          </cell>
          <cell r="C63" t="str">
            <v>POWERBOARD</v>
          </cell>
          <cell r="D63">
            <v>2011.2449999999999</v>
          </cell>
          <cell r="E63">
            <v>4190.7825000000003</v>
          </cell>
          <cell r="F63">
            <v>5528.183</v>
          </cell>
          <cell r="G63">
            <v>6007.7429999999995</v>
          </cell>
          <cell r="H63">
            <v>5874.2774999999992</v>
          </cell>
          <cell r="I63">
            <v>3948.7129999999997</v>
          </cell>
          <cell r="J63">
            <v>3235.3674999999998</v>
          </cell>
          <cell r="K63">
            <v>1900.722</v>
          </cell>
          <cell r="L63">
            <v>1539.912</v>
          </cell>
          <cell r="M63">
            <v>1535.3044999999997</v>
          </cell>
          <cell r="N63">
            <v>2532.13</v>
          </cell>
          <cell r="O63">
            <v>1934.7794999999999</v>
          </cell>
        </row>
        <row r="64">
          <cell r="B64">
            <v>400</v>
          </cell>
          <cell r="C64" t="str">
            <v>FARM LINE SUPPLY - TO 20KVA</v>
          </cell>
          <cell r="D64">
            <v>6476.2449999999999</v>
          </cell>
          <cell r="E64">
            <v>5000.9804999999997</v>
          </cell>
          <cell r="F64">
            <v>5030.1264999999994</v>
          </cell>
          <cell r="G64">
            <v>5152.3440000000001</v>
          </cell>
          <cell r="H64">
            <v>5224.3919999999998</v>
          </cell>
          <cell r="I64">
            <v>5052.7079999999996</v>
          </cell>
          <cell r="J64">
            <v>5065.3049999999994</v>
          </cell>
          <cell r="K64">
            <v>5075.0139999999992</v>
          </cell>
          <cell r="L64">
            <v>5139.0914999999995</v>
          </cell>
          <cell r="M64">
            <v>5023.5904999999993</v>
          </cell>
          <cell r="N64">
            <v>4802.2404999999999</v>
          </cell>
          <cell r="O64">
            <v>5238.7559999999994</v>
          </cell>
        </row>
        <row r="65">
          <cell r="B65">
            <v>401</v>
          </cell>
          <cell r="C65" t="str">
            <v>FARM LINE SUPPLY 50 KVA</v>
          </cell>
          <cell r="D65">
            <v>12031.066000000001</v>
          </cell>
          <cell r="E65">
            <v>8555.4624999999996</v>
          </cell>
          <cell r="F65">
            <v>8504.7515000000003</v>
          </cell>
          <cell r="G65">
            <v>8492.0499999999993</v>
          </cell>
          <cell r="H65">
            <v>8466.8179999999993</v>
          </cell>
          <cell r="I65">
            <v>8428.6660000000047</v>
          </cell>
          <cell r="J65">
            <v>8562.1029999999992</v>
          </cell>
          <cell r="K65">
            <v>8466.5424999999996</v>
          </cell>
          <cell r="L65">
            <v>8498.2250000000004</v>
          </cell>
          <cell r="M65">
            <v>8504.3714999999993</v>
          </cell>
          <cell r="N65">
            <v>8631.6049999999996</v>
          </cell>
          <cell r="O65">
            <v>8294.0224999999991</v>
          </cell>
        </row>
        <row r="66">
          <cell r="B66">
            <v>402</v>
          </cell>
          <cell r="C66" t="str">
            <v>FARM LINE SUPPLY 100 KVA</v>
          </cell>
          <cell r="D66">
            <v>461.75700000000001</v>
          </cell>
          <cell r="E66">
            <v>324.26349999999996</v>
          </cell>
          <cell r="F66">
            <v>324.24449999999996</v>
          </cell>
          <cell r="G66">
            <v>324.22550000000001</v>
          </cell>
          <cell r="H66">
            <v>324.25399999999996</v>
          </cell>
          <cell r="I66">
            <v>324.23500000000001</v>
          </cell>
          <cell r="J66">
            <v>324.26349999999996</v>
          </cell>
          <cell r="K66">
            <v>324.25399999999996</v>
          </cell>
          <cell r="L66">
            <v>324.26349999999996</v>
          </cell>
          <cell r="M66">
            <v>324.24449999999996</v>
          </cell>
          <cell r="N66">
            <v>324.25399999999996</v>
          </cell>
          <cell r="O66">
            <v>324.27299999999997</v>
          </cell>
        </row>
        <row r="67">
          <cell r="B67">
            <v>403</v>
          </cell>
          <cell r="C67" t="str">
            <v>FARM LINE SUPPLY 150 KVA</v>
          </cell>
          <cell r="D67">
            <v>106.10549999999999</v>
          </cell>
          <cell r="E67">
            <v>67.259999999999991</v>
          </cell>
          <cell r="F67">
            <v>67.259999999999991</v>
          </cell>
          <cell r="G67">
            <v>67.259999999999991</v>
          </cell>
          <cell r="H67">
            <v>67.259999999999991</v>
          </cell>
          <cell r="I67">
            <v>67.269499999999994</v>
          </cell>
          <cell r="J67">
            <v>67.259999999999991</v>
          </cell>
          <cell r="K67">
            <v>67.269499999999994</v>
          </cell>
          <cell r="L67">
            <v>67.259999999999991</v>
          </cell>
          <cell r="M67">
            <v>67.259999999999991</v>
          </cell>
          <cell r="N67">
            <v>67.269499999999994</v>
          </cell>
          <cell r="O67">
            <v>67.269499999999994</v>
          </cell>
        </row>
        <row r="68">
          <cell r="B68">
            <v>406</v>
          </cell>
          <cell r="C68" t="str">
            <v>FARM</v>
          </cell>
          <cell r="D68">
            <v>56836.799499999994</v>
          </cell>
          <cell r="E68">
            <v>33771.777999999998</v>
          </cell>
          <cell r="F68">
            <v>40987.160999999993</v>
          </cell>
          <cell r="G68">
            <v>22495.201999999997</v>
          </cell>
          <cell r="H68">
            <v>29042.6875</v>
          </cell>
          <cell r="I68">
            <v>42688.810499999992</v>
          </cell>
          <cell r="J68">
            <v>43450.587</v>
          </cell>
          <cell r="K68">
            <v>56622.032999999996</v>
          </cell>
          <cell r="L68">
            <v>48780.295999999995</v>
          </cell>
          <cell r="M68">
            <v>56124.517999999996</v>
          </cell>
          <cell r="N68">
            <v>61737.555</v>
          </cell>
          <cell r="O68">
            <v>63200.878000000004</v>
          </cell>
        </row>
        <row r="69">
          <cell r="B69">
            <v>416</v>
          </cell>
          <cell r="C69" t="str">
            <v>FARM CONTROLLED</v>
          </cell>
          <cell r="D69">
            <v>4967.5974999999999</v>
          </cell>
          <cell r="E69">
            <v>3585.7654999999995</v>
          </cell>
          <cell r="F69">
            <v>3537.2394999999997</v>
          </cell>
          <cell r="G69">
            <v>-1408.4319999999998</v>
          </cell>
          <cell r="H69">
            <v>2118.2624999999998</v>
          </cell>
          <cell r="I69">
            <v>5542.3284999999996</v>
          </cell>
          <cell r="J69">
            <v>4693.0569999999998</v>
          </cell>
          <cell r="K69">
            <v>6331.8069999999998</v>
          </cell>
          <cell r="L69">
            <v>4983.3294999999998</v>
          </cell>
          <cell r="M69">
            <v>4656.5484999999999</v>
          </cell>
          <cell r="N69">
            <v>4589.6115</v>
          </cell>
          <cell r="O69">
            <v>4625.7114999999994</v>
          </cell>
        </row>
        <row r="70">
          <cell r="B70">
            <v>419</v>
          </cell>
          <cell r="C70" t="str">
            <v>FARM NIGHT</v>
          </cell>
          <cell r="D70">
            <v>37.487000000000002</v>
          </cell>
          <cell r="E70">
            <v>28.366999999999997</v>
          </cell>
          <cell r="F70">
            <v>47.281500000000001</v>
          </cell>
          <cell r="G70">
            <v>-20.937999999999999</v>
          </cell>
          <cell r="H70">
            <v>13.509</v>
          </cell>
          <cell r="I70">
            <v>69.577999999999989</v>
          </cell>
          <cell r="J70">
            <v>30.4</v>
          </cell>
          <cell r="K70">
            <v>37.487000000000002</v>
          </cell>
          <cell r="L70">
            <v>37.154499999999999</v>
          </cell>
          <cell r="M70">
            <v>36.8125</v>
          </cell>
          <cell r="N70">
            <v>37.154499999999999</v>
          </cell>
          <cell r="O70">
            <v>43.567</v>
          </cell>
        </row>
        <row r="71">
          <cell r="B71">
            <v>450</v>
          </cell>
          <cell r="C71" t="str">
            <v>OMF KWH</v>
          </cell>
          <cell r="D71">
            <v>0</v>
          </cell>
          <cell r="E71">
            <v>0</v>
          </cell>
          <cell r="F71">
            <v>0</v>
          </cell>
          <cell r="G71">
            <v>0</v>
          </cell>
          <cell r="H71">
            <v>0</v>
          </cell>
          <cell r="I71">
            <v>0</v>
          </cell>
          <cell r="J71">
            <v>0</v>
          </cell>
          <cell r="K71">
            <v>0</v>
          </cell>
          <cell r="L71">
            <v>0</v>
          </cell>
          <cell r="M71">
            <v>0</v>
          </cell>
          <cell r="N71">
            <v>0</v>
          </cell>
          <cell r="O71">
            <v>0</v>
          </cell>
        </row>
        <row r="72">
          <cell r="B72">
            <v>451</v>
          </cell>
          <cell r="C72" t="str">
            <v>ELECTRIC FENCES</v>
          </cell>
          <cell r="D72">
            <v>46.796999999999997</v>
          </cell>
          <cell r="E72">
            <v>46.796999999999997</v>
          </cell>
          <cell r="F72">
            <v>46.796999999999997</v>
          </cell>
          <cell r="G72">
            <v>81.871000000000009</v>
          </cell>
          <cell r="H72">
            <v>58.5105</v>
          </cell>
          <cell r="I72">
            <v>58.491499999999995</v>
          </cell>
          <cell r="J72">
            <v>58.519999999999996</v>
          </cell>
          <cell r="K72">
            <v>46.8065</v>
          </cell>
          <cell r="L72">
            <v>46.825499999999998</v>
          </cell>
          <cell r="M72">
            <v>46.796999999999997</v>
          </cell>
          <cell r="N72">
            <v>46.815999999999995</v>
          </cell>
          <cell r="O72">
            <v>46.815999999999995</v>
          </cell>
        </row>
        <row r="73">
          <cell r="B73">
            <v>500</v>
          </cell>
          <cell r="C73" t="str">
            <v>IRRIGATION SUPPLY - STD</v>
          </cell>
          <cell r="D73">
            <v>425.69499999999999</v>
          </cell>
          <cell r="E73">
            <v>156413.68100000001</v>
          </cell>
          <cell r="F73">
            <v>2454.0589999999997</v>
          </cell>
          <cell r="G73">
            <v>0</v>
          </cell>
          <cell r="H73">
            <v>729.77099999999996</v>
          </cell>
          <cell r="I73">
            <v>0</v>
          </cell>
          <cell r="J73">
            <v>319408.81</v>
          </cell>
          <cell r="K73">
            <v>-246.81949999999998</v>
          </cell>
          <cell r="L73">
            <v>-780.09249999999997</v>
          </cell>
          <cell r="M73">
            <v>175623.06099999999</v>
          </cell>
          <cell r="N73">
            <v>538.93499999999995</v>
          </cell>
          <cell r="O73">
            <v>2799.5264999999999</v>
          </cell>
        </row>
        <row r="74">
          <cell r="B74">
            <v>505</v>
          </cell>
          <cell r="C74" t="str">
            <v>IRRIGATION STD - KW CHARGE</v>
          </cell>
          <cell r="D74">
            <v>0</v>
          </cell>
          <cell r="E74">
            <v>1847.1229999999998</v>
          </cell>
          <cell r="F74">
            <v>0</v>
          </cell>
          <cell r="G74">
            <v>0</v>
          </cell>
          <cell r="H74">
            <v>0</v>
          </cell>
          <cell r="I74">
            <v>0</v>
          </cell>
          <cell r="J74">
            <v>4309.9124999999995</v>
          </cell>
          <cell r="K74">
            <v>0</v>
          </cell>
          <cell r="L74">
            <v>0</v>
          </cell>
          <cell r="M74">
            <v>2154.9894999999997</v>
          </cell>
          <cell r="N74">
            <v>-1240.491</v>
          </cell>
          <cell r="O74">
            <v>0</v>
          </cell>
        </row>
        <row r="75">
          <cell r="B75">
            <v>506</v>
          </cell>
          <cell r="C75" t="str">
            <v>IRRIGATION STD - STEP 1</v>
          </cell>
          <cell r="D75">
            <v>0</v>
          </cell>
          <cell r="E75">
            <v>26627.226999999999</v>
          </cell>
          <cell r="F75">
            <v>670.11099999999999</v>
          </cell>
          <cell r="G75">
            <v>0</v>
          </cell>
          <cell r="H75">
            <v>0</v>
          </cell>
          <cell r="I75">
            <v>0</v>
          </cell>
          <cell r="J75">
            <v>0</v>
          </cell>
          <cell r="K75">
            <v>178.34349999999998</v>
          </cell>
          <cell r="L75">
            <v>0</v>
          </cell>
          <cell r="M75">
            <v>1201497.3</v>
          </cell>
          <cell r="N75">
            <v>2879.5545000000002</v>
          </cell>
          <cell r="O75">
            <v>299.36399999999998</v>
          </cell>
        </row>
        <row r="76">
          <cell r="B76">
            <v>507</v>
          </cell>
          <cell r="C76" t="str">
            <v>IRRIGATION STD - STEP 2</v>
          </cell>
          <cell r="D76">
            <v>1281.3599999999999</v>
          </cell>
          <cell r="E76">
            <v>1020893.3320000001</v>
          </cell>
          <cell r="F76">
            <v>8274.31</v>
          </cell>
          <cell r="G76">
            <v>0</v>
          </cell>
          <cell r="H76">
            <v>132.23999999999998</v>
          </cell>
          <cell r="I76">
            <v>0</v>
          </cell>
          <cell r="J76">
            <v>0</v>
          </cell>
          <cell r="K76">
            <v>0</v>
          </cell>
          <cell r="L76">
            <v>0</v>
          </cell>
          <cell r="M76">
            <v>557494.3899999999</v>
          </cell>
          <cell r="N76">
            <v>2392.48</v>
          </cell>
          <cell r="O76">
            <v>4471.9539999999997</v>
          </cell>
        </row>
        <row r="77">
          <cell r="B77">
            <v>508</v>
          </cell>
          <cell r="C77" t="str">
            <v>IRRIGATION STD - STEP 3</v>
          </cell>
          <cell r="D77">
            <v>0</v>
          </cell>
          <cell r="E77">
            <v>0</v>
          </cell>
          <cell r="F77">
            <v>0</v>
          </cell>
          <cell r="G77">
            <v>0</v>
          </cell>
          <cell r="H77">
            <v>0</v>
          </cell>
          <cell r="I77">
            <v>0</v>
          </cell>
          <cell r="J77">
            <v>0</v>
          </cell>
          <cell r="K77">
            <v>0</v>
          </cell>
          <cell r="L77">
            <v>0</v>
          </cell>
          <cell r="M77">
            <v>0</v>
          </cell>
          <cell r="N77">
            <v>0</v>
          </cell>
          <cell r="O77">
            <v>0</v>
          </cell>
        </row>
        <row r="78">
          <cell r="B78">
            <v>510</v>
          </cell>
          <cell r="C78" t="str">
            <v>IRRIGATION SUPPLY - ALT</v>
          </cell>
          <cell r="D78">
            <v>315.47599999999994</v>
          </cell>
          <cell r="E78">
            <v>11638.611499999999</v>
          </cell>
          <cell r="F78">
            <v>-9.4999999999999998E-3</v>
          </cell>
          <cell r="G78">
            <v>17.128499999999999</v>
          </cell>
          <cell r="H78">
            <v>0</v>
          </cell>
          <cell r="I78">
            <v>0</v>
          </cell>
          <cell r="J78">
            <v>23487.809499999996</v>
          </cell>
          <cell r="K78">
            <v>2.8214999999999999</v>
          </cell>
          <cell r="L78">
            <v>102.581</v>
          </cell>
          <cell r="M78">
            <v>11442.208500000001</v>
          </cell>
          <cell r="N78">
            <v>185.23099999999999</v>
          </cell>
          <cell r="O78">
            <v>18.829000000000001</v>
          </cell>
        </row>
        <row r="79">
          <cell r="B79">
            <v>515</v>
          </cell>
          <cell r="C79" t="str">
            <v>IRRIGATION ALT - KW CHARGE</v>
          </cell>
          <cell r="D79">
            <v>0</v>
          </cell>
          <cell r="E79">
            <v>1125.0944999999999</v>
          </cell>
          <cell r="F79">
            <v>0</v>
          </cell>
          <cell r="G79">
            <v>0</v>
          </cell>
          <cell r="H79">
            <v>0</v>
          </cell>
          <cell r="I79">
            <v>0</v>
          </cell>
          <cell r="J79">
            <v>2029.1999999999998</v>
          </cell>
          <cell r="K79">
            <v>0</v>
          </cell>
          <cell r="L79">
            <v>0</v>
          </cell>
          <cell r="M79">
            <v>1014.6094999999999</v>
          </cell>
          <cell r="N79">
            <v>0</v>
          </cell>
          <cell r="O79">
            <v>0</v>
          </cell>
        </row>
        <row r="80">
          <cell r="B80">
            <v>516</v>
          </cell>
          <cell r="C80" t="str">
            <v>IRRIGATION ALT - STEP 1</v>
          </cell>
          <cell r="D80">
            <v>851.048</v>
          </cell>
          <cell r="E80">
            <v>26054.415000000001</v>
          </cell>
          <cell r="F80">
            <v>0</v>
          </cell>
          <cell r="G80">
            <v>0</v>
          </cell>
          <cell r="H80">
            <v>0</v>
          </cell>
          <cell r="I80">
            <v>0</v>
          </cell>
          <cell r="J80">
            <v>0</v>
          </cell>
          <cell r="K80">
            <v>13.034000000000001</v>
          </cell>
          <cell r="L80">
            <v>14.126499999999998</v>
          </cell>
          <cell r="M80">
            <v>180267.84849999999</v>
          </cell>
          <cell r="N80">
            <v>1510.652</v>
          </cell>
          <cell r="O80">
            <v>42.740499999999997</v>
          </cell>
        </row>
        <row r="81">
          <cell r="B81">
            <v>517</v>
          </cell>
          <cell r="C81" t="str">
            <v>IRRIGATION ALT - STEP 2</v>
          </cell>
          <cell r="D81">
            <v>1325.5635</v>
          </cell>
          <cell r="E81">
            <v>105217.2025</v>
          </cell>
          <cell r="F81">
            <v>-16004.117999999999</v>
          </cell>
          <cell r="G81">
            <v>0</v>
          </cell>
          <cell r="H81">
            <v>0</v>
          </cell>
          <cell r="I81">
            <v>0</v>
          </cell>
          <cell r="J81">
            <v>0</v>
          </cell>
          <cell r="K81">
            <v>0</v>
          </cell>
          <cell r="L81">
            <v>0</v>
          </cell>
          <cell r="M81">
            <v>23880.159499999998</v>
          </cell>
          <cell r="N81">
            <v>0</v>
          </cell>
          <cell r="O81">
            <v>0</v>
          </cell>
        </row>
        <row r="82">
          <cell r="B82">
            <v>518</v>
          </cell>
          <cell r="C82" t="str">
            <v>IRRIGATION ALT - STEP 3</v>
          </cell>
          <cell r="D82">
            <v>0</v>
          </cell>
          <cell r="E82">
            <v>0</v>
          </cell>
          <cell r="F82">
            <v>0</v>
          </cell>
          <cell r="G82">
            <v>0</v>
          </cell>
          <cell r="H82">
            <v>0</v>
          </cell>
          <cell r="I82">
            <v>0</v>
          </cell>
          <cell r="J82">
            <v>0</v>
          </cell>
          <cell r="K82">
            <v>0</v>
          </cell>
          <cell r="L82">
            <v>0</v>
          </cell>
          <cell r="M82">
            <v>0</v>
          </cell>
          <cell r="N82">
            <v>0</v>
          </cell>
          <cell r="O82">
            <v>0</v>
          </cell>
        </row>
        <row r="83">
          <cell r="B83">
            <v>551</v>
          </cell>
          <cell r="C83" t="str">
            <v>XFMR EXTRAS</v>
          </cell>
          <cell r="D83">
            <v>0</v>
          </cell>
          <cell r="E83">
            <v>1917.48</v>
          </cell>
          <cell r="F83">
            <v>0</v>
          </cell>
          <cell r="G83">
            <v>0</v>
          </cell>
          <cell r="H83">
            <v>0</v>
          </cell>
          <cell r="I83">
            <v>0</v>
          </cell>
          <cell r="J83">
            <v>3834.96</v>
          </cell>
          <cell r="K83">
            <v>0</v>
          </cell>
          <cell r="L83">
            <v>0</v>
          </cell>
          <cell r="M83">
            <v>1917.48</v>
          </cell>
          <cell r="N83">
            <v>0</v>
          </cell>
          <cell r="O83">
            <v>0</v>
          </cell>
        </row>
        <row r="84">
          <cell r="B84">
            <v>552</v>
          </cell>
          <cell r="C84" t="str">
            <v>XFMR REBATE</v>
          </cell>
          <cell r="D84">
            <v>0</v>
          </cell>
          <cell r="E84">
            <v>-694.16499999999996</v>
          </cell>
          <cell r="F84">
            <v>0</v>
          </cell>
          <cell r="G84">
            <v>0</v>
          </cell>
          <cell r="H84">
            <v>0</v>
          </cell>
          <cell r="I84">
            <v>0</v>
          </cell>
          <cell r="J84">
            <v>-1388.4344999999998</v>
          </cell>
          <cell r="K84">
            <v>0</v>
          </cell>
          <cell r="L84">
            <v>0</v>
          </cell>
          <cell r="M84">
            <v>-799.58649999999989</v>
          </cell>
          <cell r="N84">
            <v>0</v>
          </cell>
          <cell r="O84">
            <v>0</v>
          </cell>
        </row>
        <row r="85">
          <cell r="B85">
            <v>600</v>
          </cell>
          <cell r="C85" t="str">
            <v>INDUSTRIAL MAXIMUM DEMAND SUM</v>
          </cell>
          <cell r="D85">
            <v>6354.5214999999998</v>
          </cell>
          <cell r="E85">
            <v>9063.9119999999984</v>
          </cell>
          <cell r="F85">
            <v>9544.08</v>
          </cell>
          <cell r="G85">
            <v>9704.1359999999986</v>
          </cell>
          <cell r="H85">
            <v>9166.6640000000007</v>
          </cell>
          <cell r="I85">
            <v>9221.9920000000002</v>
          </cell>
          <cell r="J85">
            <v>6666.691499999999</v>
          </cell>
          <cell r="K85">
            <v>6364.5820000000003</v>
          </cell>
          <cell r="L85">
            <v>6624.5779999999995</v>
          </cell>
          <cell r="M85">
            <v>5663.0544999999993</v>
          </cell>
          <cell r="N85">
            <v>6656.5264999999999</v>
          </cell>
          <cell r="O85">
            <v>6642.0009999999993</v>
          </cell>
        </row>
        <row r="86">
          <cell r="B86">
            <v>601</v>
          </cell>
          <cell r="C86" t="str">
            <v>INDUSTRIAL MAXIMUM DEMAND WIN</v>
          </cell>
          <cell r="D86">
            <v>0</v>
          </cell>
          <cell r="E86">
            <v>0</v>
          </cell>
          <cell r="F86">
            <v>0</v>
          </cell>
          <cell r="G86">
            <v>0</v>
          </cell>
          <cell r="H86">
            <v>0</v>
          </cell>
          <cell r="I86">
            <v>0</v>
          </cell>
          <cell r="J86">
            <v>0</v>
          </cell>
          <cell r="K86">
            <v>0</v>
          </cell>
          <cell r="L86">
            <v>0</v>
          </cell>
          <cell r="M86">
            <v>0</v>
          </cell>
          <cell r="N86">
            <v>0</v>
          </cell>
          <cell r="O86">
            <v>0</v>
          </cell>
        </row>
        <row r="87">
          <cell r="B87">
            <v>606</v>
          </cell>
          <cell r="C87" t="str">
            <v>INDUSTRIAL DAY SUMMER</v>
          </cell>
          <cell r="D87">
            <v>8855.5390000000007</v>
          </cell>
          <cell r="E87">
            <v>15574.651499999998</v>
          </cell>
          <cell r="F87">
            <v>15187.298499999999</v>
          </cell>
          <cell r="G87">
            <v>15962.004499999999</v>
          </cell>
          <cell r="H87">
            <v>14532.4445</v>
          </cell>
          <cell r="I87">
            <v>14069.851500000001</v>
          </cell>
          <cell r="J87">
            <v>11008.922999999999</v>
          </cell>
          <cell r="K87">
            <v>10355.769499999999</v>
          </cell>
          <cell r="L87">
            <v>8639.423499999999</v>
          </cell>
          <cell r="M87">
            <v>11486.944</v>
          </cell>
          <cell r="N87">
            <v>10238.34</v>
          </cell>
          <cell r="O87">
            <v>10870.878500000001</v>
          </cell>
        </row>
        <row r="88">
          <cell r="B88">
            <v>607</v>
          </cell>
          <cell r="C88" t="str">
            <v>INDUSTRIAL DAY WINTER</v>
          </cell>
          <cell r="D88">
            <v>0</v>
          </cell>
          <cell r="E88">
            <v>0</v>
          </cell>
          <cell r="F88">
            <v>0</v>
          </cell>
          <cell r="G88">
            <v>0</v>
          </cell>
          <cell r="H88">
            <v>0</v>
          </cell>
          <cell r="I88">
            <v>0</v>
          </cell>
          <cell r="J88">
            <v>0</v>
          </cell>
          <cell r="K88">
            <v>0</v>
          </cell>
          <cell r="L88">
            <v>0</v>
          </cell>
          <cell r="M88">
            <v>0</v>
          </cell>
          <cell r="N88">
            <v>0</v>
          </cell>
          <cell r="O88">
            <v>0</v>
          </cell>
        </row>
        <row r="89">
          <cell r="B89">
            <v>609</v>
          </cell>
          <cell r="C89" t="str">
            <v>INDUSTRIAL NIGHT</v>
          </cell>
          <cell r="D89">
            <v>1126.7759999999998</v>
          </cell>
          <cell r="E89">
            <v>2175.6235000000001</v>
          </cell>
          <cell r="F89">
            <v>2093.5625</v>
          </cell>
          <cell r="G89">
            <v>2206.0234999999998</v>
          </cell>
          <cell r="H89">
            <v>2043.8964999999996</v>
          </cell>
          <cell r="I89">
            <v>2006.4189999999999</v>
          </cell>
          <cell r="J89">
            <v>2178.7014999999997</v>
          </cell>
          <cell r="K89">
            <v>2087.4920000000002</v>
          </cell>
          <cell r="L89">
            <v>1664.9129999999998</v>
          </cell>
          <cell r="M89">
            <v>2226.3154999999997</v>
          </cell>
          <cell r="N89">
            <v>1998.3154999999997</v>
          </cell>
          <cell r="O89">
            <v>2148.2824999999998</v>
          </cell>
        </row>
        <row r="90">
          <cell r="B90">
            <v>610</v>
          </cell>
          <cell r="C90" t="str">
            <v>INDUSTRIAL KW ALT. DEMAND</v>
          </cell>
          <cell r="D90">
            <v>6639.17</v>
          </cell>
          <cell r="E90">
            <v>7134.424</v>
          </cell>
          <cell r="F90">
            <v>11865.452499999999</v>
          </cell>
          <cell r="G90">
            <v>9437.5849999999991</v>
          </cell>
          <cell r="H90">
            <v>8390.5519999999997</v>
          </cell>
          <cell r="I90">
            <v>10508.291999999999</v>
          </cell>
          <cell r="J90">
            <v>5911.8879999999999</v>
          </cell>
          <cell r="K90">
            <v>9174.6630000000005</v>
          </cell>
          <cell r="L90">
            <v>8756.3114999999998</v>
          </cell>
          <cell r="M90">
            <v>5542.87</v>
          </cell>
          <cell r="N90">
            <v>6445.9304999999995</v>
          </cell>
          <cell r="O90">
            <v>6945.5829999999996</v>
          </cell>
        </row>
        <row r="91">
          <cell r="B91">
            <v>611</v>
          </cell>
          <cell r="C91" t="str">
            <v>INDUSTRIAL KW ALT DEMAND FIXED</v>
          </cell>
          <cell r="D91">
            <v>2049.15</v>
          </cell>
          <cell r="E91">
            <v>2033</v>
          </cell>
          <cell r="F91">
            <v>2033</v>
          </cell>
          <cell r="G91">
            <v>2033</v>
          </cell>
          <cell r="H91">
            <v>2033</v>
          </cell>
          <cell r="I91">
            <v>2033</v>
          </cell>
          <cell r="J91">
            <v>2033</v>
          </cell>
          <cell r="K91">
            <v>2033</v>
          </cell>
          <cell r="L91">
            <v>2033</v>
          </cell>
          <cell r="M91">
            <v>2033</v>
          </cell>
          <cell r="N91">
            <v>2033</v>
          </cell>
          <cell r="O91">
            <v>2033</v>
          </cell>
        </row>
        <row r="92">
          <cell r="B92">
            <v>616</v>
          </cell>
          <cell r="C92" t="str">
            <v>INDUSTRIAL KW ALT. DAY</v>
          </cell>
          <cell r="D92">
            <v>13974.138999999999</v>
          </cell>
          <cell r="E92">
            <v>14713.277</v>
          </cell>
          <cell r="F92">
            <v>30453.190500000001</v>
          </cell>
          <cell r="G92">
            <v>24556.511999999999</v>
          </cell>
          <cell r="H92">
            <v>23193.984</v>
          </cell>
          <cell r="I92">
            <v>19400.4725</v>
          </cell>
          <cell r="J92">
            <v>19153.386999999999</v>
          </cell>
          <cell r="K92">
            <v>16931.764499999997</v>
          </cell>
          <cell r="L92">
            <v>12617.0165</v>
          </cell>
          <cell r="M92">
            <v>14096.717499999999</v>
          </cell>
          <cell r="N92">
            <v>15568.191499999999</v>
          </cell>
          <cell r="O92">
            <v>16927.1855</v>
          </cell>
        </row>
        <row r="93">
          <cell r="B93">
            <v>619</v>
          </cell>
          <cell r="C93" t="str">
            <v>INDUSTRIAL KW ALT. NIGHT</v>
          </cell>
          <cell r="D93">
            <v>2080.3764999999999</v>
          </cell>
          <cell r="E93">
            <v>2051.373</v>
          </cell>
          <cell r="F93">
            <v>5543.82</v>
          </cell>
          <cell r="G93">
            <v>4708.2190000000001</v>
          </cell>
          <cell r="H93">
            <v>4205.3744999999999</v>
          </cell>
          <cell r="I93">
            <v>3283.5039999999999</v>
          </cell>
          <cell r="J93">
            <v>3065.2224999999999</v>
          </cell>
          <cell r="K93">
            <v>2446.8485000000001</v>
          </cell>
          <cell r="L93">
            <v>1826.1754999999998</v>
          </cell>
          <cell r="M93">
            <v>1920.0354999999997</v>
          </cell>
          <cell r="N93">
            <v>2115.9445000000001</v>
          </cell>
          <cell r="O93">
            <v>2345.7494999999999</v>
          </cell>
        </row>
        <row r="94">
          <cell r="B94">
            <v>620</v>
          </cell>
          <cell r="C94" t="str">
            <v>INDUSTRIAL KVA ALT. DEMAND</v>
          </cell>
          <cell r="D94">
            <v>12840.484999999999</v>
          </cell>
          <cell r="E94">
            <v>13546.544</v>
          </cell>
          <cell r="F94">
            <v>14066.535999999998</v>
          </cell>
          <cell r="G94">
            <v>15290.44</v>
          </cell>
          <cell r="H94">
            <v>13006.487999999999</v>
          </cell>
          <cell r="I94">
            <v>13467.96</v>
          </cell>
          <cell r="J94">
            <v>12856.007999999998</v>
          </cell>
          <cell r="K94">
            <v>13073.368</v>
          </cell>
          <cell r="L94">
            <v>11954.8</v>
          </cell>
          <cell r="M94">
            <v>15410.823999999999</v>
          </cell>
          <cell r="N94">
            <v>14273.864</v>
          </cell>
          <cell r="O94">
            <v>15308.831999999999</v>
          </cell>
        </row>
        <row r="95">
          <cell r="B95">
            <v>621</v>
          </cell>
          <cell r="C95" t="str">
            <v>INDUSTRIAL KVA ALT DEMAND FIX</v>
          </cell>
          <cell r="D95">
            <v>0</v>
          </cell>
          <cell r="E95">
            <v>0</v>
          </cell>
          <cell r="F95">
            <v>0</v>
          </cell>
          <cell r="G95">
            <v>0</v>
          </cell>
          <cell r="H95">
            <v>0</v>
          </cell>
          <cell r="I95">
            <v>0</v>
          </cell>
          <cell r="J95">
            <v>0</v>
          </cell>
          <cell r="K95">
            <v>0</v>
          </cell>
          <cell r="L95">
            <v>0</v>
          </cell>
          <cell r="M95">
            <v>0</v>
          </cell>
          <cell r="N95">
            <v>0</v>
          </cell>
          <cell r="O95">
            <v>0</v>
          </cell>
        </row>
        <row r="96">
          <cell r="B96">
            <v>626</v>
          </cell>
          <cell r="C96" t="str">
            <v>INDUSTRIAL KVA ALT. DAY</v>
          </cell>
          <cell r="D96">
            <v>17869.423999999999</v>
          </cell>
          <cell r="E96">
            <v>25083.647999999997</v>
          </cell>
          <cell r="F96">
            <v>25557.887999999999</v>
          </cell>
          <cell r="G96">
            <v>26486.911999999997</v>
          </cell>
          <cell r="H96">
            <v>26012.671999999999</v>
          </cell>
          <cell r="I96">
            <v>22306.304</v>
          </cell>
          <cell r="J96">
            <v>23692.543999999998</v>
          </cell>
          <cell r="K96">
            <v>22262.528000000002</v>
          </cell>
          <cell r="L96">
            <v>17908.031999999999</v>
          </cell>
          <cell r="M96">
            <v>21946.367999999999</v>
          </cell>
          <cell r="N96">
            <v>18947.712</v>
          </cell>
          <cell r="O96">
            <v>19109.439999999999</v>
          </cell>
        </row>
        <row r="97">
          <cell r="B97">
            <v>629</v>
          </cell>
          <cell r="C97" t="str">
            <v>INDUSTRIAL KVA ALT. NIGHT</v>
          </cell>
          <cell r="D97">
            <v>2615.4735000000001</v>
          </cell>
          <cell r="E97">
            <v>3530.9504999999999</v>
          </cell>
          <cell r="F97">
            <v>3624.174</v>
          </cell>
          <cell r="G97">
            <v>3716.3999999999996</v>
          </cell>
          <cell r="H97">
            <v>3821.2799999999997</v>
          </cell>
          <cell r="I97">
            <v>3173.76</v>
          </cell>
          <cell r="J97">
            <v>3743.2469999999998</v>
          </cell>
          <cell r="K97">
            <v>3774.654</v>
          </cell>
          <cell r="L97">
            <v>2856.5929999999998</v>
          </cell>
          <cell r="M97">
            <v>3710.3105</v>
          </cell>
          <cell r="N97">
            <v>3203.6660000000002</v>
          </cell>
          <cell r="O97">
            <v>3141.3269999999998</v>
          </cell>
        </row>
        <row r="98">
          <cell r="B98">
            <v>642</v>
          </cell>
          <cell r="C98" t="str">
            <v>INDUSTRIAL KW ALT. NIGHT</v>
          </cell>
          <cell r="D98">
            <v>0</v>
          </cell>
          <cell r="E98">
            <v>0</v>
          </cell>
          <cell r="F98">
            <v>0</v>
          </cell>
          <cell r="G98">
            <v>0</v>
          </cell>
          <cell r="H98">
            <v>0</v>
          </cell>
          <cell r="I98">
            <v>0</v>
          </cell>
          <cell r="J98">
            <v>0</v>
          </cell>
          <cell r="K98">
            <v>0</v>
          </cell>
          <cell r="L98">
            <v>0</v>
          </cell>
          <cell r="M98">
            <v>0</v>
          </cell>
          <cell r="N98">
            <v>0</v>
          </cell>
          <cell r="O98">
            <v>0</v>
          </cell>
        </row>
        <row r="99">
          <cell r="B99">
            <v>660</v>
          </cell>
          <cell r="C99" t="str">
            <v>INDUSTRIAL LU DEMAND</v>
          </cell>
          <cell r="D99">
            <v>11880.253500000001</v>
          </cell>
          <cell r="E99">
            <v>10273.356999999998</v>
          </cell>
          <cell r="F99">
            <v>6387.780999999999</v>
          </cell>
          <cell r="G99">
            <v>7893.5499999999993</v>
          </cell>
          <cell r="H99">
            <v>5940.2455</v>
          </cell>
          <cell r="I99">
            <v>7199.9929999999995</v>
          </cell>
          <cell r="J99">
            <v>7219.7815000000001</v>
          </cell>
          <cell r="K99">
            <v>6371.6975000000002</v>
          </cell>
          <cell r="L99">
            <v>7721.7044999999989</v>
          </cell>
          <cell r="M99">
            <v>8742.85</v>
          </cell>
          <cell r="N99">
            <v>6885.9894999999997</v>
          </cell>
          <cell r="O99">
            <v>8203.8484999999982</v>
          </cell>
        </row>
        <row r="100">
          <cell r="B100">
            <v>665</v>
          </cell>
          <cell r="C100" t="str">
            <v>INDUSTRIAL LU PEAK</v>
          </cell>
          <cell r="D100">
            <v>0</v>
          </cell>
          <cell r="E100">
            <v>0</v>
          </cell>
          <cell r="F100">
            <v>3045.643</v>
          </cell>
          <cell r="G100">
            <v>3779.4514999999997</v>
          </cell>
          <cell r="H100">
            <v>4964.9565000000002</v>
          </cell>
          <cell r="I100">
            <v>241.53749999999999</v>
          </cell>
          <cell r="J100">
            <v>0</v>
          </cell>
          <cell r="K100">
            <v>0</v>
          </cell>
          <cell r="L100">
            <v>0</v>
          </cell>
          <cell r="M100">
            <v>0</v>
          </cell>
          <cell r="N100">
            <v>0</v>
          </cell>
          <cell r="O100">
            <v>0</v>
          </cell>
        </row>
        <row r="101">
          <cell r="B101">
            <v>666</v>
          </cell>
          <cell r="C101" t="str">
            <v>INDUSTRIAL LU SUMMER DAY</v>
          </cell>
          <cell r="D101">
            <v>11667.349</v>
          </cell>
          <cell r="E101">
            <v>23132.804</v>
          </cell>
          <cell r="F101">
            <v>3518.154</v>
          </cell>
          <cell r="G101">
            <v>10760.003999999999</v>
          </cell>
          <cell r="H101">
            <v>11740.214</v>
          </cell>
          <cell r="I101">
            <v>12270.380499999999</v>
          </cell>
          <cell r="J101">
            <v>8906.25</v>
          </cell>
          <cell r="K101">
            <v>5657.4494999999997</v>
          </cell>
          <cell r="L101">
            <v>7713.7719999999999</v>
          </cell>
          <cell r="M101">
            <v>10789.5015</v>
          </cell>
          <cell r="N101">
            <v>6605.7679999999991</v>
          </cell>
          <cell r="O101">
            <v>10509.270499999999</v>
          </cell>
        </row>
        <row r="102">
          <cell r="B102">
            <v>667</v>
          </cell>
          <cell r="C102" t="str">
            <v>INDUSTRIAL LU WINTER DAY</v>
          </cell>
          <cell r="D102">
            <v>0</v>
          </cell>
          <cell r="E102">
            <v>0</v>
          </cell>
          <cell r="F102">
            <v>0</v>
          </cell>
          <cell r="G102">
            <v>0</v>
          </cell>
          <cell r="H102">
            <v>0</v>
          </cell>
          <cell r="I102">
            <v>0</v>
          </cell>
          <cell r="J102">
            <v>0</v>
          </cell>
          <cell r="K102">
            <v>0</v>
          </cell>
          <cell r="L102">
            <v>0</v>
          </cell>
          <cell r="M102">
            <v>0</v>
          </cell>
          <cell r="N102">
            <v>0</v>
          </cell>
          <cell r="O102">
            <v>0</v>
          </cell>
        </row>
        <row r="103">
          <cell r="B103">
            <v>668</v>
          </cell>
          <cell r="C103" t="str">
            <v>INDUSTRIAL LU SUMMER NIGHT</v>
          </cell>
          <cell r="D103">
            <v>2395.2635</v>
          </cell>
          <cell r="E103">
            <v>4487.7524999999996</v>
          </cell>
          <cell r="F103">
            <v>672.96100000000001</v>
          </cell>
          <cell r="G103">
            <v>2154.5904999999998</v>
          </cell>
          <cell r="H103">
            <v>2622.4464999999996</v>
          </cell>
          <cell r="I103">
            <v>2547.4059999999999</v>
          </cell>
          <cell r="J103">
            <v>2212.569</v>
          </cell>
          <cell r="K103">
            <v>1374.9634999999998</v>
          </cell>
          <cell r="L103">
            <v>1625.0034999999998</v>
          </cell>
          <cell r="M103">
            <v>2193.36</v>
          </cell>
          <cell r="N103">
            <v>1553.4684999999999</v>
          </cell>
          <cell r="O103">
            <v>2443.6944999999996</v>
          </cell>
        </row>
        <row r="104">
          <cell r="B104">
            <v>669</v>
          </cell>
          <cell r="C104" t="str">
            <v>INDUSTRIAL LU WINTER NIGHT</v>
          </cell>
          <cell r="D104">
            <v>0</v>
          </cell>
          <cell r="E104">
            <v>0</v>
          </cell>
          <cell r="F104">
            <v>0</v>
          </cell>
          <cell r="G104">
            <v>0</v>
          </cell>
          <cell r="H104">
            <v>0</v>
          </cell>
          <cell r="I104">
            <v>0</v>
          </cell>
          <cell r="J104">
            <v>0</v>
          </cell>
          <cell r="K104">
            <v>0</v>
          </cell>
          <cell r="L104">
            <v>0</v>
          </cell>
          <cell r="M104">
            <v>0</v>
          </cell>
          <cell r="N104">
            <v>0</v>
          </cell>
          <cell r="O104">
            <v>0</v>
          </cell>
        </row>
        <row r="105">
          <cell r="B105">
            <v>680</v>
          </cell>
          <cell r="C105" t="str">
            <v>LARGE USER DEMAND</v>
          </cell>
          <cell r="D105">
            <v>0</v>
          </cell>
          <cell r="E105">
            <v>0</v>
          </cell>
          <cell r="F105">
            <v>0</v>
          </cell>
          <cell r="G105">
            <v>0</v>
          </cell>
          <cell r="H105">
            <v>0</v>
          </cell>
          <cell r="I105">
            <v>0</v>
          </cell>
          <cell r="J105">
            <v>0</v>
          </cell>
          <cell r="K105">
            <v>0</v>
          </cell>
          <cell r="L105">
            <v>0</v>
          </cell>
          <cell r="M105">
            <v>0</v>
          </cell>
          <cell r="N105">
            <v>0</v>
          </cell>
          <cell r="O105">
            <v>0</v>
          </cell>
        </row>
        <row r="106">
          <cell r="B106">
            <v>683</v>
          </cell>
          <cell r="C106" t="str">
            <v>LARGE USER LINE CHARGE</v>
          </cell>
          <cell r="D106">
            <v>33967.183499999999</v>
          </cell>
          <cell r="E106">
            <v>33978.250999999997</v>
          </cell>
          <cell r="F106">
            <v>34092.080000000002</v>
          </cell>
          <cell r="G106">
            <v>34074.989500000003</v>
          </cell>
          <cell r="H106">
            <v>33044.837999999996</v>
          </cell>
          <cell r="I106">
            <v>34266.671000000002</v>
          </cell>
          <cell r="J106">
            <v>34266.671000000002</v>
          </cell>
          <cell r="K106">
            <v>34266.652000000002</v>
          </cell>
          <cell r="L106">
            <v>34565.265499999994</v>
          </cell>
          <cell r="M106">
            <v>34565.246500000001</v>
          </cell>
          <cell r="N106">
            <v>34565.256000000001</v>
          </cell>
          <cell r="O106">
            <v>34565.256000000001</v>
          </cell>
        </row>
        <row r="107">
          <cell r="B107">
            <v>684</v>
          </cell>
          <cell r="C107" t="str">
            <v>LARGE USER TRANSMISSION</v>
          </cell>
          <cell r="D107">
            <v>0</v>
          </cell>
          <cell r="E107">
            <v>0</v>
          </cell>
          <cell r="F107">
            <v>0</v>
          </cell>
          <cell r="G107">
            <v>0</v>
          </cell>
          <cell r="H107">
            <v>0</v>
          </cell>
          <cell r="I107">
            <v>0</v>
          </cell>
          <cell r="J107">
            <v>0</v>
          </cell>
          <cell r="K107">
            <v>0</v>
          </cell>
          <cell r="L107">
            <v>0</v>
          </cell>
          <cell r="M107">
            <v>0</v>
          </cell>
          <cell r="N107">
            <v>0</v>
          </cell>
          <cell r="O107">
            <v>0</v>
          </cell>
        </row>
        <row r="108">
          <cell r="B108">
            <v>685</v>
          </cell>
          <cell r="C108" t="str">
            <v>LARGE USER PEAK CAPACITY</v>
          </cell>
          <cell r="D108">
            <v>15647.373999999998</v>
          </cell>
          <cell r="E108">
            <v>30693.996500000001</v>
          </cell>
          <cell r="F108">
            <v>44379.563499999997</v>
          </cell>
          <cell r="G108">
            <v>69571.65400000001</v>
          </cell>
          <cell r="H108">
            <v>74291.462999999989</v>
          </cell>
          <cell r="I108">
            <v>22457.239999999998</v>
          </cell>
          <cell r="J108">
            <v>8603.0005000000001</v>
          </cell>
          <cell r="K108">
            <v>8638.7109999999993</v>
          </cell>
          <cell r="L108">
            <v>11215.832999999999</v>
          </cell>
          <cell r="M108">
            <v>8407.6994999999988</v>
          </cell>
          <cell r="N108">
            <v>7974.2430000000004</v>
          </cell>
          <cell r="O108">
            <v>8730.2434999999987</v>
          </cell>
        </row>
        <row r="109">
          <cell r="B109">
            <v>686</v>
          </cell>
          <cell r="C109" t="str">
            <v>LARGE USER SUMMER DAY</v>
          </cell>
          <cell r="D109">
            <v>112872.7015</v>
          </cell>
          <cell r="E109">
            <v>1114.3309999999999</v>
          </cell>
          <cell r="F109">
            <v>0</v>
          </cell>
          <cell r="G109">
            <v>0</v>
          </cell>
          <cell r="H109">
            <v>0</v>
          </cell>
          <cell r="I109">
            <v>0</v>
          </cell>
          <cell r="J109">
            <v>100404.79699999999</v>
          </cell>
          <cell r="K109">
            <v>111422.004</v>
          </cell>
          <cell r="L109">
            <v>115012.39599999999</v>
          </cell>
          <cell r="M109">
            <v>141059.87599999999</v>
          </cell>
          <cell r="N109">
            <v>136110.10999999999</v>
          </cell>
          <cell r="O109">
            <v>151693.739</v>
          </cell>
        </row>
        <row r="110">
          <cell r="B110">
            <v>687</v>
          </cell>
          <cell r="C110" t="str">
            <v>LARGE USER WINTER DAY</v>
          </cell>
          <cell r="D110">
            <v>0</v>
          </cell>
          <cell r="E110">
            <v>162642.34649999999</v>
          </cell>
          <cell r="F110">
            <v>110434.31749999999</v>
          </cell>
          <cell r="G110">
            <v>86891.816500000001</v>
          </cell>
          <cell r="H110">
            <v>86359.911499999987</v>
          </cell>
          <cell r="I110">
            <v>82887.623500000002</v>
          </cell>
          <cell r="J110">
            <v>0</v>
          </cell>
          <cell r="K110">
            <v>0</v>
          </cell>
          <cell r="L110">
            <v>0</v>
          </cell>
          <cell r="M110">
            <v>0</v>
          </cell>
          <cell r="N110">
            <v>0</v>
          </cell>
          <cell r="O110">
            <v>0</v>
          </cell>
        </row>
        <row r="111">
          <cell r="B111">
            <v>688</v>
          </cell>
          <cell r="C111" t="str">
            <v>LARGE USER WINTER NIGHT</v>
          </cell>
          <cell r="D111">
            <v>0</v>
          </cell>
          <cell r="E111">
            <v>34240.156499999997</v>
          </cell>
          <cell r="F111">
            <v>18523.651000000002</v>
          </cell>
          <cell r="G111">
            <v>15873.948999999997</v>
          </cell>
          <cell r="H111">
            <v>17092.171999999999</v>
          </cell>
          <cell r="I111">
            <v>18096.3315</v>
          </cell>
          <cell r="J111">
            <v>0</v>
          </cell>
          <cell r="K111">
            <v>0</v>
          </cell>
          <cell r="L111">
            <v>0</v>
          </cell>
          <cell r="M111">
            <v>0</v>
          </cell>
          <cell r="N111">
            <v>0</v>
          </cell>
          <cell r="O111">
            <v>0</v>
          </cell>
        </row>
        <row r="112">
          <cell r="B112">
            <v>689</v>
          </cell>
          <cell r="C112" t="str">
            <v>LARGE USER SUMMER NIGHT</v>
          </cell>
          <cell r="D112">
            <v>19841.832999999999</v>
          </cell>
          <cell r="E112">
            <v>159.74250000000001</v>
          </cell>
          <cell r="F112">
            <v>0</v>
          </cell>
          <cell r="G112">
            <v>0</v>
          </cell>
          <cell r="H112">
            <v>0</v>
          </cell>
          <cell r="I112">
            <v>0</v>
          </cell>
          <cell r="J112">
            <v>17943.951499999999</v>
          </cell>
          <cell r="K112">
            <v>19492.394499999999</v>
          </cell>
          <cell r="L112">
            <v>21959.8485</v>
          </cell>
          <cell r="M112">
            <v>26032.679</v>
          </cell>
          <cell r="N112">
            <v>26913.404999999999</v>
          </cell>
          <cell r="O112">
            <v>30825.144</v>
          </cell>
        </row>
        <row r="113">
          <cell r="B113">
            <v>783</v>
          </cell>
          <cell r="C113" t="str">
            <v>LARGE USER LINE CHARGE NZI TEM</v>
          </cell>
          <cell r="D113">
            <v>0</v>
          </cell>
          <cell r="E113">
            <v>0</v>
          </cell>
          <cell r="F113">
            <v>0</v>
          </cell>
          <cell r="G113">
            <v>4569.8134999999993</v>
          </cell>
          <cell r="H113">
            <v>4569.8134999999993</v>
          </cell>
          <cell r="I113">
            <v>4569.8134999999993</v>
          </cell>
          <cell r="J113">
            <v>4569.8134999999993</v>
          </cell>
          <cell r="K113">
            <v>4569.8134999999993</v>
          </cell>
          <cell r="L113">
            <v>4569.8134999999993</v>
          </cell>
          <cell r="M113">
            <v>4569.8039999999992</v>
          </cell>
          <cell r="N113">
            <v>4569.8134999999993</v>
          </cell>
          <cell r="O113">
            <v>4569.8134999999993</v>
          </cell>
        </row>
        <row r="114">
          <cell r="B114">
            <v>784</v>
          </cell>
          <cell r="C114" t="str">
            <v>LARGE USER  TRANSMISS NZI TEM</v>
          </cell>
          <cell r="D114">
            <v>0</v>
          </cell>
          <cell r="E114">
            <v>0</v>
          </cell>
          <cell r="F114">
            <v>0</v>
          </cell>
          <cell r="G114">
            <v>6104.9375</v>
          </cell>
          <cell r="H114">
            <v>6104.9375</v>
          </cell>
          <cell r="I114">
            <v>6104.9375</v>
          </cell>
          <cell r="J114">
            <v>6104.9375</v>
          </cell>
          <cell r="K114">
            <v>6104.9375</v>
          </cell>
          <cell r="L114">
            <v>6104.9375</v>
          </cell>
          <cell r="M114">
            <v>6104.9375</v>
          </cell>
          <cell r="N114">
            <v>6104.9375</v>
          </cell>
          <cell r="O114">
            <v>6104.9375</v>
          </cell>
        </row>
        <row r="115">
          <cell r="B115">
            <v>785</v>
          </cell>
          <cell r="C115" t="str">
            <v>LARGE USER ENERGY NZI TEM</v>
          </cell>
          <cell r="D115">
            <v>0</v>
          </cell>
          <cell r="E115">
            <v>0</v>
          </cell>
          <cell r="F115">
            <v>0</v>
          </cell>
          <cell r="G115">
            <v>32831.002499999995</v>
          </cell>
          <cell r="H115">
            <v>29042.297999999999</v>
          </cell>
          <cell r="I115">
            <v>23720.996500000001</v>
          </cell>
          <cell r="J115">
            <v>24605.199499999999</v>
          </cell>
          <cell r="K115">
            <v>21519.523499999999</v>
          </cell>
          <cell r="L115">
            <v>13110.845499999999</v>
          </cell>
          <cell r="M115">
            <v>11415.684499999999</v>
          </cell>
          <cell r="N115">
            <v>20722.54</v>
          </cell>
          <cell r="O115">
            <v>26425.428</v>
          </cell>
        </row>
        <row r="116">
          <cell r="B116">
            <v>786</v>
          </cell>
          <cell r="C116" t="str">
            <v>LARGE USER LINE CHARGE NZI TIN</v>
          </cell>
          <cell r="D116">
            <v>0</v>
          </cell>
          <cell r="E116">
            <v>0</v>
          </cell>
          <cell r="F116">
            <v>0</v>
          </cell>
          <cell r="G116">
            <v>972.8</v>
          </cell>
          <cell r="H116">
            <v>972.8</v>
          </cell>
          <cell r="I116">
            <v>972.8</v>
          </cell>
          <cell r="J116">
            <v>972.8</v>
          </cell>
          <cell r="K116">
            <v>972.8</v>
          </cell>
          <cell r="L116">
            <v>972.8</v>
          </cell>
          <cell r="M116">
            <v>972.8</v>
          </cell>
          <cell r="N116">
            <v>972.8</v>
          </cell>
          <cell r="O116">
            <v>972.8</v>
          </cell>
        </row>
        <row r="117">
          <cell r="B117">
            <v>787</v>
          </cell>
          <cell r="C117" t="str">
            <v>LARGE USER TRANSMISS NZI TIN</v>
          </cell>
          <cell r="D117">
            <v>0</v>
          </cell>
          <cell r="E117">
            <v>0</v>
          </cell>
          <cell r="F117">
            <v>0</v>
          </cell>
          <cell r="G117">
            <v>461.7</v>
          </cell>
          <cell r="H117">
            <v>461.7</v>
          </cell>
          <cell r="I117">
            <v>461.7</v>
          </cell>
          <cell r="J117">
            <v>461.7</v>
          </cell>
          <cell r="K117">
            <v>461.7</v>
          </cell>
          <cell r="L117">
            <v>461.7</v>
          </cell>
          <cell r="M117">
            <v>461.7</v>
          </cell>
          <cell r="N117">
            <v>461.7</v>
          </cell>
          <cell r="O117">
            <v>461.7</v>
          </cell>
        </row>
        <row r="118">
          <cell r="B118">
            <v>788</v>
          </cell>
          <cell r="C118" t="str">
            <v>LARGE USER WINTER DAY NZI TIN</v>
          </cell>
          <cell r="D118">
            <v>0</v>
          </cell>
          <cell r="E118">
            <v>0</v>
          </cell>
          <cell r="F118">
            <v>0</v>
          </cell>
          <cell r="G118">
            <v>2306.41</v>
          </cell>
          <cell r="H118">
            <v>2078.8564999999999</v>
          </cell>
          <cell r="I118">
            <v>1468.13</v>
          </cell>
          <cell r="J118">
            <v>1045.855</v>
          </cell>
          <cell r="K118">
            <v>733.44749999999988</v>
          </cell>
          <cell r="L118">
            <v>378.42299999999994</v>
          </cell>
          <cell r="M118">
            <v>408.78499999999997</v>
          </cell>
          <cell r="N118">
            <v>673.25549999999998</v>
          </cell>
          <cell r="O118">
            <v>874.98799999999994</v>
          </cell>
        </row>
        <row r="119">
          <cell r="B119">
            <v>789</v>
          </cell>
          <cell r="C119" t="str">
            <v>LARGE USER WINTER NIGHT NZITIN</v>
          </cell>
          <cell r="D119">
            <v>0</v>
          </cell>
          <cell r="E119">
            <v>0</v>
          </cell>
          <cell r="F119">
            <v>0</v>
          </cell>
          <cell r="G119">
            <v>750.97499999999991</v>
          </cell>
          <cell r="H119">
            <v>432.79149999999998</v>
          </cell>
          <cell r="I119">
            <v>295.0985</v>
          </cell>
          <cell r="J119">
            <v>210.11149999999998</v>
          </cell>
          <cell r="K119">
            <v>120.8685</v>
          </cell>
          <cell r="L119">
            <v>31.2455</v>
          </cell>
          <cell r="M119">
            <v>35.292499999999997</v>
          </cell>
          <cell r="N119">
            <v>75.686499999999995</v>
          </cell>
          <cell r="O119">
            <v>124.25049999999999</v>
          </cell>
        </row>
        <row r="120">
          <cell r="B120">
            <v>821</v>
          </cell>
          <cell r="C120" t="str">
            <v>70W SON HP SODIUM</v>
          </cell>
          <cell r="D120">
            <v>1032.6785</v>
          </cell>
          <cell r="E120">
            <v>1032.6785</v>
          </cell>
          <cell r="F120">
            <v>1063.1925000000001</v>
          </cell>
          <cell r="G120">
            <v>1063.1925000000001</v>
          </cell>
          <cell r="H120">
            <v>1063.1925000000001</v>
          </cell>
          <cell r="I120">
            <v>0</v>
          </cell>
          <cell r="J120">
            <v>2126.3850000000002</v>
          </cell>
          <cell r="K120">
            <v>1073.367</v>
          </cell>
          <cell r="L120">
            <v>1073.367</v>
          </cell>
          <cell r="M120">
            <v>1073.367</v>
          </cell>
          <cell r="N120">
            <v>1073.367</v>
          </cell>
          <cell r="O120">
            <v>1103.8905</v>
          </cell>
        </row>
        <row r="121">
          <cell r="B121">
            <v>824</v>
          </cell>
          <cell r="C121" t="str">
            <v>10WSON HP SODIUM</v>
          </cell>
          <cell r="D121">
            <v>556.64300000000003</v>
          </cell>
          <cell r="E121">
            <v>556.64300000000003</v>
          </cell>
          <cell r="F121">
            <v>556.64300000000003</v>
          </cell>
          <cell r="G121">
            <v>556.64300000000003</v>
          </cell>
          <cell r="H121">
            <v>556.64300000000003</v>
          </cell>
          <cell r="I121">
            <v>0</v>
          </cell>
          <cell r="J121">
            <v>1113.2860000000001</v>
          </cell>
          <cell r="K121">
            <v>556.64300000000003</v>
          </cell>
          <cell r="L121">
            <v>556.64300000000003</v>
          </cell>
          <cell r="M121">
            <v>556.64300000000003</v>
          </cell>
          <cell r="N121">
            <v>556.64300000000003</v>
          </cell>
          <cell r="O121">
            <v>562.90349999999989</v>
          </cell>
        </row>
        <row r="122">
          <cell r="B122">
            <v>827</v>
          </cell>
          <cell r="C122" t="str">
            <v>150W SON HP SODIUM</v>
          </cell>
          <cell r="D122">
            <v>1539.4845</v>
          </cell>
          <cell r="E122">
            <v>1539.4845</v>
          </cell>
          <cell r="F122">
            <v>1539.4845</v>
          </cell>
          <cell r="G122">
            <v>1539.4845</v>
          </cell>
          <cell r="H122">
            <v>1539.4845</v>
          </cell>
          <cell r="I122">
            <v>0</v>
          </cell>
          <cell r="J122">
            <v>3078.9690000000001</v>
          </cell>
          <cell r="K122">
            <v>1539.4845</v>
          </cell>
          <cell r="L122">
            <v>1539.4845</v>
          </cell>
          <cell r="M122">
            <v>1539.4845</v>
          </cell>
          <cell r="N122">
            <v>1539.4845</v>
          </cell>
          <cell r="O122">
            <v>1539.4845</v>
          </cell>
        </row>
        <row r="123">
          <cell r="B123">
            <v>831</v>
          </cell>
          <cell r="C123" t="str">
            <v>250W SON HP SODIUM</v>
          </cell>
          <cell r="D123">
            <v>76.826499999999996</v>
          </cell>
          <cell r="E123">
            <v>76.826499999999996</v>
          </cell>
          <cell r="F123">
            <v>76.826499999999996</v>
          </cell>
          <cell r="G123">
            <v>76.826499999999996</v>
          </cell>
          <cell r="H123">
            <v>76.826499999999996</v>
          </cell>
          <cell r="I123">
            <v>0</v>
          </cell>
          <cell r="J123">
            <v>153.65299999999999</v>
          </cell>
          <cell r="K123">
            <v>76.826499999999996</v>
          </cell>
          <cell r="L123">
            <v>76.826499999999996</v>
          </cell>
          <cell r="M123">
            <v>76.826499999999996</v>
          </cell>
          <cell r="N123">
            <v>76.826499999999996</v>
          </cell>
          <cell r="O123">
            <v>76.826499999999996</v>
          </cell>
        </row>
        <row r="124">
          <cell r="B124">
            <v>834</v>
          </cell>
          <cell r="C124" t="str">
            <v>NRB 90-140W SODIUM</v>
          </cell>
          <cell r="D124">
            <v>1662.652</v>
          </cell>
          <cell r="E124">
            <v>1662.652</v>
          </cell>
          <cell r="F124">
            <v>1662.652</v>
          </cell>
          <cell r="G124">
            <v>1662.652</v>
          </cell>
          <cell r="H124">
            <v>1662.652</v>
          </cell>
          <cell r="I124">
            <v>0</v>
          </cell>
          <cell r="J124">
            <v>3325.3040000000001</v>
          </cell>
          <cell r="K124">
            <v>1662.652</v>
          </cell>
          <cell r="L124">
            <v>1662.652</v>
          </cell>
          <cell r="M124">
            <v>1662.652</v>
          </cell>
          <cell r="N124">
            <v>1662.652</v>
          </cell>
          <cell r="O124">
            <v>1662.652</v>
          </cell>
        </row>
        <row r="125">
          <cell r="B125">
            <v>837</v>
          </cell>
          <cell r="C125" t="str">
            <v>100W INCANDESCENT</v>
          </cell>
          <cell r="D125">
            <v>139.74499999999998</v>
          </cell>
          <cell r="E125">
            <v>139.75450000000001</v>
          </cell>
          <cell r="F125">
            <v>139.74499999999998</v>
          </cell>
          <cell r="G125">
            <v>139.75450000000001</v>
          </cell>
          <cell r="H125">
            <v>139.74499999999998</v>
          </cell>
          <cell r="I125">
            <v>11.665999999999999</v>
          </cell>
          <cell r="J125">
            <v>267.84299999999996</v>
          </cell>
          <cell r="K125">
            <v>139.75450000000001</v>
          </cell>
          <cell r="L125">
            <v>139.74499999999998</v>
          </cell>
          <cell r="M125">
            <v>139.75450000000001</v>
          </cell>
          <cell r="N125">
            <v>139.7355</v>
          </cell>
          <cell r="O125">
            <v>139.74499999999998</v>
          </cell>
        </row>
        <row r="126">
          <cell r="B126">
            <v>839</v>
          </cell>
          <cell r="C126" t="str">
            <v>80w MBF/U</v>
          </cell>
          <cell r="D126">
            <v>147.3355</v>
          </cell>
          <cell r="E126">
            <v>147.3355</v>
          </cell>
          <cell r="F126">
            <v>147.3355</v>
          </cell>
          <cell r="G126">
            <v>147.3355</v>
          </cell>
          <cell r="H126">
            <v>147.3355</v>
          </cell>
          <cell r="I126">
            <v>0</v>
          </cell>
          <cell r="J126">
            <v>294.67099999999999</v>
          </cell>
          <cell r="K126">
            <v>147.3355</v>
          </cell>
          <cell r="L126">
            <v>147.3355</v>
          </cell>
          <cell r="M126">
            <v>147.3355</v>
          </cell>
          <cell r="N126">
            <v>147.3355</v>
          </cell>
          <cell r="O126">
            <v>147.32599999999999</v>
          </cell>
        </row>
        <row r="127">
          <cell r="B127">
            <v>841</v>
          </cell>
          <cell r="C127" t="str">
            <v>125W MBF/U OR 90W SODIUM</v>
          </cell>
          <cell r="D127">
            <v>10063.720499999999</v>
          </cell>
          <cell r="E127">
            <v>10144.071499999998</v>
          </cell>
          <cell r="F127">
            <v>10057.022999999999</v>
          </cell>
          <cell r="G127">
            <v>10057.032499999999</v>
          </cell>
          <cell r="H127">
            <v>10057.022999999999</v>
          </cell>
          <cell r="I127">
            <v>13.394999999998618</v>
          </cell>
          <cell r="J127">
            <v>20127.440999999999</v>
          </cell>
          <cell r="K127">
            <v>10304.782999999999</v>
          </cell>
          <cell r="L127">
            <v>10063.720499999999</v>
          </cell>
          <cell r="M127">
            <v>10063.720499999999</v>
          </cell>
          <cell r="N127">
            <v>10063.73</v>
          </cell>
          <cell r="O127">
            <v>10050.334999999999</v>
          </cell>
        </row>
        <row r="128">
          <cell r="B128">
            <v>844</v>
          </cell>
          <cell r="C128" t="str">
            <v>250W MBF/U ST LIGHT</v>
          </cell>
          <cell r="D128">
            <v>275.79449999999997</v>
          </cell>
          <cell r="E128">
            <v>275.79449999999997</v>
          </cell>
          <cell r="F128">
            <v>275.79449999999997</v>
          </cell>
          <cell r="G128">
            <v>275.79449999999997</v>
          </cell>
          <cell r="H128">
            <v>275.79449999999997</v>
          </cell>
          <cell r="I128">
            <v>0</v>
          </cell>
          <cell r="J128">
            <v>551.58899999999994</v>
          </cell>
          <cell r="K128">
            <v>275.79449999999997</v>
          </cell>
          <cell r="L128">
            <v>275.79449999999997</v>
          </cell>
          <cell r="M128">
            <v>275.79449999999997</v>
          </cell>
          <cell r="N128">
            <v>275.79449999999997</v>
          </cell>
          <cell r="O128">
            <v>275.79449999999997</v>
          </cell>
        </row>
        <row r="129">
          <cell r="B129">
            <v>847</v>
          </cell>
          <cell r="C129" t="str">
            <v>PEDESTRIAN BEACONS</v>
          </cell>
          <cell r="D129">
            <v>127.98399999999999</v>
          </cell>
          <cell r="E129">
            <v>127.98399999999999</v>
          </cell>
          <cell r="F129">
            <v>127.98399999999999</v>
          </cell>
          <cell r="G129">
            <v>127.98399999999999</v>
          </cell>
          <cell r="H129">
            <v>127.98399999999999</v>
          </cell>
          <cell r="I129">
            <v>0</v>
          </cell>
          <cell r="J129">
            <v>255.96799999999999</v>
          </cell>
          <cell r="K129">
            <v>127.98399999999999</v>
          </cell>
          <cell r="L129">
            <v>127.98399999999999</v>
          </cell>
          <cell r="M129">
            <v>127.98399999999999</v>
          </cell>
          <cell r="N129">
            <v>127.98399999999999</v>
          </cell>
          <cell r="O129">
            <v>127.98399999999999</v>
          </cell>
        </row>
        <row r="130">
          <cell r="B130">
            <v>848</v>
          </cell>
          <cell r="C130" t="str">
            <v>LIBRARY FLOOD LIGHTS</v>
          </cell>
          <cell r="D130">
            <v>9.5664999999999996</v>
          </cell>
          <cell r="E130">
            <v>9.5664999999999996</v>
          </cell>
          <cell r="F130">
            <v>9.5664999999999996</v>
          </cell>
          <cell r="G130">
            <v>9.5664999999999996</v>
          </cell>
          <cell r="H130">
            <v>9.5664999999999996</v>
          </cell>
          <cell r="I130">
            <v>0</v>
          </cell>
          <cell r="J130">
            <v>19.132999999999999</v>
          </cell>
          <cell r="K130">
            <v>9.5664999999999996</v>
          </cell>
          <cell r="L130">
            <v>9.5664999999999996</v>
          </cell>
          <cell r="M130">
            <v>9.5664999999999996</v>
          </cell>
          <cell r="N130">
            <v>9.5664999999999996</v>
          </cell>
          <cell r="O130">
            <v>9.5664999999999996</v>
          </cell>
        </row>
        <row r="131">
          <cell r="B131">
            <v>849</v>
          </cell>
          <cell r="C131" t="str">
            <v>POST TOP LANTERNS</v>
          </cell>
          <cell r="D131">
            <v>0</v>
          </cell>
          <cell r="E131">
            <v>0</v>
          </cell>
          <cell r="F131">
            <v>0</v>
          </cell>
          <cell r="G131">
            <v>0</v>
          </cell>
          <cell r="H131">
            <v>0</v>
          </cell>
          <cell r="I131">
            <v>0</v>
          </cell>
          <cell r="J131">
            <v>0</v>
          </cell>
          <cell r="K131">
            <v>0</v>
          </cell>
          <cell r="L131">
            <v>0</v>
          </cell>
          <cell r="M131">
            <v>0</v>
          </cell>
          <cell r="N131">
            <v>0</v>
          </cell>
          <cell r="O131">
            <v>0</v>
          </cell>
        </row>
        <row r="132">
          <cell r="B132">
            <v>851</v>
          </cell>
          <cell r="C132" t="str">
            <v>BARING SQUARE WEST</v>
          </cell>
          <cell r="D132">
            <v>20.814499999999999</v>
          </cell>
          <cell r="E132">
            <v>20.814499999999999</v>
          </cell>
          <cell r="F132">
            <v>20.814499999999999</v>
          </cell>
          <cell r="G132">
            <v>20.814499999999999</v>
          </cell>
          <cell r="H132">
            <v>20.814499999999999</v>
          </cell>
          <cell r="I132">
            <v>0</v>
          </cell>
          <cell r="J132">
            <v>41.628999999999998</v>
          </cell>
          <cell r="K132">
            <v>20.814499999999999</v>
          </cell>
          <cell r="L132">
            <v>20.814499999999999</v>
          </cell>
          <cell r="M132">
            <v>20.814499999999999</v>
          </cell>
          <cell r="N132">
            <v>20.814499999999999</v>
          </cell>
          <cell r="O132">
            <v>20.814499999999999</v>
          </cell>
        </row>
        <row r="133">
          <cell r="B133">
            <v>854</v>
          </cell>
          <cell r="C133" t="str">
            <v>CENOTAPH</v>
          </cell>
          <cell r="D133">
            <v>64.533500000000004</v>
          </cell>
          <cell r="E133">
            <v>64.533500000000004</v>
          </cell>
          <cell r="F133">
            <v>64.533500000000004</v>
          </cell>
          <cell r="G133">
            <v>64.533500000000004</v>
          </cell>
          <cell r="H133">
            <v>64.533500000000004</v>
          </cell>
          <cell r="I133">
            <v>0</v>
          </cell>
          <cell r="J133">
            <v>129.06700000000001</v>
          </cell>
          <cell r="K133">
            <v>64.533500000000004</v>
          </cell>
          <cell r="L133">
            <v>64.533500000000004</v>
          </cell>
          <cell r="M133">
            <v>64.533500000000004</v>
          </cell>
          <cell r="N133">
            <v>64.533500000000004</v>
          </cell>
          <cell r="O133">
            <v>64.533500000000004</v>
          </cell>
        </row>
        <row r="134">
          <cell r="B134">
            <v>857</v>
          </cell>
          <cell r="C134" t="str">
            <v>METHVEN CENTENIAL COLUMN</v>
          </cell>
          <cell r="D134">
            <v>11.665999999999999</v>
          </cell>
          <cell r="E134">
            <v>11.665999999999999</v>
          </cell>
          <cell r="F134">
            <v>11.665999999999999</v>
          </cell>
          <cell r="G134">
            <v>11.665999999999999</v>
          </cell>
          <cell r="H134">
            <v>11.665999999999999</v>
          </cell>
          <cell r="I134">
            <v>0</v>
          </cell>
          <cell r="J134">
            <v>23.331999999999997</v>
          </cell>
          <cell r="K134">
            <v>11.665999999999999</v>
          </cell>
          <cell r="L134">
            <v>11.665999999999999</v>
          </cell>
          <cell r="M134">
            <v>11.665999999999999</v>
          </cell>
          <cell r="N134">
            <v>11.665999999999999</v>
          </cell>
          <cell r="O134">
            <v>11.665999999999999</v>
          </cell>
        </row>
        <row r="135">
          <cell r="B135">
            <v>860</v>
          </cell>
          <cell r="C135" t="str">
            <v>PRIVATE STREET LIGHTS FTC</v>
          </cell>
          <cell r="D135">
            <v>0</v>
          </cell>
          <cell r="E135">
            <v>0</v>
          </cell>
          <cell r="F135">
            <v>0</v>
          </cell>
          <cell r="G135">
            <v>0</v>
          </cell>
          <cell r="H135">
            <v>0</v>
          </cell>
          <cell r="I135">
            <v>0</v>
          </cell>
          <cell r="J135">
            <v>0</v>
          </cell>
          <cell r="K135">
            <v>0</v>
          </cell>
          <cell r="L135">
            <v>0</v>
          </cell>
          <cell r="M135">
            <v>0</v>
          </cell>
          <cell r="N135">
            <v>0</v>
          </cell>
          <cell r="O135">
            <v>0</v>
          </cell>
        </row>
        <row r="136">
          <cell r="B136">
            <v>863</v>
          </cell>
          <cell r="C136" t="str">
            <v>TELEPHONE BOOTHS</v>
          </cell>
          <cell r="D136">
            <v>56.021499999999996</v>
          </cell>
          <cell r="E136">
            <v>56.021499999999996</v>
          </cell>
          <cell r="F136">
            <v>56.021499999999996</v>
          </cell>
          <cell r="G136">
            <v>56.021499999999996</v>
          </cell>
          <cell r="H136">
            <v>56.021499999999996</v>
          </cell>
          <cell r="I136">
            <v>0</v>
          </cell>
          <cell r="J136">
            <v>112.04299999999999</v>
          </cell>
          <cell r="K136">
            <v>56.021499999999996</v>
          </cell>
          <cell r="L136">
            <v>56.021499999999996</v>
          </cell>
          <cell r="M136">
            <v>56.021499999999996</v>
          </cell>
          <cell r="N136">
            <v>56.021499999999996</v>
          </cell>
          <cell r="O136">
            <v>56.021499999999996</v>
          </cell>
        </row>
        <row r="137">
          <cell r="B137">
            <v>867</v>
          </cell>
          <cell r="C137" t="str">
            <v>PRIVATE STREET LIGHTS AHB</v>
          </cell>
          <cell r="D137">
            <v>49.741999999999997</v>
          </cell>
          <cell r="E137">
            <v>49.741999999999997</v>
          </cell>
          <cell r="F137">
            <v>49.741999999999997</v>
          </cell>
          <cell r="G137">
            <v>49.741999999999997</v>
          </cell>
          <cell r="H137">
            <v>49.741999999999997</v>
          </cell>
          <cell r="I137">
            <v>0</v>
          </cell>
          <cell r="J137">
            <v>99.483999999999995</v>
          </cell>
          <cell r="K137">
            <v>49.741999999999997</v>
          </cell>
          <cell r="L137">
            <v>49.741999999999997</v>
          </cell>
          <cell r="M137">
            <v>49.741999999999997</v>
          </cell>
          <cell r="N137">
            <v>49.741999999999997</v>
          </cell>
          <cell r="O137">
            <v>49.741999999999997</v>
          </cell>
        </row>
        <row r="138">
          <cell r="B138">
            <v>868</v>
          </cell>
          <cell r="C138" t="str">
            <v>TELECOM CABINETS</v>
          </cell>
          <cell r="D138">
            <v>20.025999999999996</v>
          </cell>
          <cell r="E138">
            <v>60.087499999999999</v>
          </cell>
          <cell r="F138">
            <v>110.16199999999999</v>
          </cell>
          <cell r="G138">
            <v>60.077999999999996</v>
          </cell>
          <cell r="H138">
            <v>60.077999999999996</v>
          </cell>
          <cell r="I138">
            <v>40.051999999999992</v>
          </cell>
          <cell r="J138">
            <v>80.103999999999985</v>
          </cell>
          <cell r="K138">
            <v>130.18799999999999</v>
          </cell>
          <cell r="L138">
            <v>80.103999999999985</v>
          </cell>
          <cell r="M138">
            <v>80.103999999999985</v>
          </cell>
          <cell r="N138">
            <v>80.103999999999985</v>
          </cell>
          <cell r="O138">
            <v>80.103999999999985</v>
          </cell>
        </row>
        <row r="139">
          <cell r="B139">
            <v>870</v>
          </cell>
          <cell r="C139" t="str">
            <v>PEDESTRIAN CROSSING 300W FLOOD</v>
          </cell>
          <cell r="D139">
            <v>142.57599999999999</v>
          </cell>
          <cell r="E139">
            <v>142.57599999999999</v>
          </cell>
          <cell r="F139">
            <v>142.57599999999999</v>
          </cell>
          <cell r="G139">
            <v>142.57599999999999</v>
          </cell>
          <cell r="H139">
            <v>142.57599999999999</v>
          </cell>
          <cell r="I139">
            <v>0</v>
          </cell>
          <cell r="J139">
            <v>285.15199999999999</v>
          </cell>
          <cell r="K139">
            <v>142.57599999999999</v>
          </cell>
          <cell r="L139">
            <v>142.57599999999999</v>
          </cell>
          <cell r="M139">
            <v>142.57599999999999</v>
          </cell>
          <cell r="N139">
            <v>142.57599999999999</v>
          </cell>
          <cell r="O139">
            <v>142.57599999999999</v>
          </cell>
        </row>
        <row r="140">
          <cell r="B140">
            <v>873</v>
          </cell>
          <cell r="C140" t="str">
            <v>TRAFFIC LIGHTS</v>
          </cell>
          <cell r="D140">
            <v>259.49249999999995</v>
          </cell>
          <cell r="E140">
            <v>259.49249999999995</v>
          </cell>
          <cell r="F140">
            <v>259.49249999999995</v>
          </cell>
          <cell r="G140">
            <v>259.49249999999995</v>
          </cell>
          <cell r="H140">
            <v>259.49249999999995</v>
          </cell>
          <cell r="I140">
            <v>0</v>
          </cell>
          <cell r="J140">
            <v>518.9849999999999</v>
          </cell>
          <cell r="K140">
            <v>259.49249999999995</v>
          </cell>
          <cell r="L140">
            <v>259.49249999999995</v>
          </cell>
          <cell r="M140">
            <v>259.49249999999995</v>
          </cell>
          <cell r="N140">
            <v>259.49249999999995</v>
          </cell>
          <cell r="O140">
            <v>259.49249999999995</v>
          </cell>
        </row>
        <row r="141">
          <cell r="B141">
            <v>874</v>
          </cell>
          <cell r="C141" t="str">
            <v>FORTEX STREET LIGHTS</v>
          </cell>
          <cell r="D141">
            <v>148.28549999999998</v>
          </cell>
          <cell r="E141">
            <v>148.28549999999998</v>
          </cell>
          <cell r="F141">
            <v>148.28549999999998</v>
          </cell>
          <cell r="G141">
            <v>148.28549999999998</v>
          </cell>
          <cell r="H141">
            <v>148.28549999999998</v>
          </cell>
          <cell r="I141">
            <v>148.28549999999998</v>
          </cell>
          <cell r="J141">
            <v>148.28549999999998</v>
          </cell>
          <cell r="K141">
            <v>148.28549999999998</v>
          </cell>
          <cell r="L141">
            <v>148.28549999999998</v>
          </cell>
          <cell r="M141">
            <v>148.28549999999998</v>
          </cell>
          <cell r="N141">
            <v>148.28549999999998</v>
          </cell>
          <cell r="O141">
            <v>148.28549999999998</v>
          </cell>
        </row>
        <row r="142">
          <cell r="B142">
            <v>875</v>
          </cell>
          <cell r="C142" t="str">
            <v>Exaloo</v>
          </cell>
          <cell r="D142">
            <v>332.06299999999999</v>
          </cell>
          <cell r="E142">
            <v>353.97949999999997</v>
          </cell>
          <cell r="F142">
            <v>353.97949999999997</v>
          </cell>
          <cell r="G142">
            <v>353.97949999999997</v>
          </cell>
          <cell r="H142">
            <v>353.97949999999997</v>
          </cell>
          <cell r="I142">
            <v>0</v>
          </cell>
          <cell r="J142">
            <v>707.95899999999995</v>
          </cell>
          <cell r="K142">
            <v>353.97949999999997</v>
          </cell>
          <cell r="L142">
            <v>353.97949999999997</v>
          </cell>
          <cell r="M142">
            <v>353.97949999999997</v>
          </cell>
          <cell r="N142">
            <v>353.97949999999997</v>
          </cell>
          <cell r="O142">
            <v>353.97949999999997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Q106"/>
  <sheetViews>
    <sheetView tabSelected="1" zoomScale="85" zoomScaleNormal="85" workbookViewId="0">
      <selection activeCell="G23" sqref="G23"/>
    </sheetView>
  </sheetViews>
  <sheetFormatPr defaultRowHeight="15" x14ac:dyDescent="0.25"/>
  <cols>
    <col min="1" max="1" width="2.7109375" style="2" customWidth="1"/>
    <col min="2" max="2" width="10.7109375" style="7" customWidth="1"/>
    <col min="3" max="3" width="3.140625" style="7" customWidth="1"/>
    <col min="4" max="4" width="51" style="7" customWidth="1"/>
    <col min="5" max="5" width="10.42578125" style="7" customWidth="1"/>
    <col min="6" max="6" width="5.42578125" style="7" customWidth="1"/>
    <col min="7" max="7" width="19" style="7" customWidth="1"/>
    <col min="8" max="10" width="12.7109375" style="7" customWidth="1"/>
    <col min="11" max="11" width="6.28515625" style="7" customWidth="1"/>
    <col min="12" max="12" width="20" style="7" customWidth="1"/>
    <col min="13" max="15" width="12.7109375" style="7" customWidth="1"/>
    <col min="16" max="16" width="6.7109375" style="7" customWidth="1"/>
    <col min="17" max="17" width="21" style="7" customWidth="1"/>
    <col min="18" max="20" width="12.7109375" style="7" customWidth="1"/>
    <col min="21" max="21" width="6.42578125" style="7" customWidth="1"/>
    <col min="22" max="22" width="22.7109375" style="7" customWidth="1"/>
    <col min="23" max="25" width="12.7109375" style="7" customWidth="1"/>
    <col min="26" max="26" width="6.42578125" style="7" customWidth="1"/>
    <col min="27" max="27" width="21.7109375" style="7" customWidth="1"/>
    <col min="28" max="35" width="12.7109375" style="7" customWidth="1"/>
    <col min="36" max="43" width="10.7109375" style="2" customWidth="1"/>
    <col min="44" max="48" width="10.7109375" style="7" customWidth="1"/>
    <col min="49" max="16384" width="9.140625" style="7"/>
  </cols>
  <sheetData>
    <row r="1" spans="1:43" s="2" customFormat="1" x14ac:dyDescent="0.25">
      <c r="A1" s="1" t="s">
        <v>11</v>
      </c>
      <c r="B1" s="1" t="s">
        <v>14</v>
      </c>
    </row>
    <row r="2" spans="1:43" s="2" customFormat="1" x14ac:dyDescent="0.25">
      <c r="A2" s="1" t="s">
        <v>12</v>
      </c>
      <c r="B2" s="1" t="s">
        <v>15</v>
      </c>
    </row>
    <row r="3" spans="1:43" s="2" customFormat="1" x14ac:dyDescent="0.25"/>
    <row r="4" spans="1:43" s="2" customFormat="1" x14ac:dyDescent="0.25">
      <c r="B4" s="3" t="s">
        <v>22</v>
      </c>
    </row>
    <row r="5" spans="1:43" x14ac:dyDescent="0.25">
      <c r="B5" s="4"/>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6"/>
      <c r="AI5" s="6"/>
    </row>
    <row r="6" spans="1:43" x14ac:dyDescent="0.25">
      <c r="B6" s="8"/>
      <c r="C6" s="9"/>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1" t="s">
        <v>0</v>
      </c>
      <c r="AI6" s="12" t="s">
        <v>23</v>
      </c>
    </row>
    <row r="7" spans="1:43" x14ac:dyDescent="0.25">
      <c r="B7" s="8"/>
      <c r="C7" s="9"/>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3" t="s">
        <v>1</v>
      </c>
      <c r="AI7" s="12" t="s">
        <v>23</v>
      </c>
    </row>
    <row r="8" spans="1:43" x14ac:dyDescent="0.25">
      <c r="B8" s="14" t="s">
        <v>2</v>
      </c>
      <c r="C8" s="15"/>
      <c r="D8" s="10"/>
      <c r="E8" s="10"/>
      <c r="F8" s="10"/>
      <c r="G8" s="10"/>
      <c r="H8" s="16"/>
      <c r="I8" s="16"/>
      <c r="J8" s="16"/>
      <c r="K8" s="16"/>
      <c r="L8" s="16"/>
      <c r="M8" s="16"/>
      <c r="N8" s="16"/>
      <c r="O8" s="16"/>
      <c r="P8" s="16"/>
      <c r="Q8" s="16"/>
      <c r="R8" s="16"/>
      <c r="S8" s="16"/>
      <c r="T8" s="16"/>
      <c r="U8" s="16"/>
      <c r="V8" s="16"/>
      <c r="W8" s="16"/>
      <c r="X8" s="16"/>
      <c r="Y8" s="16"/>
      <c r="Z8" s="9"/>
      <c r="AA8" s="16"/>
      <c r="AB8" s="16"/>
      <c r="AC8" s="16"/>
      <c r="AD8" s="16"/>
      <c r="AE8" s="16"/>
      <c r="AF8" s="16"/>
      <c r="AG8" s="16"/>
      <c r="AH8" s="17"/>
      <c r="AI8" s="18"/>
    </row>
    <row r="9" spans="1:43" ht="83.25" customHeight="1" x14ac:dyDescent="0.25">
      <c r="B9" s="19">
        <v>9</v>
      </c>
      <c r="C9" s="20"/>
      <c r="D9" s="21" t="s">
        <v>16</v>
      </c>
      <c r="E9" s="22">
        <v>2</v>
      </c>
      <c r="F9" s="23"/>
      <c r="G9" s="141" t="s">
        <v>1609</v>
      </c>
      <c r="H9" s="142"/>
      <c r="I9" s="142"/>
      <c r="J9" s="142"/>
      <c r="K9" s="142"/>
      <c r="L9" s="142"/>
      <c r="M9" s="142"/>
      <c r="N9" s="142"/>
      <c r="O9" s="142"/>
      <c r="P9" s="142"/>
      <c r="Q9" s="142"/>
      <c r="R9" s="142"/>
      <c r="S9" s="142"/>
      <c r="T9" s="142"/>
      <c r="U9" s="142"/>
      <c r="V9" s="143"/>
      <c r="W9" s="23"/>
      <c r="X9" s="23"/>
      <c r="Y9" s="23"/>
      <c r="Z9" s="23"/>
      <c r="AA9" s="23"/>
      <c r="AB9" s="23"/>
      <c r="AC9" s="23"/>
      <c r="AD9" s="23"/>
      <c r="AE9" s="23"/>
      <c r="AF9" s="23"/>
      <c r="AG9" s="23"/>
      <c r="AH9" s="23"/>
      <c r="AI9" s="24"/>
      <c r="AO9" s="7"/>
      <c r="AP9" s="7"/>
      <c r="AQ9" s="7"/>
    </row>
    <row r="10" spans="1:43" ht="37.5" customHeight="1" x14ac:dyDescent="0.25">
      <c r="B10" s="19">
        <v>10</v>
      </c>
      <c r="C10" s="25"/>
      <c r="D10" s="26" t="s">
        <v>18</v>
      </c>
      <c r="E10" s="27">
        <v>2</v>
      </c>
      <c r="F10" s="28"/>
      <c r="G10" s="144" t="s">
        <v>26</v>
      </c>
      <c r="H10" s="145"/>
      <c r="I10" s="145"/>
      <c r="J10" s="145"/>
      <c r="K10" s="145"/>
      <c r="L10" s="145"/>
      <c r="M10" s="145"/>
      <c r="N10" s="145"/>
      <c r="O10" s="145"/>
      <c r="P10" s="145"/>
      <c r="Q10" s="145"/>
      <c r="R10" s="145"/>
      <c r="S10" s="145"/>
      <c r="T10" s="145"/>
      <c r="U10" s="145"/>
      <c r="V10" s="146"/>
      <c r="W10" s="28"/>
      <c r="X10" s="28"/>
      <c r="Y10" s="28"/>
      <c r="Z10" s="28"/>
      <c r="AA10" s="28"/>
      <c r="AB10" s="28"/>
      <c r="AC10" s="28"/>
      <c r="AD10" s="28"/>
      <c r="AE10" s="28"/>
      <c r="AF10" s="28"/>
      <c r="AG10" s="28"/>
      <c r="AH10" s="28"/>
      <c r="AI10" s="29"/>
      <c r="AO10" s="7"/>
      <c r="AP10" s="7"/>
      <c r="AQ10" s="7"/>
    </row>
    <row r="11" spans="1:43" ht="30" x14ac:dyDescent="0.25">
      <c r="B11" s="19">
        <f>ROW()</f>
        <v>11</v>
      </c>
      <c r="C11" s="25"/>
      <c r="D11" s="26" t="s">
        <v>17</v>
      </c>
      <c r="E11" s="30"/>
      <c r="F11" s="31">
        <v>1</v>
      </c>
      <c r="G11" s="26"/>
      <c r="H11" s="27"/>
      <c r="I11" s="28"/>
      <c r="J11" s="32"/>
      <c r="K11" s="32"/>
      <c r="L11" s="32"/>
      <c r="M11" s="32"/>
      <c r="N11" s="32"/>
      <c r="O11" s="32"/>
      <c r="P11" s="32"/>
      <c r="Q11" s="32"/>
      <c r="R11" s="32"/>
      <c r="S11" s="32"/>
      <c r="T11" s="32"/>
      <c r="U11" s="32"/>
      <c r="V11" s="32"/>
      <c r="W11" s="28"/>
      <c r="X11" s="28"/>
      <c r="Y11" s="28"/>
      <c r="Z11" s="28"/>
      <c r="AA11" s="28"/>
      <c r="AB11" s="28"/>
      <c r="AC11" s="28"/>
      <c r="AD11" s="28"/>
      <c r="AE11" s="28"/>
      <c r="AF11" s="28"/>
      <c r="AG11" s="28"/>
      <c r="AH11" s="28"/>
      <c r="AI11" s="29"/>
      <c r="AO11" s="7"/>
      <c r="AP11" s="7"/>
      <c r="AQ11" s="7"/>
    </row>
    <row r="12" spans="1:43" x14ac:dyDescent="0.25">
      <c r="B12" s="19">
        <f>ROW()</f>
        <v>12</v>
      </c>
      <c r="C12" s="25"/>
      <c r="D12" s="33"/>
      <c r="E12" s="28"/>
      <c r="F12" s="28"/>
      <c r="G12" s="26"/>
      <c r="H12" s="27"/>
      <c r="I12" s="28"/>
      <c r="J12" s="32"/>
      <c r="K12" s="32"/>
      <c r="L12" s="32"/>
      <c r="M12" s="32"/>
      <c r="N12" s="32"/>
      <c r="O12" s="32"/>
      <c r="P12" s="32"/>
      <c r="Q12" s="32"/>
      <c r="R12" s="32"/>
      <c r="S12" s="32"/>
      <c r="T12" s="32"/>
      <c r="U12" s="32"/>
      <c r="V12" s="32"/>
      <c r="W12" s="32"/>
      <c r="X12" s="32"/>
      <c r="Y12" s="32"/>
      <c r="Z12" s="28"/>
      <c r="AA12" s="28"/>
      <c r="AB12" s="28"/>
      <c r="AC12" s="28"/>
      <c r="AD12" s="28"/>
      <c r="AE12" s="28"/>
      <c r="AF12" s="28"/>
      <c r="AG12" s="28"/>
      <c r="AH12" s="28"/>
      <c r="AI12" s="29"/>
    </row>
    <row r="13" spans="1:43" ht="13.5" customHeight="1" x14ac:dyDescent="0.25">
      <c r="B13" s="19"/>
      <c r="C13" s="25"/>
      <c r="D13" s="33"/>
      <c r="E13" s="28"/>
      <c r="F13" s="28"/>
      <c r="G13" s="26"/>
      <c r="H13" s="27"/>
      <c r="I13" s="28"/>
      <c r="J13" s="32"/>
      <c r="K13" s="32"/>
      <c r="L13" s="32"/>
      <c r="M13" s="32"/>
      <c r="N13" s="32"/>
      <c r="O13" s="32"/>
      <c r="P13" s="32"/>
      <c r="Q13" s="32"/>
      <c r="R13" s="32"/>
      <c r="S13" s="32"/>
      <c r="T13" s="32"/>
      <c r="U13" s="32"/>
      <c r="V13" s="32"/>
      <c r="W13" s="32"/>
      <c r="X13" s="32"/>
      <c r="Y13" s="32"/>
      <c r="Z13" s="28"/>
      <c r="AA13" s="28"/>
      <c r="AB13" s="28"/>
      <c r="AC13" s="28"/>
      <c r="AD13" s="28"/>
      <c r="AE13" s="28"/>
      <c r="AF13" s="28"/>
      <c r="AG13" s="28"/>
      <c r="AH13" s="28"/>
      <c r="AI13" s="29"/>
    </row>
    <row r="14" spans="1:43" ht="18" customHeight="1" x14ac:dyDescent="0.25">
      <c r="B14" s="19">
        <f>ROW()</f>
        <v>14</v>
      </c>
      <c r="C14" s="25"/>
      <c r="D14" s="33" t="s">
        <v>4</v>
      </c>
      <c r="E14" s="28"/>
      <c r="F14" s="28"/>
      <c r="G14" s="34" t="s">
        <v>5</v>
      </c>
      <c r="H14" s="27"/>
      <c r="I14" s="28"/>
      <c r="J14" s="32"/>
      <c r="K14" s="32"/>
      <c r="L14" s="32"/>
      <c r="M14" s="32"/>
      <c r="N14" s="32"/>
      <c r="O14" s="32"/>
      <c r="P14" s="32"/>
      <c r="Q14" s="32"/>
      <c r="R14" s="32"/>
      <c r="S14" s="32"/>
      <c r="T14" s="32"/>
      <c r="U14" s="32"/>
      <c r="V14" s="32"/>
      <c r="W14" s="32"/>
      <c r="X14" s="32"/>
      <c r="Y14" s="32"/>
      <c r="Z14" s="28"/>
      <c r="AA14" s="28"/>
      <c r="AB14" s="28"/>
      <c r="AC14" s="28"/>
      <c r="AD14" s="28"/>
      <c r="AE14" s="28"/>
      <c r="AF14" s="28"/>
      <c r="AG14" s="28"/>
      <c r="AH14" s="28"/>
      <c r="AI14" s="29"/>
    </row>
    <row r="15" spans="1:43" x14ac:dyDescent="0.25">
      <c r="B15" s="19">
        <f>ROW()</f>
        <v>15</v>
      </c>
      <c r="C15" s="25"/>
      <c r="D15" s="35"/>
      <c r="E15" s="28"/>
      <c r="F15" s="28"/>
      <c r="G15" s="33"/>
      <c r="H15" s="27"/>
      <c r="I15" s="28"/>
      <c r="J15" s="32"/>
      <c r="K15" s="32"/>
      <c r="L15" s="32"/>
      <c r="M15" s="32"/>
      <c r="N15" s="32"/>
      <c r="O15" s="32"/>
      <c r="P15" s="32"/>
      <c r="Q15" s="32"/>
      <c r="R15" s="32"/>
      <c r="S15" s="32"/>
      <c r="T15" s="32"/>
      <c r="U15" s="32"/>
      <c r="V15" s="32"/>
      <c r="W15" s="32"/>
      <c r="X15" s="32"/>
      <c r="Y15" s="32"/>
      <c r="Z15" s="28"/>
      <c r="AA15" s="28"/>
      <c r="AB15" s="28"/>
      <c r="AC15" s="28"/>
      <c r="AD15" s="28"/>
      <c r="AE15" s="28"/>
      <c r="AF15" s="28"/>
      <c r="AG15" s="28"/>
      <c r="AH15" s="28"/>
      <c r="AI15" s="29"/>
    </row>
    <row r="16" spans="1:43" x14ac:dyDescent="0.25">
      <c r="B16" s="19">
        <f>ROW()</f>
        <v>16</v>
      </c>
      <c r="C16" s="25"/>
      <c r="D16" s="36" t="s">
        <v>1569</v>
      </c>
      <c r="E16" s="28"/>
      <c r="F16" s="28"/>
      <c r="G16" s="147" t="s">
        <v>1572</v>
      </c>
      <c r="H16" s="148"/>
      <c r="I16" s="148"/>
      <c r="J16" s="148"/>
      <c r="K16" s="148"/>
      <c r="L16" s="148"/>
      <c r="M16" s="148"/>
      <c r="N16" s="148"/>
      <c r="O16" s="148"/>
      <c r="P16" s="148"/>
      <c r="Q16" s="148"/>
      <c r="R16" s="148"/>
      <c r="S16" s="148"/>
      <c r="T16" s="148"/>
      <c r="U16" s="148"/>
      <c r="V16" s="149"/>
      <c r="W16" s="32"/>
      <c r="X16" s="32"/>
      <c r="Y16" s="32"/>
      <c r="Z16" s="28"/>
      <c r="AA16" s="28"/>
      <c r="AB16" s="28"/>
      <c r="AC16" s="28"/>
      <c r="AD16" s="28"/>
      <c r="AE16" s="28"/>
      <c r="AF16" s="28"/>
      <c r="AG16" s="28"/>
      <c r="AH16" s="28"/>
      <c r="AI16" s="29"/>
    </row>
    <row r="17" spans="2:35" x14ac:dyDescent="0.25">
      <c r="B17" s="19">
        <f>ROW()</f>
        <v>17</v>
      </c>
      <c r="C17" s="25"/>
      <c r="D17" s="36" t="s">
        <v>1570</v>
      </c>
      <c r="E17" s="28"/>
      <c r="F17" s="28"/>
      <c r="G17" s="147" t="s">
        <v>1601</v>
      </c>
      <c r="H17" s="148"/>
      <c r="I17" s="148"/>
      <c r="J17" s="148"/>
      <c r="K17" s="148"/>
      <c r="L17" s="148"/>
      <c r="M17" s="148"/>
      <c r="N17" s="148"/>
      <c r="O17" s="148"/>
      <c r="P17" s="148"/>
      <c r="Q17" s="148"/>
      <c r="R17" s="148"/>
      <c r="S17" s="148"/>
      <c r="T17" s="148"/>
      <c r="U17" s="148"/>
      <c r="V17" s="149"/>
      <c r="W17" s="32"/>
      <c r="X17" s="32"/>
      <c r="Y17" s="32"/>
      <c r="Z17" s="28"/>
      <c r="AA17" s="28"/>
      <c r="AB17" s="28"/>
      <c r="AC17" s="28"/>
      <c r="AD17" s="28"/>
      <c r="AE17" s="28"/>
      <c r="AF17" s="28"/>
      <c r="AG17" s="28"/>
      <c r="AH17" s="28"/>
      <c r="AI17" s="29"/>
    </row>
    <row r="18" spans="2:35" x14ac:dyDescent="0.25">
      <c r="B18" s="19">
        <f>ROW()</f>
        <v>18</v>
      </c>
      <c r="C18" s="25"/>
      <c r="D18" s="36" t="s">
        <v>1571</v>
      </c>
      <c r="E18" s="28"/>
      <c r="F18" s="28"/>
      <c r="G18" s="147" t="s">
        <v>1573</v>
      </c>
      <c r="H18" s="148"/>
      <c r="I18" s="148"/>
      <c r="J18" s="148"/>
      <c r="K18" s="148"/>
      <c r="L18" s="148"/>
      <c r="M18" s="148"/>
      <c r="N18" s="148"/>
      <c r="O18" s="148"/>
      <c r="P18" s="148"/>
      <c r="Q18" s="148"/>
      <c r="R18" s="148"/>
      <c r="S18" s="148"/>
      <c r="T18" s="148"/>
      <c r="U18" s="148"/>
      <c r="V18" s="149"/>
      <c r="W18" s="32"/>
      <c r="X18" s="32"/>
      <c r="Y18" s="32"/>
      <c r="Z18" s="28"/>
      <c r="AA18" s="28"/>
      <c r="AB18" s="28"/>
      <c r="AC18" s="28"/>
      <c r="AD18" s="28"/>
      <c r="AE18" s="28"/>
      <c r="AF18" s="28"/>
      <c r="AG18" s="28"/>
      <c r="AH18" s="28"/>
      <c r="AI18" s="29"/>
    </row>
    <row r="19" spans="2:35" x14ac:dyDescent="0.25">
      <c r="B19" s="19">
        <f>ROW()</f>
        <v>19</v>
      </c>
      <c r="C19" s="25"/>
      <c r="D19" s="35"/>
      <c r="E19" s="28"/>
      <c r="F19" s="28"/>
      <c r="G19" s="32"/>
      <c r="H19" s="32"/>
      <c r="I19" s="32"/>
      <c r="J19" s="32"/>
      <c r="K19" s="32"/>
      <c r="L19" s="32"/>
      <c r="M19" s="32"/>
      <c r="N19" s="32"/>
      <c r="O19" s="32"/>
      <c r="P19" s="32"/>
      <c r="Q19" s="32"/>
      <c r="R19" s="32"/>
      <c r="S19" s="32"/>
      <c r="T19" s="32"/>
      <c r="U19" s="32"/>
      <c r="V19" s="32"/>
      <c r="W19" s="32"/>
      <c r="X19" s="32"/>
      <c r="Y19" s="32"/>
      <c r="Z19" s="28"/>
      <c r="AA19" s="28"/>
      <c r="AB19" s="28"/>
      <c r="AC19" s="28"/>
      <c r="AD19" s="28"/>
      <c r="AE19" s="28"/>
      <c r="AF19" s="28"/>
      <c r="AG19" s="28"/>
      <c r="AH19" s="28"/>
      <c r="AI19" s="29"/>
    </row>
    <row r="20" spans="2:35" ht="62.25" customHeight="1" x14ac:dyDescent="0.25">
      <c r="B20" s="19">
        <f>ROW()</f>
        <v>20</v>
      </c>
      <c r="C20" s="25"/>
      <c r="D20" s="33"/>
      <c r="E20" s="35"/>
      <c r="F20" s="37"/>
      <c r="G20" s="33" t="s">
        <v>8</v>
      </c>
      <c r="H20" s="38"/>
      <c r="I20" s="38"/>
      <c r="J20" s="38"/>
      <c r="K20" s="38"/>
      <c r="L20" s="33" t="s">
        <v>19</v>
      </c>
      <c r="M20" s="33"/>
      <c r="N20" s="33"/>
      <c r="O20" s="33"/>
      <c r="P20" s="33"/>
      <c r="Q20" s="33" t="s">
        <v>21</v>
      </c>
      <c r="R20" s="33"/>
      <c r="S20" s="33"/>
      <c r="T20" s="33"/>
      <c r="U20" s="33"/>
      <c r="V20" s="33" t="s">
        <v>9</v>
      </c>
      <c r="W20" s="38"/>
      <c r="X20" s="38"/>
      <c r="Y20" s="38"/>
      <c r="Z20" s="37"/>
      <c r="AA20" s="33" t="s">
        <v>10</v>
      </c>
      <c r="AB20" s="38"/>
      <c r="AC20" s="38"/>
      <c r="AD20" s="38"/>
      <c r="AE20" s="38"/>
      <c r="AF20" s="39"/>
      <c r="AG20" s="38"/>
      <c r="AH20" s="38"/>
      <c r="AI20" s="40"/>
    </row>
    <row r="21" spans="2:35" x14ac:dyDescent="0.25">
      <c r="B21" s="19">
        <f>ROW()</f>
        <v>21</v>
      </c>
      <c r="C21" s="25"/>
      <c r="D21" s="33" t="s">
        <v>4</v>
      </c>
      <c r="E21" s="35"/>
      <c r="F21" s="33"/>
      <c r="G21" s="33" t="s">
        <v>25</v>
      </c>
      <c r="H21" s="33"/>
      <c r="I21" s="33"/>
      <c r="J21" s="33"/>
      <c r="K21" s="33"/>
      <c r="L21" s="33"/>
      <c r="M21" s="33"/>
      <c r="N21" s="33"/>
      <c r="O21" s="33"/>
      <c r="P21" s="33"/>
      <c r="Q21" s="41" t="s">
        <v>3</v>
      </c>
      <c r="R21" s="33"/>
      <c r="S21" s="33"/>
      <c r="T21" s="33"/>
      <c r="U21" s="33"/>
      <c r="V21" s="41" t="s">
        <v>3</v>
      </c>
      <c r="W21" s="33"/>
      <c r="X21" s="33"/>
      <c r="Y21" s="33"/>
      <c r="Z21" s="33"/>
      <c r="AA21" s="41" t="s">
        <v>3</v>
      </c>
      <c r="AB21" s="33"/>
      <c r="AC21" s="33"/>
      <c r="AD21" s="33"/>
      <c r="AE21" s="33"/>
      <c r="AF21" s="38"/>
      <c r="AG21" s="38"/>
      <c r="AH21" s="38"/>
      <c r="AI21" s="40"/>
    </row>
    <row r="22" spans="2:35" ht="20.25" customHeight="1" x14ac:dyDescent="0.25">
      <c r="B22" s="19">
        <f>ROW()</f>
        <v>22</v>
      </c>
      <c r="C22" s="25"/>
      <c r="D22" s="35"/>
      <c r="E22" s="38"/>
      <c r="F22" s="37"/>
      <c r="G22" s="42">
        <v>2008</v>
      </c>
      <c r="H22" s="42">
        <v>2009</v>
      </c>
      <c r="I22" s="42">
        <v>2010</v>
      </c>
      <c r="J22" s="42">
        <v>2011</v>
      </c>
      <c r="K22" s="42"/>
      <c r="L22" s="42">
        <v>2008</v>
      </c>
      <c r="M22" s="42">
        <v>2009</v>
      </c>
      <c r="N22" s="42">
        <v>2010</v>
      </c>
      <c r="O22" s="42">
        <v>2011</v>
      </c>
      <c r="P22" s="33"/>
      <c r="Q22" s="42">
        <v>2008</v>
      </c>
      <c r="R22" s="42">
        <v>2009</v>
      </c>
      <c r="S22" s="42">
        <v>2010</v>
      </c>
      <c r="T22" s="42">
        <v>2011</v>
      </c>
      <c r="U22" s="33"/>
      <c r="V22" s="42">
        <v>2008</v>
      </c>
      <c r="W22" s="42">
        <v>2009</v>
      </c>
      <c r="X22" s="42">
        <v>2010</v>
      </c>
      <c r="Y22" s="42">
        <v>2011</v>
      </c>
      <c r="Z22" s="42"/>
      <c r="AA22" s="42">
        <v>2008</v>
      </c>
      <c r="AB22" s="42">
        <v>2009</v>
      </c>
      <c r="AC22" s="42">
        <v>2010</v>
      </c>
      <c r="AD22" s="42">
        <v>2011</v>
      </c>
      <c r="AE22" s="43"/>
      <c r="AF22" s="42">
        <v>2008</v>
      </c>
      <c r="AG22" s="42">
        <v>2009</v>
      </c>
      <c r="AH22" s="42">
        <v>2010</v>
      </c>
      <c r="AI22" s="44">
        <v>2011</v>
      </c>
    </row>
    <row r="23" spans="2:35" x14ac:dyDescent="0.25">
      <c r="B23" s="19">
        <f>ROW()</f>
        <v>23</v>
      </c>
      <c r="C23" s="25"/>
      <c r="D23" s="45" t="str">
        <f>$D$16</f>
        <v>Small</v>
      </c>
      <c r="E23" s="38"/>
      <c r="F23" s="37"/>
      <c r="G23" s="46">
        <v>113341.62660055805</v>
      </c>
      <c r="H23" s="46">
        <v>118499.98371412994</v>
      </c>
      <c r="I23" s="46">
        <v>120864.692</v>
      </c>
      <c r="J23" s="46">
        <v>120992.69420159083</v>
      </c>
      <c r="K23" s="33"/>
      <c r="L23" s="46">
        <v>13695</v>
      </c>
      <c r="M23" s="46">
        <v>13940</v>
      </c>
      <c r="N23" s="46">
        <v>14045</v>
      </c>
      <c r="O23" s="46">
        <v>14298.37144179588</v>
      </c>
      <c r="P23" s="33"/>
      <c r="Q23" s="46">
        <v>6701</v>
      </c>
      <c r="R23" s="46">
        <v>7103</v>
      </c>
      <c r="S23" s="46">
        <v>7387.3917099999999</v>
      </c>
      <c r="T23" s="46">
        <v>7655.8152279487058</v>
      </c>
      <c r="U23" s="33"/>
      <c r="V23" s="46"/>
      <c r="W23" s="46"/>
      <c r="X23" s="46"/>
      <c r="Y23" s="46"/>
      <c r="Z23" s="37"/>
      <c r="AA23" s="47">
        <f>IF($E$10=1,Q23-V23,)</f>
        <v>0</v>
      </c>
      <c r="AB23" s="47">
        <f t="shared" ref="AA23:AD25" si="0">IF($E$10=1,R23-W23,)</f>
        <v>0</v>
      </c>
      <c r="AC23" s="47">
        <f t="shared" si="0"/>
        <v>0</v>
      </c>
      <c r="AD23" s="47">
        <f t="shared" si="0"/>
        <v>0</v>
      </c>
      <c r="AE23" s="48"/>
      <c r="AF23" s="38"/>
      <c r="AG23" s="38"/>
      <c r="AH23" s="38"/>
      <c r="AI23" s="40"/>
    </row>
    <row r="24" spans="2:35" x14ac:dyDescent="0.25">
      <c r="B24" s="19">
        <f>ROW()</f>
        <v>24</v>
      </c>
      <c r="C24" s="25"/>
      <c r="D24" s="36" t="str">
        <f>$D$17</f>
        <v>Medium</v>
      </c>
      <c r="E24" s="38"/>
      <c r="F24" s="37"/>
      <c r="G24" s="46">
        <v>74984.714157302486</v>
      </c>
      <c r="H24" s="46">
        <v>80258.530582122286</v>
      </c>
      <c r="I24" s="46">
        <v>78829.296000000002</v>
      </c>
      <c r="J24" s="46">
        <v>84413.638240354237</v>
      </c>
      <c r="K24" s="33"/>
      <c r="L24" s="46">
        <v>1796</v>
      </c>
      <c r="M24" s="46">
        <v>1894</v>
      </c>
      <c r="N24" s="46">
        <v>1954</v>
      </c>
      <c r="O24" s="46">
        <v>1993.3496875723213</v>
      </c>
      <c r="P24" s="33"/>
      <c r="Q24" s="46">
        <v>4590</v>
      </c>
      <c r="R24" s="46">
        <v>4789</v>
      </c>
      <c r="S24" s="46">
        <v>4886.4044899999999</v>
      </c>
      <c r="T24" s="46">
        <v>5040.7984085870276</v>
      </c>
      <c r="U24" s="33"/>
      <c r="V24" s="46"/>
      <c r="W24" s="46"/>
      <c r="X24" s="46"/>
      <c r="Y24" s="46"/>
      <c r="Z24" s="37"/>
      <c r="AA24" s="47">
        <f t="shared" si="0"/>
        <v>0</v>
      </c>
      <c r="AB24" s="47">
        <f t="shared" si="0"/>
        <v>0</v>
      </c>
      <c r="AC24" s="47">
        <f t="shared" si="0"/>
        <v>0</v>
      </c>
      <c r="AD24" s="47">
        <f t="shared" si="0"/>
        <v>0</v>
      </c>
      <c r="AE24" s="48"/>
      <c r="AF24" s="38"/>
      <c r="AG24" s="38"/>
      <c r="AH24" s="38"/>
      <c r="AI24" s="40"/>
    </row>
    <row r="25" spans="2:35" x14ac:dyDescent="0.25">
      <c r="B25" s="19">
        <f>ROW()</f>
        <v>25</v>
      </c>
      <c r="C25" s="25"/>
      <c r="D25" s="36" t="str">
        <f>$D$18</f>
        <v>Large</v>
      </c>
      <c r="E25" s="38"/>
      <c r="F25" s="37"/>
      <c r="G25" s="46">
        <v>289413.34223133943</v>
      </c>
      <c r="H25" s="46">
        <v>326157.48570374778</v>
      </c>
      <c r="I25" s="46">
        <v>329151.7199935714</v>
      </c>
      <c r="J25" s="46">
        <v>337650.66956691205</v>
      </c>
      <c r="K25" s="33"/>
      <c r="L25" s="46">
        <v>1241</v>
      </c>
      <c r="M25" s="46">
        <v>1384</v>
      </c>
      <c r="N25" s="46">
        <v>1453</v>
      </c>
      <c r="O25" s="46">
        <v>1512.2788706317981</v>
      </c>
      <c r="P25" s="33"/>
      <c r="Q25" s="46">
        <v>13441</v>
      </c>
      <c r="R25" s="46">
        <v>14931</v>
      </c>
      <c r="S25" s="46">
        <v>15556.78291</v>
      </c>
      <c r="T25" s="46">
        <v>16139.386363464269</v>
      </c>
      <c r="U25" s="33"/>
      <c r="V25" s="46"/>
      <c r="W25" s="46"/>
      <c r="X25" s="46"/>
      <c r="Y25" s="46"/>
      <c r="Z25" s="37"/>
      <c r="AA25" s="47">
        <f t="shared" si="0"/>
        <v>0</v>
      </c>
      <c r="AB25" s="47">
        <f t="shared" si="0"/>
        <v>0</v>
      </c>
      <c r="AC25" s="47">
        <f t="shared" si="0"/>
        <v>0</v>
      </c>
      <c r="AD25" s="47">
        <f t="shared" si="0"/>
        <v>0</v>
      </c>
      <c r="AE25" s="48"/>
      <c r="AF25" s="38"/>
      <c r="AG25" s="38"/>
      <c r="AH25" s="38"/>
      <c r="AI25" s="40"/>
    </row>
    <row r="26" spans="2:35" x14ac:dyDescent="0.25">
      <c r="B26" s="19">
        <f>ROW()</f>
        <v>26</v>
      </c>
      <c r="C26" s="25"/>
      <c r="D26" s="47" t="s">
        <v>13</v>
      </c>
      <c r="E26" s="49"/>
      <c r="F26" s="37"/>
      <c r="G26" s="47">
        <f>SUM(G23:G25)</f>
        <v>477739.6829892</v>
      </c>
      <c r="H26" s="47">
        <f>SUM(H23:H25)</f>
        <v>524916</v>
      </c>
      <c r="I26" s="47">
        <f>SUM(I23:I25)</f>
        <v>528845.70799357141</v>
      </c>
      <c r="J26" s="47">
        <f>SUM(J23:J25)</f>
        <v>543057.00200885709</v>
      </c>
      <c r="K26" s="45"/>
      <c r="L26" s="47">
        <f>SUM(L23:L25)</f>
        <v>16732</v>
      </c>
      <c r="M26" s="47">
        <f>SUM(M23:M25)</f>
        <v>17218</v>
      </c>
      <c r="N26" s="47">
        <f>SUM(N23:N25)</f>
        <v>17452</v>
      </c>
      <c r="O26" s="47">
        <f>SUM(O23:O25)</f>
        <v>17804</v>
      </c>
      <c r="P26" s="33"/>
      <c r="Q26" s="47">
        <f>SUM(Q23:Q25)</f>
        <v>24732</v>
      </c>
      <c r="R26" s="47">
        <f>SUM(R23:R25)</f>
        <v>26823</v>
      </c>
      <c r="S26" s="47">
        <f>SUM(S23:S25)</f>
        <v>27830.579109999999</v>
      </c>
      <c r="T26" s="47">
        <f>SUM(T23:T25)</f>
        <v>28836.000000000004</v>
      </c>
      <c r="U26" s="33"/>
      <c r="V26" s="46"/>
      <c r="W26" s="46"/>
      <c r="X26" s="46"/>
      <c r="Y26" s="46"/>
      <c r="Z26" s="37"/>
      <c r="AA26" s="47">
        <f>IF($E$10=1,SUM(AA23:AA25),(Q26-V26))</f>
        <v>24732</v>
      </c>
      <c r="AB26" s="47">
        <f>IF($E$10=1,SUM(AB23:AB25),(R26-W26))</f>
        <v>26823</v>
      </c>
      <c r="AC26" s="47">
        <f>IF($E$10=1,SUM(AC23:AC25),(S26-X26))</f>
        <v>27830.579109999999</v>
      </c>
      <c r="AD26" s="47">
        <f>IF($E$10=1,SUM(AD23:AD25),(T26-Y26))</f>
        <v>28836.000000000004</v>
      </c>
      <c r="AE26" s="45"/>
      <c r="AF26" s="47">
        <f>IF($F$11=1,ABS(Q26-AF44),ABS(AA26-AF44))</f>
        <v>0</v>
      </c>
      <c r="AG26" s="47">
        <f>IF($F$11=1,ABS(R26-AG44),ABS(AB26-AG44))</f>
        <v>0</v>
      </c>
      <c r="AH26" s="47">
        <f>IF($F$11=1,ABS(S26-AH44),ABS(AC26-AH44))</f>
        <v>0</v>
      </c>
      <c r="AI26" s="50">
        <f>IF($F$11=1,ABS(T26-AI44),ABS(AD26-AI44))</f>
        <v>0</v>
      </c>
    </row>
    <row r="27" spans="2:35" ht="6.75" customHeight="1" x14ac:dyDescent="0.25">
      <c r="B27" s="19">
        <f>ROW()</f>
        <v>27</v>
      </c>
      <c r="C27" s="25"/>
      <c r="D27" s="28"/>
      <c r="E27" s="49"/>
      <c r="F27" s="37"/>
      <c r="G27" s="45"/>
      <c r="H27" s="45"/>
      <c r="I27" s="45"/>
      <c r="J27" s="45"/>
      <c r="K27" s="45"/>
      <c r="L27" s="45"/>
      <c r="M27" s="45"/>
      <c r="N27" s="45"/>
      <c r="O27" s="45"/>
      <c r="P27" s="33"/>
      <c r="Q27" s="45"/>
      <c r="R27" s="45"/>
      <c r="S27" s="45"/>
      <c r="T27" s="45"/>
      <c r="U27" s="33"/>
      <c r="V27" s="45"/>
      <c r="W27" s="45"/>
      <c r="X27" s="45"/>
      <c r="Y27" s="45"/>
      <c r="Z27" s="37"/>
      <c r="AA27" s="45"/>
      <c r="AB27" s="45"/>
      <c r="AC27" s="45"/>
      <c r="AD27" s="45"/>
      <c r="AE27" s="45"/>
      <c r="AF27" s="38"/>
      <c r="AG27" s="38"/>
      <c r="AH27" s="38"/>
      <c r="AI27" s="40"/>
    </row>
    <row r="28" spans="2:35" ht="6.75" customHeight="1" x14ac:dyDescent="0.25">
      <c r="B28" s="19">
        <f>ROW()</f>
        <v>28</v>
      </c>
      <c r="C28" s="25"/>
      <c r="D28" s="28"/>
      <c r="E28" s="49"/>
      <c r="F28" s="37"/>
      <c r="G28" s="45"/>
      <c r="H28" s="45"/>
      <c r="I28" s="45"/>
      <c r="J28" s="45"/>
      <c r="K28" s="45"/>
      <c r="L28" s="45"/>
      <c r="M28" s="45"/>
      <c r="N28" s="45"/>
      <c r="O28" s="45"/>
      <c r="P28" s="33"/>
      <c r="Q28" s="45"/>
      <c r="R28" s="45"/>
      <c r="S28" s="45"/>
      <c r="T28" s="45"/>
      <c r="U28" s="33"/>
      <c r="V28" s="45"/>
      <c r="W28" s="45"/>
      <c r="X28" s="45"/>
      <c r="Y28" s="45"/>
      <c r="Z28" s="37"/>
      <c r="AA28" s="45"/>
      <c r="AB28" s="45"/>
      <c r="AC28" s="45"/>
      <c r="AD28" s="45"/>
      <c r="AE28" s="45"/>
      <c r="AF28" s="38"/>
      <c r="AG28" s="38"/>
      <c r="AH28" s="38"/>
      <c r="AI28" s="40"/>
    </row>
    <row r="29" spans="2:35" x14ac:dyDescent="0.25">
      <c r="B29" s="19">
        <f>ROW()</f>
        <v>29</v>
      </c>
      <c r="C29" s="25"/>
      <c r="D29" s="28"/>
      <c r="E29" s="49"/>
      <c r="F29" s="37"/>
      <c r="G29" s="45"/>
      <c r="H29" s="45"/>
      <c r="I29" s="45"/>
      <c r="J29" s="45"/>
      <c r="K29" s="45"/>
      <c r="L29" s="45"/>
      <c r="M29" s="45"/>
      <c r="N29" s="45"/>
      <c r="O29" s="45"/>
      <c r="P29" s="33"/>
      <c r="Q29" s="45"/>
      <c r="R29" s="45"/>
      <c r="S29" s="45"/>
      <c r="T29" s="45"/>
      <c r="U29" s="45"/>
      <c r="V29" s="45"/>
      <c r="W29" s="45"/>
      <c r="X29" s="45"/>
      <c r="Y29" s="45"/>
      <c r="Z29" s="37"/>
      <c r="AA29" s="45"/>
      <c r="AB29" s="45"/>
      <c r="AC29" s="45"/>
      <c r="AD29" s="45"/>
      <c r="AE29" s="45"/>
      <c r="AF29" s="38"/>
      <c r="AG29" s="38"/>
      <c r="AH29" s="38"/>
      <c r="AI29" s="40"/>
    </row>
    <row r="30" spans="2:35" ht="24" customHeight="1" x14ac:dyDescent="0.25">
      <c r="B30" s="19">
        <f>ROW()</f>
        <v>30</v>
      </c>
      <c r="C30" s="25"/>
      <c r="D30" s="28"/>
      <c r="E30" s="35"/>
      <c r="F30" s="37"/>
      <c r="G30" s="33"/>
      <c r="H30" s="38"/>
      <c r="I30" s="38"/>
      <c r="J30" s="38"/>
      <c r="K30" s="38"/>
      <c r="L30" s="33" t="s">
        <v>7</v>
      </c>
      <c r="M30" s="38"/>
      <c r="N30" s="38"/>
      <c r="O30" s="38"/>
      <c r="P30" s="38"/>
      <c r="Q30" s="51" t="s">
        <v>1602</v>
      </c>
      <c r="R30" s="38"/>
      <c r="S30" s="38"/>
      <c r="T30" s="38"/>
      <c r="U30" s="38"/>
      <c r="V30" s="51" t="s">
        <v>1604</v>
      </c>
      <c r="W30" s="38"/>
      <c r="X30" s="38"/>
      <c r="Y30" s="38"/>
      <c r="Z30" s="37"/>
      <c r="AA30" s="51" t="s">
        <v>24</v>
      </c>
      <c r="AB30" s="38"/>
      <c r="AC30" s="38"/>
      <c r="AD30" s="38"/>
      <c r="AE30" s="38"/>
      <c r="AF30" s="38"/>
      <c r="AG30" s="38"/>
      <c r="AH30" s="38"/>
      <c r="AI30" s="40"/>
    </row>
    <row r="31" spans="2:35" x14ac:dyDescent="0.25">
      <c r="B31" s="19">
        <f>ROW()</f>
        <v>31</v>
      </c>
      <c r="C31" s="25"/>
      <c r="D31" s="33" t="s">
        <v>4</v>
      </c>
      <c r="E31" s="35"/>
      <c r="F31" s="33"/>
      <c r="G31" s="33"/>
      <c r="H31" s="33"/>
      <c r="I31" s="33"/>
      <c r="J31" s="33"/>
      <c r="K31" s="52"/>
      <c r="L31" s="52" t="s">
        <v>25</v>
      </c>
      <c r="M31" s="52"/>
      <c r="N31" s="33"/>
      <c r="O31" s="33"/>
      <c r="P31" s="33"/>
      <c r="Q31" s="51" t="s">
        <v>1603</v>
      </c>
      <c r="R31" s="33"/>
      <c r="S31" s="33"/>
      <c r="T31" s="33"/>
      <c r="U31" s="33"/>
      <c r="V31" s="51" t="s">
        <v>1597</v>
      </c>
      <c r="W31" s="33"/>
      <c r="X31" s="33"/>
      <c r="Y31" s="33"/>
      <c r="Z31" s="33"/>
      <c r="AA31" s="51" t="s">
        <v>6</v>
      </c>
      <c r="AB31" s="33"/>
      <c r="AC31" s="33"/>
      <c r="AD31" s="33"/>
      <c r="AE31" s="33"/>
      <c r="AF31" s="38"/>
      <c r="AG31" s="38"/>
      <c r="AH31" s="38"/>
      <c r="AI31" s="40"/>
    </row>
    <row r="32" spans="2:35" ht="22.5" customHeight="1" x14ac:dyDescent="0.25">
      <c r="B32" s="19">
        <f>ROW()</f>
        <v>32</v>
      </c>
      <c r="C32" s="25"/>
      <c r="D32" s="35"/>
      <c r="E32" s="38"/>
      <c r="F32" s="37"/>
      <c r="G32" s="33"/>
      <c r="H32" s="33"/>
      <c r="I32" s="33"/>
      <c r="J32" s="33"/>
      <c r="K32" s="42"/>
      <c r="L32" s="42">
        <v>2008</v>
      </c>
      <c r="M32" s="42">
        <v>2009</v>
      </c>
      <c r="N32" s="42">
        <v>2010</v>
      </c>
      <c r="O32" s="42">
        <v>2011</v>
      </c>
      <c r="P32" s="33"/>
      <c r="Q32" s="42">
        <v>2008</v>
      </c>
      <c r="R32" s="42">
        <v>2009</v>
      </c>
      <c r="S32" s="42">
        <v>2010</v>
      </c>
      <c r="T32" s="42">
        <v>2011</v>
      </c>
      <c r="U32" s="33"/>
      <c r="V32" s="42">
        <v>2008</v>
      </c>
      <c r="W32" s="42">
        <v>2009</v>
      </c>
      <c r="X32" s="42">
        <v>2010</v>
      </c>
      <c r="Y32" s="42">
        <v>2011</v>
      </c>
      <c r="Z32" s="42"/>
      <c r="AA32" s="42">
        <v>2008</v>
      </c>
      <c r="AB32" s="42">
        <v>2009</v>
      </c>
      <c r="AC32" s="42">
        <v>2010</v>
      </c>
      <c r="AD32" s="42">
        <v>2011</v>
      </c>
      <c r="AE32" s="43"/>
      <c r="AF32" s="38"/>
      <c r="AG32" s="38"/>
      <c r="AH32" s="38"/>
      <c r="AI32" s="40"/>
    </row>
    <row r="33" spans="2:35" x14ac:dyDescent="0.25">
      <c r="B33" s="19">
        <f>ROW()</f>
        <v>33</v>
      </c>
      <c r="C33" s="25"/>
      <c r="D33" s="45" t="str">
        <f>$D$16</f>
        <v>Small</v>
      </c>
      <c r="E33" s="38"/>
      <c r="F33" s="37"/>
      <c r="G33" s="33"/>
      <c r="H33" s="33"/>
      <c r="I33" s="33"/>
      <c r="J33" s="33"/>
      <c r="K33" s="33"/>
      <c r="L33" s="46">
        <v>113341.62660055805</v>
      </c>
      <c r="M33" s="46">
        <v>118499.98371412994</v>
      </c>
      <c r="N33" s="46">
        <v>120864.692</v>
      </c>
      <c r="O33" s="46">
        <v>120992.69420159083</v>
      </c>
      <c r="P33" s="33"/>
      <c r="Q33" s="46">
        <v>1235</v>
      </c>
      <c r="R33" s="46">
        <v>1600</v>
      </c>
      <c r="S33" s="46">
        <v>1539</v>
      </c>
      <c r="T33" s="46">
        <v>1577</v>
      </c>
      <c r="U33" s="33"/>
      <c r="V33" s="46">
        <v>0</v>
      </c>
      <c r="W33" s="46">
        <v>0</v>
      </c>
      <c r="X33" s="46">
        <v>0</v>
      </c>
      <c r="Y33" s="46">
        <v>0</v>
      </c>
      <c r="Z33" s="37"/>
      <c r="AA33" s="46"/>
      <c r="AB33" s="46"/>
      <c r="AC33" s="46"/>
      <c r="AD33" s="46"/>
      <c r="AE33" s="48"/>
      <c r="AF33" s="38"/>
      <c r="AG33" s="38"/>
      <c r="AH33" s="38"/>
      <c r="AI33" s="40"/>
    </row>
    <row r="34" spans="2:35" x14ac:dyDescent="0.25">
      <c r="B34" s="19">
        <f>ROW()</f>
        <v>34</v>
      </c>
      <c r="C34" s="25"/>
      <c r="D34" s="36" t="str">
        <f>$D$17</f>
        <v>Medium</v>
      </c>
      <c r="E34" s="38"/>
      <c r="F34" s="37"/>
      <c r="G34" s="33"/>
      <c r="H34" s="33"/>
      <c r="I34" s="33"/>
      <c r="J34" s="33"/>
      <c r="K34" s="33"/>
      <c r="L34" s="46">
        <v>74984.714157302486</v>
      </c>
      <c r="M34" s="46">
        <v>80258.530582122286</v>
      </c>
      <c r="N34" s="46">
        <v>78829.296000000002</v>
      </c>
      <c r="O34" s="46">
        <v>84413.638240354237</v>
      </c>
      <c r="P34" s="33"/>
      <c r="Q34" s="46">
        <v>19864</v>
      </c>
      <c r="R34" s="46">
        <v>21989</v>
      </c>
      <c r="S34" s="46">
        <v>22803</v>
      </c>
      <c r="T34" s="46">
        <v>23336</v>
      </c>
      <c r="U34" s="33"/>
      <c r="V34" s="46">
        <v>214</v>
      </c>
      <c r="W34" s="46">
        <v>67</v>
      </c>
      <c r="X34" s="46">
        <v>0</v>
      </c>
      <c r="Y34" s="46">
        <v>0</v>
      </c>
      <c r="Z34" s="37"/>
      <c r="AA34" s="46"/>
      <c r="AB34" s="46"/>
      <c r="AC34" s="46"/>
      <c r="AD34" s="46"/>
      <c r="AE34" s="48"/>
      <c r="AF34" s="38"/>
      <c r="AG34" s="38"/>
      <c r="AH34" s="38"/>
      <c r="AI34" s="40"/>
    </row>
    <row r="35" spans="2:35" x14ac:dyDescent="0.25">
      <c r="B35" s="19">
        <f>ROW()</f>
        <v>35</v>
      </c>
      <c r="C35" s="25"/>
      <c r="D35" s="36" t="str">
        <f>$D$18</f>
        <v>Large</v>
      </c>
      <c r="E35" s="38"/>
      <c r="F35" s="37"/>
      <c r="G35" s="33"/>
      <c r="H35" s="33"/>
      <c r="I35" s="33"/>
      <c r="J35" s="33"/>
      <c r="K35" s="33"/>
      <c r="L35" s="46">
        <v>289413.34223133943</v>
      </c>
      <c r="M35" s="46">
        <v>326157.48570374778</v>
      </c>
      <c r="N35" s="46">
        <v>329151.7199935714</v>
      </c>
      <c r="O35" s="46">
        <v>337650.66956691205</v>
      </c>
      <c r="P35" s="33"/>
      <c r="Q35" s="46">
        <v>72018</v>
      </c>
      <c r="R35" s="46">
        <v>80755</v>
      </c>
      <c r="S35" s="46">
        <v>83581</v>
      </c>
      <c r="T35" s="46">
        <v>84018</v>
      </c>
      <c r="U35" s="33"/>
      <c r="V35" s="46">
        <v>22992</v>
      </c>
      <c r="W35" s="46">
        <v>24135</v>
      </c>
      <c r="X35" s="46">
        <v>23859</v>
      </c>
      <c r="Y35" s="46">
        <v>24980</v>
      </c>
      <c r="Z35" s="37"/>
      <c r="AA35" s="46"/>
      <c r="AB35" s="46"/>
      <c r="AC35" s="46"/>
      <c r="AD35" s="46"/>
      <c r="AE35" s="48"/>
      <c r="AF35" s="38"/>
      <c r="AG35" s="38"/>
      <c r="AH35" s="38"/>
      <c r="AI35" s="40"/>
    </row>
    <row r="36" spans="2:35" x14ac:dyDescent="0.25">
      <c r="B36" s="19">
        <f>ROW()</f>
        <v>36</v>
      </c>
      <c r="C36" s="25"/>
      <c r="D36" s="47" t="s">
        <v>13</v>
      </c>
      <c r="E36" s="49"/>
      <c r="F36" s="37"/>
      <c r="G36" s="33"/>
      <c r="H36" s="33"/>
      <c r="I36" s="33"/>
      <c r="J36" s="33"/>
      <c r="K36" s="45"/>
      <c r="L36" s="47">
        <f>SUM(L33:L35)</f>
        <v>477739.6829892</v>
      </c>
      <c r="M36" s="47">
        <f>SUM(M33:M35)</f>
        <v>524916</v>
      </c>
      <c r="N36" s="47">
        <f>SUM(N33:N35)</f>
        <v>528845.70799357141</v>
      </c>
      <c r="O36" s="47">
        <f>SUM(O33:O35)</f>
        <v>543057.00200885709</v>
      </c>
      <c r="P36" s="33"/>
      <c r="Q36" s="47">
        <f>SUM(Q33:Q35)</f>
        <v>93117</v>
      </c>
      <c r="R36" s="47">
        <f>SUM(R33:R35)</f>
        <v>104344</v>
      </c>
      <c r="S36" s="47">
        <f>SUM(S33:S35)</f>
        <v>107923</v>
      </c>
      <c r="T36" s="47">
        <f>SUM(T33:T35)</f>
        <v>108931</v>
      </c>
      <c r="U36" s="33"/>
      <c r="V36" s="47">
        <f>SUM(V33:V35)</f>
        <v>23206</v>
      </c>
      <c r="W36" s="47">
        <f>SUM(W33:W35)</f>
        <v>24202</v>
      </c>
      <c r="X36" s="47">
        <f>SUM(X33:X35)</f>
        <v>23859</v>
      </c>
      <c r="Y36" s="47">
        <f>SUM(Y33:Y35)</f>
        <v>24980</v>
      </c>
      <c r="Z36" s="37"/>
      <c r="AA36" s="47"/>
      <c r="AB36" s="47"/>
      <c r="AC36" s="47"/>
      <c r="AD36" s="47"/>
      <c r="AE36" s="45"/>
      <c r="AF36" s="38"/>
      <c r="AG36" s="38"/>
      <c r="AH36" s="38"/>
      <c r="AI36" s="40"/>
    </row>
    <row r="37" spans="2:35" x14ac:dyDescent="0.25">
      <c r="B37" s="19">
        <f>ROW()</f>
        <v>37</v>
      </c>
      <c r="C37" s="25"/>
      <c r="D37" s="28"/>
      <c r="E37" s="49"/>
      <c r="F37" s="37"/>
      <c r="G37" s="45"/>
      <c r="H37" s="45"/>
      <c r="I37" s="45"/>
      <c r="J37" s="45"/>
      <c r="K37" s="45"/>
      <c r="L37" s="45"/>
      <c r="M37" s="45"/>
      <c r="N37" s="45"/>
      <c r="O37" s="45"/>
      <c r="P37" s="33"/>
      <c r="Q37" s="45"/>
      <c r="R37" s="45"/>
      <c r="S37" s="45"/>
      <c r="T37" s="45"/>
      <c r="U37" s="45"/>
      <c r="V37" s="45"/>
      <c r="W37" s="45"/>
      <c r="X37" s="45"/>
      <c r="Y37" s="45"/>
      <c r="Z37" s="37"/>
      <c r="AA37" s="45"/>
      <c r="AB37" s="45"/>
      <c r="AC37" s="45"/>
      <c r="AD37" s="45"/>
      <c r="AE37" s="45"/>
      <c r="AF37" s="38"/>
      <c r="AG37" s="38"/>
      <c r="AH37" s="38"/>
      <c r="AI37" s="40"/>
    </row>
    <row r="38" spans="2:35" ht="30.75" customHeight="1" x14ac:dyDescent="0.25">
      <c r="B38" s="19">
        <f>ROW()</f>
        <v>38</v>
      </c>
      <c r="C38" s="25"/>
      <c r="D38" s="28"/>
      <c r="E38" s="49"/>
      <c r="F38" s="37"/>
      <c r="G38" s="140" t="s">
        <v>1608</v>
      </c>
      <c r="H38" s="140"/>
      <c r="I38" s="140"/>
      <c r="J38" s="140"/>
      <c r="K38" s="45"/>
      <c r="L38" s="51" t="s">
        <v>1605</v>
      </c>
      <c r="M38" s="45"/>
      <c r="N38" s="45"/>
      <c r="O38" s="45"/>
      <c r="P38" s="33"/>
      <c r="Q38" s="51" t="s">
        <v>1606</v>
      </c>
      <c r="R38" s="45"/>
      <c r="S38" s="45"/>
      <c r="T38" s="45"/>
      <c r="U38" s="45"/>
      <c r="V38" s="51" t="s">
        <v>1607</v>
      </c>
      <c r="W38" s="45"/>
      <c r="X38" s="45"/>
      <c r="Y38" s="45"/>
      <c r="Z38" s="37"/>
      <c r="AA38" s="51" t="s">
        <v>20</v>
      </c>
      <c r="AB38" s="45"/>
      <c r="AC38" s="45"/>
      <c r="AD38" s="45"/>
      <c r="AE38" s="45"/>
      <c r="AF38" s="38"/>
      <c r="AG38" s="38"/>
      <c r="AH38" s="38"/>
      <c r="AI38" s="40"/>
    </row>
    <row r="39" spans="2:35" ht="24.75" customHeight="1" x14ac:dyDescent="0.25">
      <c r="B39" s="19">
        <f>ROW()</f>
        <v>39</v>
      </c>
      <c r="C39" s="25"/>
      <c r="D39" s="28"/>
      <c r="E39" s="49"/>
      <c r="F39" s="37"/>
      <c r="G39" s="53" t="s">
        <v>3</v>
      </c>
      <c r="H39" s="54"/>
      <c r="I39" s="54"/>
      <c r="J39" s="54"/>
      <c r="K39" s="54"/>
      <c r="L39" s="53" t="s">
        <v>3</v>
      </c>
      <c r="M39" s="54"/>
      <c r="N39" s="54"/>
      <c r="O39" s="54"/>
      <c r="P39" s="52"/>
      <c r="Q39" s="53" t="s">
        <v>3</v>
      </c>
      <c r="R39" s="54"/>
      <c r="S39" s="54"/>
      <c r="T39" s="54"/>
      <c r="U39" s="54"/>
      <c r="V39" s="53" t="s">
        <v>3</v>
      </c>
      <c r="W39" s="54"/>
      <c r="X39" s="54"/>
      <c r="Y39" s="54"/>
      <c r="Z39" s="37"/>
      <c r="AA39" s="53" t="s">
        <v>3</v>
      </c>
      <c r="AB39" s="45"/>
      <c r="AC39" s="45"/>
      <c r="AD39" s="45"/>
      <c r="AE39" s="45"/>
      <c r="AF39" s="41" t="s">
        <v>3</v>
      </c>
      <c r="AG39" s="38"/>
      <c r="AH39" s="38"/>
      <c r="AI39" s="40"/>
    </row>
    <row r="40" spans="2:35" x14ac:dyDescent="0.25">
      <c r="B40" s="19">
        <f>ROW()</f>
        <v>40</v>
      </c>
      <c r="C40" s="25"/>
      <c r="D40" s="35"/>
      <c r="E40" s="38"/>
      <c r="F40" s="37"/>
      <c r="G40" s="42">
        <v>2008</v>
      </c>
      <c r="H40" s="42">
        <v>2009</v>
      </c>
      <c r="I40" s="42">
        <v>2010</v>
      </c>
      <c r="J40" s="42">
        <v>2011</v>
      </c>
      <c r="K40" s="42"/>
      <c r="L40" s="42">
        <v>2008</v>
      </c>
      <c r="M40" s="42">
        <v>2009</v>
      </c>
      <c r="N40" s="42">
        <v>2010</v>
      </c>
      <c r="O40" s="42">
        <v>2011</v>
      </c>
      <c r="P40" s="33"/>
      <c r="Q40" s="42">
        <v>2008</v>
      </c>
      <c r="R40" s="42">
        <v>2009</v>
      </c>
      <c r="S40" s="42">
        <v>2010</v>
      </c>
      <c r="T40" s="42">
        <v>2011</v>
      </c>
      <c r="U40" s="42"/>
      <c r="V40" s="42">
        <v>2008</v>
      </c>
      <c r="W40" s="42">
        <v>2009</v>
      </c>
      <c r="X40" s="42">
        <v>2010</v>
      </c>
      <c r="Y40" s="42">
        <v>2011</v>
      </c>
      <c r="Z40" s="42"/>
      <c r="AA40" s="42">
        <v>2008</v>
      </c>
      <c r="AB40" s="42">
        <v>2009</v>
      </c>
      <c r="AC40" s="42">
        <v>2010</v>
      </c>
      <c r="AD40" s="42">
        <v>2011</v>
      </c>
      <c r="AE40" s="43"/>
      <c r="AF40" s="42">
        <v>2008</v>
      </c>
      <c r="AG40" s="42">
        <v>2009</v>
      </c>
      <c r="AH40" s="42">
        <v>2010</v>
      </c>
      <c r="AI40" s="44">
        <v>2011</v>
      </c>
    </row>
    <row r="41" spans="2:35" x14ac:dyDescent="0.25">
      <c r="B41" s="19">
        <f>ROW()</f>
        <v>41</v>
      </c>
      <c r="C41" s="25"/>
      <c r="D41" s="45" t="str">
        <f>$D$16</f>
        <v>Small</v>
      </c>
      <c r="E41" s="38"/>
      <c r="F41" s="37"/>
      <c r="G41" s="46">
        <v>700.43864000000031</v>
      </c>
      <c r="H41" s="46">
        <v>739.19136000000071</v>
      </c>
      <c r="I41" s="46">
        <v>801.68836999999985</v>
      </c>
      <c r="J41" s="46">
        <v>1040.5587579487064</v>
      </c>
      <c r="K41" s="33"/>
      <c r="L41" s="46">
        <v>5876.6251099999999</v>
      </c>
      <c r="M41" s="46">
        <v>6203.2697199999993</v>
      </c>
      <c r="N41" s="46">
        <v>6431.2682699999996</v>
      </c>
      <c r="O41" s="46">
        <v>6456.9976799999995</v>
      </c>
      <c r="P41" s="33"/>
      <c r="Q41" s="46">
        <v>123.93625</v>
      </c>
      <c r="R41" s="46">
        <v>160.53892000000002</v>
      </c>
      <c r="S41" s="46">
        <v>154.43507</v>
      </c>
      <c r="T41" s="46">
        <v>158.25879</v>
      </c>
      <c r="U41" s="45"/>
      <c r="V41" s="46">
        <v>0</v>
      </c>
      <c r="W41" s="46">
        <v>0</v>
      </c>
      <c r="X41" s="46">
        <v>0</v>
      </c>
      <c r="Y41" s="46">
        <v>0</v>
      </c>
      <c r="Z41" s="37"/>
      <c r="AA41" s="46"/>
      <c r="AB41" s="46"/>
      <c r="AC41" s="46"/>
      <c r="AD41" s="46"/>
      <c r="AE41" s="48"/>
      <c r="AF41" s="47">
        <f t="shared" ref="AF41:AI43" si="1">G41+L41+Q41+V41+AA41</f>
        <v>6701</v>
      </c>
      <c r="AG41" s="47">
        <f t="shared" si="1"/>
        <v>7103</v>
      </c>
      <c r="AH41" s="47">
        <f t="shared" si="1"/>
        <v>7387.3917099999999</v>
      </c>
      <c r="AI41" s="50">
        <f t="shared" si="1"/>
        <v>7655.8152279487058</v>
      </c>
    </row>
    <row r="42" spans="2:35" x14ac:dyDescent="0.25">
      <c r="B42" s="19">
        <f>ROW()</f>
        <v>42</v>
      </c>
      <c r="C42" s="25"/>
      <c r="D42" s="36" t="str">
        <f>$D$17</f>
        <v>Medium</v>
      </c>
      <c r="E42" s="38"/>
      <c r="F42" s="37"/>
      <c r="G42" s="46">
        <v>380.71352000000024</v>
      </c>
      <c r="H42" s="46">
        <v>343.2197100000003</v>
      </c>
      <c r="I42" s="46">
        <v>290.48032999999941</v>
      </c>
      <c r="J42" s="46">
        <v>285.62966858702839</v>
      </c>
      <c r="K42" s="33"/>
      <c r="L42" s="46">
        <v>2189.9878799999997</v>
      </c>
      <c r="M42" s="46">
        <v>2233.14318</v>
      </c>
      <c r="N42" s="46">
        <v>2311.2353199999998</v>
      </c>
      <c r="O42" s="46">
        <v>2417.1485699999998</v>
      </c>
      <c r="P42" s="33"/>
      <c r="Q42" s="46">
        <v>1991.1066000000001</v>
      </c>
      <c r="R42" s="46">
        <v>2203.8383100000001</v>
      </c>
      <c r="S42" s="46">
        <v>2284.6672400000002</v>
      </c>
      <c r="T42" s="46">
        <v>2338.0201699999998</v>
      </c>
      <c r="U42" s="45"/>
      <c r="V42" s="46">
        <v>28.192</v>
      </c>
      <c r="W42" s="46">
        <v>8.7988</v>
      </c>
      <c r="X42" s="46">
        <v>2.1600000000000001E-2</v>
      </c>
      <c r="Y42" s="46">
        <v>0</v>
      </c>
      <c r="Z42" s="37"/>
      <c r="AA42" s="46"/>
      <c r="AB42" s="46"/>
      <c r="AC42" s="46"/>
      <c r="AD42" s="46"/>
      <c r="AE42" s="48"/>
      <c r="AF42" s="47">
        <f t="shared" si="1"/>
        <v>4590</v>
      </c>
      <c r="AG42" s="47">
        <f t="shared" si="1"/>
        <v>4789</v>
      </c>
      <c r="AH42" s="47">
        <f t="shared" si="1"/>
        <v>4886.404489999999</v>
      </c>
      <c r="AI42" s="50">
        <f t="shared" si="1"/>
        <v>5040.7984085870285</v>
      </c>
    </row>
    <row r="43" spans="2:35" x14ac:dyDescent="0.25">
      <c r="B43" s="19">
        <f>ROW()</f>
        <v>43</v>
      </c>
      <c r="C43" s="25"/>
      <c r="D43" s="36" t="str">
        <f>$D$18</f>
        <v>Large</v>
      </c>
      <c r="E43" s="38"/>
      <c r="F43" s="37"/>
      <c r="G43" s="46">
        <v>903.17519999999968</v>
      </c>
      <c r="H43" s="46">
        <v>747.33455999999933</v>
      </c>
      <c r="I43" s="46">
        <v>915.40999000000193</v>
      </c>
      <c r="J43" s="46">
        <v>1151.911723464269</v>
      </c>
      <c r="K43" s="33"/>
      <c r="L43" s="46">
        <v>3372.2926499999999</v>
      </c>
      <c r="M43" s="46">
        <v>3991.26935</v>
      </c>
      <c r="N43" s="46">
        <v>4177.9945099999995</v>
      </c>
      <c r="O43" s="46">
        <v>4583.8562499999998</v>
      </c>
      <c r="P43" s="33"/>
      <c r="Q43" s="46">
        <v>7227.1911500000006</v>
      </c>
      <c r="R43" s="46">
        <v>8105.5982899999999</v>
      </c>
      <c r="S43" s="46">
        <v>8389.2145099999998</v>
      </c>
      <c r="T43" s="46">
        <v>8324.097389999999</v>
      </c>
      <c r="U43" s="45"/>
      <c r="V43" s="46">
        <v>1938.3409999999999</v>
      </c>
      <c r="W43" s="46">
        <v>2086.7977999999998</v>
      </c>
      <c r="X43" s="46">
        <v>2074.1639</v>
      </c>
      <c r="Y43" s="46">
        <v>2079.5210000000002</v>
      </c>
      <c r="Z43" s="37"/>
      <c r="AA43" s="46"/>
      <c r="AB43" s="46"/>
      <c r="AC43" s="46"/>
      <c r="AD43" s="46"/>
      <c r="AE43" s="48"/>
      <c r="AF43" s="47">
        <f t="shared" si="1"/>
        <v>13441</v>
      </c>
      <c r="AG43" s="47">
        <f t="shared" si="1"/>
        <v>14931</v>
      </c>
      <c r="AH43" s="47">
        <f t="shared" si="1"/>
        <v>15556.782910000002</v>
      </c>
      <c r="AI43" s="50">
        <f t="shared" si="1"/>
        <v>16139.386363464269</v>
      </c>
    </row>
    <row r="44" spans="2:35" x14ac:dyDescent="0.25">
      <c r="B44" s="19">
        <f>ROW()</f>
        <v>44</v>
      </c>
      <c r="C44" s="25"/>
      <c r="D44" s="47" t="s">
        <v>13</v>
      </c>
      <c r="E44" s="49"/>
      <c r="F44" s="37"/>
      <c r="G44" s="47">
        <f>SUM(G41:G43)</f>
        <v>1984.3273600000002</v>
      </c>
      <c r="H44" s="47">
        <f>SUM(H41:H43)</f>
        <v>1829.7456300000003</v>
      </c>
      <c r="I44" s="47">
        <f>SUM(I41:I43)</f>
        <v>2007.5786900000012</v>
      </c>
      <c r="J44" s="47">
        <f>SUM(J41:J43)</f>
        <v>2478.1001500000039</v>
      </c>
      <c r="K44" s="45"/>
      <c r="L44" s="47">
        <f>SUM(L41:L43)</f>
        <v>11438.905639999999</v>
      </c>
      <c r="M44" s="47">
        <f>SUM(M41:M43)</f>
        <v>12427.68225</v>
      </c>
      <c r="N44" s="47">
        <f>SUM(N41:N43)</f>
        <v>12920.498100000001</v>
      </c>
      <c r="O44" s="47">
        <f>SUM(O41:O43)</f>
        <v>13458.002499999999</v>
      </c>
      <c r="P44" s="33"/>
      <c r="Q44" s="47">
        <f>SUM(Q41:Q43)</f>
        <v>9342.2340000000004</v>
      </c>
      <c r="R44" s="47">
        <f>SUM(R41:R43)</f>
        <v>10469.97552</v>
      </c>
      <c r="S44" s="47">
        <f>SUM(S41:S43)</f>
        <v>10828.31682</v>
      </c>
      <c r="T44" s="47">
        <f>SUM(T41:T43)</f>
        <v>10820.376349999999</v>
      </c>
      <c r="U44" s="45"/>
      <c r="V44" s="47">
        <f>SUM(V41:V43)</f>
        <v>1966.5329999999999</v>
      </c>
      <c r="W44" s="47">
        <f>SUM(W41:W43)</f>
        <v>2095.5965999999999</v>
      </c>
      <c r="X44" s="47">
        <f>SUM(X41:X43)</f>
        <v>2074.1855</v>
      </c>
      <c r="Y44" s="47">
        <f>SUM(Y41:Y43)</f>
        <v>2079.5210000000002</v>
      </c>
      <c r="Z44" s="37"/>
      <c r="AA44" s="47">
        <f>SUM(AA41:AA43)</f>
        <v>0</v>
      </c>
      <c r="AB44" s="47">
        <f>SUM(AB41:AB43)</f>
        <v>0</v>
      </c>
      <c r="AC44" s="47">
        <f>SUM(AC41:AC43)</f>
        <v>0</v>
      </c>
      <c r="AD44" s="47">
        <f>SUM(AD41:AD43)</f>
        <v>0</v>
      </c>
      <c r="AE44" s="45"/>
      <c r="AF44" s="47">
        <f>SUM(AF41:AF43)</f>
        <v>24732</v>
      </c>
      <c r="AG44" s="47">
        <f>SUM(AG41:AG43)</f>
        <v>26823</v>
      </c>
      <c r="AH44" s="47">
        <f>SUM(AH41:AH43)</f>
        <v>27830.579109999999</v>
      </c>
      <c r="AI44" s="50">
        <f>SUM(AI41:AI43)</f>
        <v>28836.000000000004</v>
      </c>
    </row>
    <row r="45" spans="2:35" x14ac:dyDescent="0.25">
      <c r="B45" s="19">
        <f>ROW()</f>
        <v>45</v>
      </c>
      <c r="C45" s="25"/>
      <c r="D45" s="28"/>
      <c r="E45" s="49"/>
      <c r="F45" s="37"/>
      <c r="G45" s="45"/>
      <c r="H45" s="45"/>
      <c r="I45" s="45"/>
      <c r="J45" s="45"/>
      <c r="K45" s="45"/>
      <c r="L45" s="45"/>
      <c r="M45" s="45"/>
      <c r="N45" s="45"/>
      <c r="O45" s="45"/>
      <c r="P45" s="33"/>
      <c r="Q45" s="45"/>
      <c r="R45" s="45"/>
      <c r="S45" s="45"/>
      <c r="T45" s="45"/>
      <c r="U45" s="45"/>
      <c r="V45" s="45"/>
      <c r="W45" s="45"/>
      <c r="X45" s="45"/>
      <c r="Y45" s="45"/>
      <c r="Z45" s="37"/>
      <c r="AA45" s="45"/>
      <c r="AB45" s="45"/>
      <c r="AC45" s="45"/>
      <c r="AD45" s="45"/>
      <c r="AE45" s="45"/>
      <c r="AF45" s="38"/>
      <c r="AG45" s="38"/>
      <c r="AH45" s="38"/>
      <c r="AI45" s="40"/>
    </row>
    <row r="46" spans="2:35" x14ac:dyDescent="0.25">
      <c r="B46" s="19">
        <f>ROW()</f>
        <v>46</v>
      </c>
      <c r="C46" s="25"/>
      <c r="D46" s="39" t="str">
        <f>IF(SUM(AF26:AI26)&lt;0.1,"You are not required to provide information in this cell","You are required to explain why total revenue does not reconcile total revenue calculated from billed quanties")</f>
        <v>You are not required to provide information in this cell</v>
      </c>
      <c r="E46" s="49"/>
      <c r="F46" s="37"/>
      <c r="G46" s="45"/>
      <c r="H46" s="45"/>
      <c r="I46" s="45"/>
      <c r="J46" s="45"/>
      <c r="K46" s="45"/>
      <c r="L46" s="45"/>
      <c r="M46" s="45"/>
      <c r="N46" s="45"/>
      <c r="O46" s="45"/>
      <c r="P46" s="33"/>
      <c r="Q46" s="45"/>
      <c r="R46" s="45"/>
      <c r="S46" s="45"/>
      <c r="T46" s="45"/>
      <c r="U46" s="45"/>
      <c r="V46" s="45"/>
      <c r="W46" s="45"/>
      <c r="X46" s="45"/>
      <c r="Y46" s="45"/>
      <c r="Z46" s="37"/>
      <c r="AA46" s="45"/>
      <c r="AB46" s="45"/>
      <c r="AC46" s="45"/>
      <c r="AD46" s="45"/>
      <c r="AE46" s="45"/>
      <c r="AF46" s="38"/>
      <c r="AG46" s="38"/>
      <c r="AH46" s="38"/>
      <c r="AI46" s="40"/>
    </row>
    <row r="47" spans="2:35" ht="60" customHeight="1" x14ac:dyDescent="0.25">
      <c r="B47" s="19">
        <f>ROW()</f>
        <v>47</v>
      </c>
      <c r="C47" s="25"/>
      <c r="D47" s="55"/>
      <c r="E47" s="56"/>
      <c r="F47" s="56"/>
      <c r="G47" s="56"/>
      <c r="H47" s="56"/>
      <c r="I47" s="56"/>
      <c r="J47" s="56"/>
      <c r="K47" s="56"/>
      <c r="L47" s="56"/>
      <c r="M47" s="56"/>
      <c r="N47" s="56"/>
      <c r="O47" s="56"/>
      <c r="P47" s="56"/>
      <c r="Q47" s="56"/>
      <c r="R47" s="56"/>
      <c r="S47" s="57"/>
      <c r="T47" s="45"/>
      <c r="U47" s="45"/>
      <c r="V47" s="45"/>
      <c r="W47" s="45"/>
      <c r="X47" s="45"/>
      <c r="Y47" s="45"/>
      <c r="Z47" s="37"/>
      <c r="AA47" s="45"/>
      <c r="AB47" s="45"/>
      <c r="AC47" s="45"/>
      <c r="AD47" s="45"/>
      <c r="AE47" s="45"/>
      <c r="AF47" s="38"/>
      <c r="AG47" s="38"/>
      <c r="AH47" s="38"/>
      <c r="AI47" s="40"/>
    </row>
    <row r="48" spans="2:35" x14ac:dyDescent="0.25">
      <c r="B48" s="19"/>
      <c r="C48" s="25"/>
      <c r="D48" s="28"/>
      <c r="E48" s="49"/>
      <c r="F48" s="37"/>
      <c r="G48" s="45"/>
      <c r="H48" s="45"/>
      <c r="I48" s="45"/>
      <c r="J48" s="45"/>
      <c r="K48" s="45"/>
      <c r="L48" s="45"/>
      <c r="M48" s="45"/>
      <c r="N48" s="45"/>
      <c r="O48" s="45"/>
      <c r="P48" s="33"/>
      <c r="Q48" s="45"/>
      <c r="R48" s="45"/>
      <c r="S48" s="45"/>
      <c r="T48" s="45"/>
      <c r="U48" s="45"/>
      <c r="V48" s="45"/>
      <c r="W48" s="45"/>
      <c r="X48" s="45"/>
      <c r="Y48" s="45"/>
      <c r="Z48" s="37"/>
      <c r="AA48" s="45"/>
      <c r="AB48" s="45"/>
      <c r="AC48" s="45"/>
      <c r="AD48" s="45"/>
      <c r="AE48" s="45"/>
      <c r="AF48" s="38"/>
      <c r="AG48" s="38"/>
      <c r="AH48" s="38"/>
      <c r="AI48" s="40"/>
    </row>
    <row r="49" spans="2:35" x14ac:dyDescent="0.25">
      <c r="B49" s="19"/>
      <c r="C49" s="25"/>
      <c r="D49" s="28"/>
      <c r="E49" s="49"/>
      <c r="F49" s="37"/>
      <c r="G49" s="45"/>
      <c r="H49" s="45"/>
      <c r="I49" s="45"/>
      <c r="J49" s="45"/>
      <c r="K49" s="45"/>
      <c r="L49" s="45"/>
      <c r="M49" s="45"/>
      <c r="N49" s="45"/>
      <c r="O49" s="45"/>
      <c r="P49" s="33"/>
      <c r="Q49" s="45"/>
      <c r="R49" s="45"/>
      <c r="S49" s="45"/>
      <c r="T49" s="45"/>
      <c r="U49" s="45"/>
      <c r="V49" s="45"/>
      <c r="W49" s="45"/>
      <c r="X49" s="45"/>
      <c r="Y49" s="45"/>
      <c r="Z49" s="37"/>
      <c r="AA49" s="45"/>
      <c r="AB49" s="45"/>
      <c r="AC49" s="45"/>
      <c r="AD49" s="45"/>
      <c r="AE49" s="45"/>
      <c r="AF49" s="38"/>
      <c r="AG49" s="38"/>
      <c r="AH49" s="38"/>
      <c r="AI49" s="40"/>
    </row>
    <row r="50" spans="2:35" x14ac:dyDescent="0.25">
      <c r="B50" s="58"/>
      <c r="C50" s="59"/>
      <c r="D50" s="60"/>
      <c r="E50" s="61"/>
      <c r="F50" s="62"/>
      <c r="G50" s="63"/>
      <c r="H50" s="63"/>
      <c r="I50" s="63"/>
      <c r="J50" s="63"/>
      <c r="K50" s="63"/>
      <c r="L50" s="63"/>
      <c r="M50" s="63"/>
      <c r="N50" s="63"/>
      <c r="O50" s="63"/>
      <c r="P50" s="63"/>
      <c r="Q50" s="63"/>
      <c r="R50" s="63"/>
      <c r="S50" s="63"/>
      <c r="T50" s="63"/>
      <c r="U50" s="63"/>
      <c r="V50" s="63"/>
      <c r="W50" s="63"/>
      <c r="X50" s="63"/>
      <c r="Y50" s="63"/>
      <c r="Z50" s="62"/>
      <c r="AA50" s="63"/>
      <c r="AB50" s="63"/>
      <c r="AC50" s="63"/>
      <c r="AD50" s="63"/>
      <c r="AE50" s="63"/>
      <c r="AF50" s="64"/>
      <c r="AG50" s="64"/>
      <c r="AH50" s="64"/>
      <c r="AI50" s="65"/>
    </row>
    <row r="51" spans="2:35" s="2" customFormat="1" x14ac:dyDescent="0.25"/>
    <row r="52" spans="2:35" s="2" customFormat="1" x14ac:dyDescent="0.25">
      <c r="AH52" s="66"/>
    </row>
    <row r="53" spans="2:35" s="2" customFormat="1" x14ac:dyDescent="0.25">
      <c r="G53" s="67"/>
      <c r="H53" s="67"/>
      <c r="I53" s="67"/>
      <c r="J53" s="67"/>
      <c r="K53" s="67"/>
      <c r="L53" s="67"/>
      <c r="M53" s="67"/>
      <c r="N53" s="67"/>
      <c r="O53" s="67"/>
      <c r="P53" s="67"/>
      <c r="Q53" s="67"/>
      <c r="R53" s="67"/>
      <c r="S53" s="67"/>
      <c r="T53" s="67"/>
      <c r="U53" s="67"/>
      <c r="V53" s="67"/>
      <c r="W53" s="67"/>
      <c r="X53" s="67"/>
      <c r="Y53" s="67"/>
      <c r="Z53" s="67"/>
    </row>
    <row r="54" spans="2:35" s="2" customFormat="1" x14ac:dyDescent="0.25">
      <c r="G54" s="67"/>
      <c r="H54" s="67"/>
      <c r="I54" s="67"/>
      <c r="J54" s="67"/>
      <c r="K54" s="67"/>
      <c r="L54" s="67"/>
      <c r="M54" s="67"/>
      <c r="N54" s="67"/>
      <c r="O54" s="67"/>
      <c r="P54" s="67"/>
      <c r="Q54" s="67"/>
      <c r="R54" s="67"/>
      <c r="S54" s="67"/>
      <c r="T54" s="67"/>
      <c r="U54" s="67"/>
      <c r="V54" s="67"/>
      <c r="W54" s="67"/>
      <c r="X54" s="67"/>
      <c r="Y54" s="67"/>
      <c r="Z54" s="67"/>
    </row>
    <row r="55" spans="2:35" s="2" customFormat="1" x14ac:dyDescent="0.25">
      <c r="G55" s="67"/>
      <c r="H55" s="67"/>
      <c r="I55" s="67"/>
      <c r="J55" s="67"/>
      <c r="K55" s="67"/>
      <c r="L55" s="67"/>
      <c r="M55" s="67"/>
      <c r="N55" s="67"/>
      <c r="O55" s="67"/>
      <c r="P55" s="67"/>
      <c r="Q55" s="67"/>
      <c r="R55" s="67"/>
      <c r="S55" s="67"/>
      <c r="T55" s="67"/>
      <c r="U55" s="67"/>
      <c r="V55" s="67"/>
      <c r="W55" s="67"/>
      <c r="X55" s="67"/>
      <c r="Y55" s="67"/>
      <c r="Z55" s="67"/>
    </row>
    <row r="56" spans="2:35" s="2" customFormat="1" x14ac:dyDescent="0.25"/>
    <row r="57" spans="2:35" s="2" customFormat="1" x14ac:dyDescent="0.25"/>
    <row r="58" spans="2:35" s="2" customFormat="1" x14ac:dyDescent="0.25"/>
    <row r="59" spans="2:35" s="2" customFormat="1" x14ac:dyDescent="0.25"/>
    <row r="60" spans="2:35" s="2" customFormat="1" x14ac:dyDescent="0.25"/>
    <row r="61" spans="2:35" s="2" customFormat="1" x14ac:dyDescent="0.25"/>
    <row r="62" spans="2:35" s="2" customFormat="1" x14ac:dyDescent="0.25"/>
    <row r="63" spans="2:35" s="2" customFormat="1" x14ac:dyDescent="0.25"/>
    <row r="64" spans="2:35"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s="2" customFormat="1" x14ac:dyDescent="0.25"/>
    <row r="79" s="2" customFormat="1" x14ac:dyDescent="0.25"/>
    <row r="80" s="2" customFormat="1" x14ac:dyDescent="0.25"/>
    <row r="81" s="2" customFormat="1" x14ac:dyDescent="0.25"/>
    <row r="82" s="2" customFormat="1" x14ac:dyDescent="0.25"/>
    <row r="83" s="2" customFormat="1" x14ac:dyDescent="0.25"/>
    <row r="84" s="2" customFormat="1" x14ac:dyDescent="0.25"/>
    <row r="85" s="2" customFormat="1" x14ac:dyDescent="0.25"/>
    <row r="86" s="2" customFormat="1" x14ac:dyDescent="0.25"/>
    <row r="87" s="2" customFormat="1" x14ac:dyDescent="0.25"/>
    <row r="88" s="2" customFormat="1" x14ac:dyDescent="0.25"/>
    <row r="89" s="2" customFormat="1" x14ac:dyDescent="0.25"/>
    <row r="90" s="2" customFormat="1" x14ac:dyDescent="0.25"/>
    <row r="91" s="2" customFormat="1" x14ac:dyDescent="0.25"/>
    <row r="92" s="2" customFormat="1" x14ac:dyDescent="0.25"/>
    <row r="93" s="2" customFormat="1" x14ac:dyDescent="0.25"/>
    <row r="94" s="2" customFormat="1" x14ac:dyDescent="0.25"/>
    <row r="95" s="2" customFormat="1" x14ac:dyDescent="0.25"/>
    <row r="96" s="2" customFormat="1" x14ac:dyDescent="0.25"/>
    <row r="97" s="2" customFormat="1" x14ac:dyDescent="0.25"/>
    <row r="98" s="2" customFormat="1" x14ac:dyDescent="0.25"/>
    <row r="99" s="2" customFormat="1" x14ac:dyDescent="0.25"/>
    <row r="100" s="2" customFormat="1" x14ac:dyDescent="0.25"/>
    <row r="101" s="2" customFormat="1" x14ac:dyDescent="0.25"/>
    <row r="102" s="2" customFormat="1" x14ac:dyDescent="0.25"/>
    <row r="103" s="2" customFormat="1" x14ac:dyDescent="0.25"/>
    <row r="104" s="2" customFormat="1" x14ac:dyDescent="0.25"/>
    <row r="105" s="2" customFormat="1" x14ac:dyDescent="0.25"/>
    <row r="106" s="2" customFormat="1" x14ac:dyDescent="0.25"/>
  </sheetData>
  <dataConsolidate/>
  <mergeCells count="6">
    <mergeCell ref="G38:J38"/>
    <mergeCell ref="G9:V9"/>
    <mergeCell ref="G10:V10"/>
    <mergeCell ref="G16:V16"/>
    <mergeCell ref="G17:V17"/>
    <mergeCell ref="G18:V18"/>
  </mergeCells>
  <conditionalFormatting sqref="Q25:T25 L35:O35 Q35:T35 V35:Y35 AA35:AD35 G43:J43 L43:O43 Q43:T43 V43:Y43 AA43:AD43 D25 G25:J25 L25:O25 D35 D43">
    <cfRule type="expression" dxfId="7" priority="11">
      <formula>$D$25="not used"</formula>
    </cfRule>
  </conditionalFormatting>
  <conditionalFormatting sqref="V26:Y26">
    <cfRule type="expression" dxfId="6" priority="53">
      <formula>$E$10=1</formula>
    </cfRule>
  </conditionalFormatting>
  <conditionalFormatting sqref="V23:Y24">
    <cfRule type="expression" dxfId="5" priority="54">
      <formula>$E$10=2</formula>
    </cfRule>
  </conditionalFormatting>
  <conditionalFormatting sqref="V25:Y25">
    <cfRule type="expression" dxfId="4" priority="55">
      <formula>OR($E$9=2,$E$10=2)</formula>
    </cfRule>
  </conditionalFormatting>
  <conditionalFormatting sqref="D18">
    <cfRule type="expression" dxfId="3" priority="3" stopIfTrue="1">
      <formula>$D$18="Not used"</formula>
    </cfRule>
  </conditionalFormatting>
  <conditionalFormatting sqref="G9:V9">
    <cfRule type="expression" dxfId="2" priority="2" stopIfTrue="1">
      <formula>$D$18="Industrial"</formula>
    </cfRule>
  </conditionalFormatting>
  <conditionalFormatting sqref="G10:V10">
    <cfRule type="expression" dxfId="1" priority="1" stopIfTrue="1">
      <formula>$E$10=1</formula>
    </cfRule>
  </conditionalFormatting>
  <dataValidations count="1">
    <dataValidation type="custom" allowBlank="1" showInputMessage="1" showErrorMessage="1" errorTitle="Thousands of dollars" error="Numeric values are accepted" promptTitle="Thousands of dollars" sqref="AA33:AA37 U41:Y50 R33:U39 Q33:Q37 M33:P39 L33:L37 T47 AF33:AF38 AA23:AI29 G23:Y29 AI45:AI50 AF45:AG50 H39:J39 AA41:AE50 AH45:AH49 AB33:AE39 AG33:AI39 AF41:AI44 G41:T46 G48:T50 K33:K39 G33:J37 V33:V37 W33:Y39">
      <formula1>ISNUMBER(G23)</formula1>
    </dataValidation>
  </dataValidations>
  <pageMargins left="0.25" right="0.25" top="0.75" bottom="0.75" header="0.3" footer="0.3"/>
  <pageSetup paperSize="8" scale="52" orientation="landscape" r:id="rId1"/>
  <ignoredErrors>
    <ignoredError sqref="AA21 Q21 V21 G39:AF39" numberStoredAsText="1"/>
    <ignoredError sqref="Q26:T26 L26:O26 G26:J26" formulaRange="1"/>
    <ignoredError sqref="D23:D25 D33:E35 D40:AI40 D36:E36 U36 D44:F44 D37:E37 D38:F38 K38 P33:P35 K37:AI37 D42:F43 D41:F41 P41 M38:P38 R38:U38 AB38:AI38 W38:Z38 K42:K43 K41 U33:U35 U41 U42:U43 P42:P43 Z33:AI35 Z41:AI41 Z42:AI43 Z36:AI36" unlockedFormula="1"/>
    <ignoredError sqref="L36:T36 G44:AI44" formulaRange="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31" r:id="rId4" name="Drop Down 7">
              <controlPr defaultSize="0" autoLine="0" autoPict="0">
                <anchor moveWithCells="1">
                  <from>
                    <xdr:col>4</xdr:col>
                    <xdr:colOff>9525</xdr:colOff>
                    <xdr:row>8</xdr:row>
                    <xdr:rowOff>9525</xdr:rowOff>
                  </from>
                  <to>
                    <xdr:col>5</xdr:col>
                    <xdr:colOff>276225</xdr:colOff>
                    <xdr:row>8</xdr:row>
                    <xdr:rowOff>371475</xdr:rowOff>
                  </to>
                </anchor>
              </controlPr>
            </control>
          </mc:Choice>
        </mc:AlternateContent>
        <mc:AlternateContent xmlns:mc="http://schemas.openxmlformats.org/markup-compatibility/2006">
          <mc:Choice Requires="x14">
            <control shapeId="1032" r:id="rId5" name="Drop Down 8">
              <controlPr defaultSize="0" autoLine="0" autoPict="0">
                <anchor moveWithCells="1">
                  <from>
                    <xdr:col>4</xdr:col>
                    <xdr:colOff>0</xdr:colOff>
                    <xdr:row>9</xdr:row>
                    <xdr:rowOff>28575</xdr:rowOff>
                  </from>
                  <to>
                    <xdr:col>5</xdr:col>
                    <xdr:colOff>276225</xdr:colOff>
                    <xdr:row>9</xdr:row>
                    <xdr:rowOff>371475</xdr:rowOff>
                  </to>
                </anchor>
              </controlPr>
            </control>
          </mc:Choice>
        </mc:AlternateContent>
        <mc:AlternateContent xmlns:mc="http://schemas.openxmlformats.org/markup-compatibility/2006">
          <mc:Choice Requires="x14">
            <control shapeId="1042" r:id="rId6" name="Drop Down 18">
              <controlPr defaultSize="0" autoLine="0" autoPict="0">
                <anchor moveWithCells="1">
                  <from>
                    <xdr:col>4</xdr:col>
                    <xdr:colOff>0</xdr:colOff>
                    <xdr:row>10</xdr:row>
                    <xdr:rowOff>9525</xdr:rowOff>
                  </from>
                  <to>
                    <xdr:col>5</xdr:col>
                    <xdr:colOff>276225</xdr:colOff>
                    <xdr:row>10</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39"/>
  <sheetViews>
    <sheetView topLeftCell="A39" workbookViewId="0">
      <selection activeCell="E2" sqref="E2:E52"/>
    </sheetView>
  </sheetViews>
  <sheetFormatPr defaultRowHeight="15" x14ac:dyDescent="0.25"/>
  <cols>
    <col min="1" max="1" width="17.42578125" bestFit="1" customWidth="1"/>
    <col min="2" max="2" width="10.7109375" customWidth="1"/>
    <col min="4" max="4" width="9.85546875" customWidth="1"/>
    <col min="5" max="5" width="11.28515625" customWidth="1"/>
  </cols>
  <sheetData>
    <row r="1" spans="1:5" s="69" customFormat="1" ht="45" x14ac:dyDescent="0.25">
      <c r="A1" s="69" t="s">
        <v>27</v>
      </c>
      <c r="B1" s="69" t="s">
        <v>1565</v>
      </c>
      <c r="C1" s="69" t="s">
        <v>1566</v>
      </c>
      <c r="D1" s="69" t="s">
        <v>1567</v>
      </c>
      <c r="E1" s="69" t="s">
        <v>1568</v>
      </c>
    </row>
    <row r="2" spans="1:5" x14ac:dyDescent="0.25">
      <c r="A2" t="s">
        <v>1477</v>
      </c>
      <c r="B2" s="68">
        <v>40864</v>
      </c>
      <c r="D2" t="s">
        <v>29</v>
      </c>
      <c r="E2">
        <v>366</v>
      </c>
    </row>
    <row r="3" spans="1:5" x14ac:dyDescent="0.25">
      <c r="A3" t="s">
        <v>845</v>
      </c>
      <c r="B3" s="68">
        <v>40763</v>
      </c>
      <c r="D3" t="s">
        <v>29</v>
      </c>
      <c r="E3">
        <v>360</v>
      </c>
    </row>
    <row r="4" spans="1:5" x14ac:dyDescent="0.25">
      <c r="A4" t="s">
        <v>996</v>
      </c>
      <c r="B4" s="68">
        <v>40763</v>
      </c>
      <c r="D4" t="s">
        <v>29</v>
      </c>
      <c r="E4">
        <v>338</v>
      </c>
    </row>
    <row r="5" spans="1:5" x14ac:dyDescent="0.25">
      <c r="A5" t="s">
        <v>1062</v>
      </c>
      <c r="B5" s="68">
        <v>38973</v>
      </c>
      <c r="D5" t="s">
        <v>29</v>
      </c>
      <c r="E5">
        <v>332</v>
      </c>
    </row>
    <row r="6" spans="1:5" x14ac:dyDescent="0.25">
      <c r="A6" t="s">
        <v>981</v>
      </c>
      <c r="B6" s="68">
        <v>38628</v>
      </c>
      <c r="D6" t="s">
        <v>29</v>
      </c>
      <c r="E6">
        <v>311</v>
      </c>
    </row>
    <row r="7" spans="1:5" x14ac:dyDescent="0.25">
      <c r="A7" t="s">
        <v>992</v>
      </c>
      <c r="B7" s="68">
        <v>38642</v>
      </c>
      <c r="D7" t="s">
        <v>29</v>
      </c>
      <c r="E7">
        <v>310</v>
      </c>
    </row>
    <row r="8" spans="1:5" x14ac:dyDescent="0.25">
      <c r="A8" t="s">
        <v>853</v>
      </c>
      <c r="B8" s="68">
        <v>38139</v>
      </c>
      <c r="D8" t="s">
        <v>29</v>
      </c>
      <c r="E8">
        <v>300</v>
      </c>
    </row>
    <row r="9" spans="1:5" x14ac:dyDescent="0.25">
      <c r="A9" t="s">
        <v>966</v>
      </c>
      <c r="B9" s="68">
        <v>38601</v>
      </c>
      <c r="D9" t="s">
        <v>29</v>
      </c>
      <c r="E9">
        <v>294</v>
      </c>
    </row>
    <row r="10" spans="1:5" x14ac:dyDescent="0.25">
      <c r="A10" t="s">
        <v>1064</v>
      </c>
      <c r="B10" s="68">
        <v>39037</v>
      </c>
      <c r="D10" t="s">
        <v>29</v>
      </c>
      <c r="E10">
        <v>294</v>
      </c>
    </row>
    <row r="11" spans="1:5" x14ac:dyDescent="0.25">
      <c r="A11" t="s">
        <v>1029</v>
      </c>
      <c r="B11" s="68">
        <v>39772</v>
      </c>
      <c r="D11" t="s">
        <v>29</v>
      </c>
      <c r="E11">
        <v>291</v>
      </c>
    </row>
    <row r="12" spans="1:5" x14ac:dyDescent="0.25">
      <c r="A12" t="s">
        <v>771</v>
      </c>
      <c r="B12" s="68">
        <v>38338</v>
      </c>
      <c r="D12" t="s">
        <v>29</v>
      </c>
      <c r="E12">
        <v>271</v>
      </c>
    </row>
    <row r="13" spans="1:5" x14ac:dyDescent="0.25">
      <c r="A13" t="s">
        <v>1107</v>
      </c>
      <c r="B13" s="68">
        <v>40087</v>
      </c>
      <c r="D13" t="s">
        <v>29</v>
      </c>
      <c r="E13">
        <v>268</v>
      </c>
    </row>
    <row r="14" spans="1:5" x14ac:dyDescent="0.25">
      <c r="A14" t="s">
        <v>1051</v>
      </c>
      <c r="B14" s="68">
        <v>40087</v>
      </c>
      <c r="D14" t="s">
        <v>29</v>
      </c>
      <c r="E14">
        <v>250</v>
      </c>
    </row>
    <row r="15" spans="1:5" x14ac:dyDescent="0.25">
      <c r="A15" t="s">
        <v>1142</v>
      </c>
      <c r="B15" s="68">
        <v>39290</v>
      </c>
      <c r="D15" t="s">
        <v>29</v>
      </c>
      <c r="E15">
        <v>250</v>
      </c>
    </row>
    <row r="16" spans="1:5" x14ac:dyDescent="0.25">
      <c r="A16" t="s">
        <v>1182</v>
      </c>
      <c r="B16" s="68">
        <v>39392</v>
      </c>
      <c r="D16" t="s">
        <v>29</v>
      </c>
      <c r="E16">
        <v>250</v>
      </c>
    </row>
    <row r="17" spans="1:5" x14ac:dyDescent="0.25">
      <c r="A17" t="s">
        <v>976</v>
      </c>
      <c r="B17" s="68">
        <v>39370</v>
      </c>
      <c r="D17" t="s">
        <v>29</v>
      </c>
      <c r="E17">
        <v>248</v>
      </c>
    </row>
    <row r="18" spans="1:5" x14ac:dyDescent="0.25">
      <c r="A18" t="s">
        <v>910</v>
      </c>
      <c r="B18" s="68">
        <v>38313</v>
      </c>
      <c r="D18" t="s">
        <v>29</v>
      </c>
      <c r="E18">
        <v>240</v>
      </c>
    </row>
    <row r="19" spans="1:5" x14ac:dyDescent="0.25">
      <c r="A19" t="s">
        <v>1543</v>
      </c>
      <c r="B19" s="68">
        <v>40820</v>
      </c>
      <c r="D19" t="s">
        <v>29</v>
      </c>
      <c r="E19">
        <v>240</v>
      </c>
    </row>
    <row r="20" spans="1:5" x14ac:dyDescent="0.25">
      <c r="A20" t="s">
        <v>1136</v>
      </c>
      <c r="B20" s="68">
        <v>39252</v>
      </c>
      <c r="D20" t="s">
        <v>29</v>
      </c>
      <c r="E20">
        <v>239</v>
      </c>
    </row>
    <row r="21" spans="1:5" x14ac:dyDescent="0.25">
      <c r="A21" t="s">
        <v>834</v>
      </c>
      <c r="B21" s="68">
        <v>38139</v>
      </c>
      <c r="D21" t="s">
        <v>29</v>
      </c>
      <c r="E21">
        <v>238</v>
      </c>
    </row>
    <row r="22" spans="1:5" x14ac:dyDescent="0.25">
      <c r="A22" t="s">
        <v>968</v>
      </c>
      <c r="B22" s="68">
        <v>38603</v>
      </c>
      <c r="D22" t="s">
        <v>29</v>
      </c>
      <c r="E22">
        <v>228</v>
      </c>
    </row>
    <row r="23" spans="1:5" x14ac:dyDescent="0.25">
      <c r="A23" t="s">
        <v>1102</v>
      </c>
      <c r="B23" s="68">
        <v>39028</v>
      </c>
      <c r="D23" t="s">
        <v>29</v>
      </c>
      <c r="E23">
        <v>228</v>
      </c>
    </row>
    <row r="24" spans="1:5" x14ac:dyDescent="0.25">
      <c r="A24" t="s">
        <v>1140</v>
      </c>
      <c r="B24" s="68">
        <v>39283</v>
      </c>
      <c r="D24" t="s">
        <v>29</v>
      </c>
      <c r="E24">
        <v>228</v>
      </c>
    </row>
    <row r="25" spans="1:5" x14ac:dyDescent="0.25">
      <c r="A25" t="s">
        <v>1052</v>
      </c>
      <c r="B25" s="68">
        <v>40729</v>
      </c>
      <c r="D25" t="s">
        <v>29</v>
      </c>
      <c r="E25">
        <v>227</v>
      </c>
    </row>
    <row r="26" spans="1:5" x14ac:dyDescent="0.25">
      <c r="A26" t="s">
        <v>1264</v>
      </c>
      <c r="B26" s="68">
        <v>39677</v>
      </c>
      <c r="D26" t="s">
        <v>29</v>
      </c>
      <c r="E26">
        <v>227</v>
      </c>
    </row>
    <row r="27" spans="1:5" x14ac:dyDescent="0.25">
      <c r="A27" t="s">
        <v>598</v>
      </c>
      <c r="B27" s="68">
        <v>38139</v>
      </c>
      <c r="D27" t="s">
        <v>29</v>
      </c>
      <c r="E27">
        <v>225</v>
      </c>
    </row>
    <row r="28" spans="1:5" x14ac:dyDescent="0.25">
      <c r="A28" t="s">
        <v>762</v>
      </c>
      <c r="B28" s="68">
        <v>38139</v>
      </c>
      <c r="D28" t="s">
        <v>29</v>
      </c>
      <c r="E28">
        <v>224</v>
      </c>
    </row>
    <row r="29" spans="1:5" x14ac:dyDescent="0.25">
      <c r="A29" t="s">
        <v>586</v>
      </c>
      <c r="B29" s="68">
        <v>38139</v>
      </c>
      <c r="D29" t="s">
        <v>29</v>
      </c>
      <c r="E29">
        <v>220</v>
      </c>
    </row>
    <row r="30" spans="1:5" x14ac:dyDescent="0.25">
      <c r="A30" t="s">
        <v>1125</v>
      </c>
      <c r="B30" s="68">
        <v>39134</v>
      </c>
      <c r="D30" t="s">
        <v>29</v>
      </c>
      <c r="E30">
        <v>218</v>
      </c>
    </row>
    <row r="31" spans="1:5" x14ac:dyDescent="0.25">
      <c r="A31" t="s">
        <v>979</v>
      </c>
      <c r="B31" s="68">
        <v>38623</v>
      </c>
      <c r="D31" t="s">
        <v>29</v>
      </c>
      <c r="E31">
        <v>217</v>
      </c>
    </row>
    <row r="32" spans="1:5" x14ac:dyDescent="0.25">
      <c r="A32" t="s">
        <v>135</v>
      </c>
      <c r="B32" s="68">
        <v>40763</v>
      </c>
      <c r="D32" t="s">
        <v>29</v>
      </c>
      <c r="E32">
        <v>212</v>
      </c>
    </row>
    <row r="33" spans="1:5" x14ac:dyDescent="0.25">
      <c r="A33" t="s">
        <v>314</v>
      </c>
      <c r="B33" s="68">
        <v>38679</v>
      </c>
      <c r="D33" t="s">
        <v>29</v>
      </c>
      <c r="E33">
        <v>212</v>
      </c>
    </row>
    <row r="34" spans="1:5" x14ac:dyDescent="0.25">
      <c r="A34" t="s">
        <v>322</v>
      </c>
      <c r="B34" s="68">
        <v>40024</v>
      </c>
      <c r="D34" t="s">
        <v>29</v>
      </c>
      <c r="E34">
        <v>212</v>
      </c>
    </row>
    <row r="35" spans="1:5" x14ac:dyDescent="0.25">
      <c r="A35" t="s">
        <v>1090</v>
      </c>
      <c r="B35" s="68">
        <v>39044</v>
      </c>
      <c r="D35" t="s">
        <v>29</v>
      </c>
      <c r="E35">
        <v>212</v>
      </c>
    </row>
    <row r="36" spans="1:5" x14ac:dyDescent="0.25">
      <c r="A36" t="s">
        <v>854</v>
      </c>
      <c r="B36" s="68">
        <v>38412</v>
      </c>
      <c r="D36" t="s">
        <v>29</v>
      </c>
      <c r="E36">
        <v>209</v>
      </c>
    </row>
    <row r="37" spans="1:5" x14ac:dyDescent="0.25">
      <c r="A37" t="s">
        <v>231</v>
      </c>
      <c r="B37" s="68">
        <v>39715</v>
      </c>
      <c r="D37" t="s">
        <v>29</v>
      </c>
      <c r="E37">
        <v>207</v>
      </c>
    </row>
    <row r="38" spans="1:5" x14ac:dyDescent="0.25">
      <c r="A38" t="s">
        <v>909</v>
      </c>
      <c r="B38" s="68">
        <v>38309</v>
      </c>
      <c r="D38" t="s">
        <v>29</v>
      </c>
      <c r="E38">
        <v>207</v>
      </c>
    </row>
    <row r="39" spans="1:5" x14ac:dyDescent="0.25">
      <c r="A39" t="s">
        <v>940</v>
      </c>
      <c r="B39" s="68">
        <v>38484</v>
      </c>
      <c r="D39" t="s">
        <v>29</v>
      </c>
      <c r="E39">
        <v>207</v>
      </c>
    </row>
    <row r="40" spans="1:5" x14ac:dyDescent="0.25">
      <c r="A40" t="s">
        <v>960</v>
      </c>
      <c r="B40" s="68">
        <v>38583</v>
      </c>
      <c r="D40" t="s">
        <v>29</v>
      </c>
      <c r="E40">
        <v>207</v>
      </c>
    </row>
    <row r="41" spans="1:5" x14ac:dyDescent="0.25">
      <c r="A41" t="s">
        <v>1012</v>
      </c>
      <c r="B41" s="68">
        <v>38685</v>
      </c>
      <c r="D41" t="s">
        <v>29</v>
      </c>
      <c r="E41">
        <v>207</v>
      </c>
    </row>
    <row r="42" spans="1:5" x14ac:dyDescent="0.25">
      <c r="A42" t="s">
        <v>1085</v>
      </c>
      <c r="B42" s="68">
        <v>39037</v>
      </c>
      <c r="D42" t="s">
        <v>29</v>
      </c>
      <c r="E42">
        <v>207</v>
      </c>
    </row>
    <row r="43" spans="1:5" x14ac:dyDescent="0.25">
      <c r="A43" t="s">
        <v>1104</v>
      </c>
      <c r="B43" s="68">
        <v>40057</v>
      </c>
      <c r="D43" t="s">
        <v>29</v>
      </c>
      <c r="E43">
        <v>207</v>
      </c>
    </row>
    <row r="44" spans="1:5" x14ac:dyDescent="0.25">
      <c r="A44" t="s">
        <v>1382</v>
      </c>
      <c r="B44" s="68">
        <v>40063</v>
      </c>
      <c r="D44" t="s">
        <v>29</v>
      </c>
      <c r="E44">
        <v>207</v>
      </c>
    </row>
    <row r="45" spans="1:5" x14ac:dyDescent="0.25">
      <c r="A45" t="s">
        <v>1402</v>
      </c>
      <c r="B45" s="68">
        <v>40186</v>
      </c>
      <c r="D45" t="s">
        <v>29</v>
      </c>
      <c r="E45">
        <v>207</v>
      </c>
    </row>
    <row r="46" spans="1:5" x14ac:dyDescent="0.25">
      <c r="A46" t="s">
        <v>1413</v>
      </c>
      <c r="B46" s="68">
        <v>40377</v>
      </c>
      <c r="D46" t="s">
        <v>29</v>
      </c>
      <c r="E46">
        <v>207</v>
      </c>
    </row>
    <row r="47" spans="1:5" x14ac:dyDescent="0.25">
      <c r="A47" t="s">
        <v>347</v>
      </c>
      <c r="B47" s="68">
        <v>38139</v>
      </c>
      <c r="D47" t="s">
        <v>29</v>
      </c>
      <c r="E47">
        <v>204</v>
      </c>
    </row>
    <row r="48" spans="1:5" x14ac:dyDescent="0.25">
      <c r="A48" t="s">
        <v>742</v>
      </c>
      <c r="B48" s="68">
        <v>38139</v>
      </c>
      <c r="D48" t="s">
        <v>29</v>
      </c>
      <c r="E48">
        <v>204</v>
      </c>
    </row>
    <row r="49" spans="1:5" x14ac:dyDescent="0.25">
      <c r="A49" t="s">
        <v>915</v>
      </c>
      <c r="B49" s="68">
        <v>38328</v>
      </c>
      <c r="D49" t="s">
        <v>29</v>
      </c>
      <c r="E49">
        <v>203</v>
      </c>
    </row>
    <row r="50" spans="1:5" x14ac:dyDescent="0.25">
      <c r="A50" t="s">
        <v>419</v>
      </c>
      <c r="B50" s="68">
        <v>39009</v>
      </c>
      <c r="D50" t="s">
        <v>29</v>
      </c>
      <c r="E50">
        <v>201</v>
      </c>
    </row>
    <row r="51" spans="1:5" x14ac:dyDescent="0.25">
      <c r="A51" t="s">
        <v>1141</v>
      </c>
      <c r="B51" s="68">
        <v>39751</v>
      </c>
      <c r="D51" t="s">
        <v>29</v>
      </c>
      <c r="E51">
        <v>201</v>
      </c>
    </row>
    <row r="52" spans="1:5" x14ac:dyDescent="0.25">
      <c r="A52" t="s">
        <v>1212</v>
      </c>
      <c r="B52" s="68">
        <v>39571</v>
      </c>
      <c r="D52" t="s">
        <v>29</v>
      </c>
      <c r="E52">
        <v>201</v>
      </c>
    </row>
    <row r="53" spans="1:5" x14ac:dyDescent="0.25">
      <c r="A53" t="s">
        <v>1421</v>
      </c>
      <c r="B53" s="68">
        <v>40400</v>
      </c>
      <c r="D53" t="s">
        <v>29</v>
      </c>
      <c r="E53">
        <v>199</v>
      </c>
    </row>
    <row r="54" spans="1:5" x14ac:dyDescent="0.25">
      <c r="A54" t="s">
        <v>604</v>
      </c>
      <c r="B54" s="68">
        <v>38139</v>
      </c>
      <c r="D54" t="s">
        <v>29</v>
      </c>
      <c r="E54">
        <v>196</v>
      </c>
    </row>
    <row r="55" spans="1:5" x14ac:dyDescent="0.25">
      <c r="A55" t="s">
        <v>978</v>
      </c>
      <c r="B55" s="68">
        <v>38621</v>
      </c>
      <c r="D55" t="s">
        <v>29</v>
      </c>
      <c r="E55">
        <v>195</v>
      </c>
    </row>
    <row r="56" spans="1:5" x14ac:dyDescent="0.25">
      <c r="A56" t="s">
        <v>590</v>
      </c>
      <c r="B56" s="68">
        <v>38139</v>
      </c>
      <c r="D56" t="s">
        <v>29</v>
      </c>
      <c r="E56">
        <v>193</v>
      </c>
    </row>
    <row r="57" spans="1:5" x14ac:dyDescent="0.25">
      <c r="A57" t="s">
        <v>93</v>
      </c>
      <c r="B57" s="68">
        <v>38139</v>
      </c>
      <c r="D57" t="s">
        <v>29</v>
      </c>
      <c r="E57">
        <v>190</v>
      </c>
    </row>
    <row r="58" spans="1:5" x14ac:dyDescent="0.25">
      <c r="A58" t="s">
        <v>793</v>
      </c>
      <c r="B58" s="68">
        <v>38139</v>
      </c>
      <c r="D58" t="s">
        <v>29</v>
      </c>
      <c r="E58">
        <v>190</v>
      </c>
    </row>
    <row r="59" spans="1:5" x14ac:dyDescent="0.25">
      <c r="A59" t="s">
        <v>1081</v>
      </c>
      <c r="B59" s="68">
        <v>39027</v>
      </c>
      <c r="D59" t="s">
        <v>29</v>
      </c>
      <c r="E59">
        <v>190</v>
      </c>
    </row>
    <row r="60" spans="1:5" x14ac:dyDescent="0.25">
      <c r="A60" t="s">
        <v>1164</v>
      </c>
      <c r="B60" s="68">
        <v>39343</v>
      </c>
      <c r="D60" t="s">
        <v>29</v>
      </c>
      <c r="E60">
        <v>190</v>
      </c>
    </row>
    <row r="61" spans="1:5" x14ac:dyDescent="0.25">
      <c r="A61" t="s">
        <v>1049</v>
      </c>
      <c r="B61" s="68">
        <v>40764</v>
      </c>
      <c r="D61" t="s">
        <v>29</v>
      </c>
      <c r="E61">
        <v>188</v>
      </c>
    </row>
    <row r="62" spans="1:5" x14ac:dyDescent="0.25">
      <c r="A62" t="s">
        <v>362</v>
      </c>
      <c r="B62" s="68">
        <v>38139</v>
      </c>
      <c r="D62" t="s">
        <v>29</v>
      </c>
      <c r="E62">
        <v>185</v>
      </c>
    </row>
    <row r="63" spans="1:5" x14ac:dyDescent="0.25">
      <c r="A63" t="s">
        <v>591</v>
      </c>
      <c r="B63" s="68">
        <v>38139</v>
      </c>
      <c r="D63" t="s">
        <v>29</v>
      </c>
      <c r="E63">
        <v>185</v>
      </c>
    </row>
    <row r="64" spans="1:5" x14ac:dyDescent="0.25">
      <c r="A64" t="s">
        <v>664</v>
      </c>
      <c r="B64" s="68">
        <v>38139</v>
      </c>
      <c r="D64" t="s">
        <v>29</v>
      </c>
      <c r="E64">
        <v>185</v>
      </c>
    </row>
    <row r="65" spans="1:5" x14ac:dyDescent="0.25">
      <c r="A65" t="s">
        <v>697</v>
      </c>
      <c r="B65" s="68">
        <v>38139</v>
      </c>
      <c r="D65" t="s">
        <v>29</v>
      </c>
      <c r="E65">
        <v>185</v>
      </c>
    </row>
    <row r="66" spans="1:5" x14ac:dyDescent="0.25">
      <c r="A66" t="s">
        <v>807</v>
      </c>
      <c r="B66" s="68">
        <v>38139</v>
      </c>
      <c r="D66" t="s">
        <v>29</v>
      </c>
      <c r="E66">
        <v>185</v>
      </c>
    </row>
    <row r="67" spans="1:5" x14ac:dyDescent="0.25">
      <c r="A67" t="s">
        <v>858</v>
      </c>
      <c r="B67" s="68">
        <v>38139</v>
      </c>
      <c r="D67" t="s">
        <v>29</v>
      </c>
      <c r="E67">
        <v>185</v>
      </c>
    </row>
    <row r="68" spans="1:5" x14ac:dyDescent="0.25">
      <c r="A68" t="s">
        <v>866</v>
      </c>
      <c r="B68" s="68">
        <v>38153</v>
      </c>
      <c r="D68" t="s">
        <v>29</v>
      </c>
      <c r="E68">
        <v>185</v>
      </c>
    </row>
    <row r="69" spans="1:5" x14ac:dyDescent="0.25">
      <c r="A69" t="s">
        <v>871</v>
      </c>
      <c r="B69" s="68">
        <v>38247</v>
      </c>
      <c r="D69" t="s">
        <v>29</v>
      </c>
      <c r="E69">
        <v>185</v>
      </c>
    </row>
    <row r="70" spans="1:5" x14ac:dyDescent="0.25">
      <c r="A70" t="s">
        <v>906</v>
      </c>
      <c r="B70" s="68">
        <v>38300</v>
      </c>
      <c r="D70" t="s">
        <v>29</v>
      </c>
      <c r="E70">
        <v>185</v>
      </c>
    </row>
    <row r="71" spans="1:5" x14ac:dyDescent="0.25">
      <c r="A71" t="s">
        <v>1065</v>
      </c>
      <c r="B71" s="68">
        <v>39015</v>
      </c>
      <c r="D71" t="s">
        <v>29</v>
      </c>
      <c r="E71">
        <v>185</v>
      </c>
    </row>
    <row r="72" spans="1:5" x14ac:dyDescent="0.25">
      <c r="A72" t="s">
        <v>1148</v>
      </c>
      <c r="B72" s="68">
        <v>39307</v>
      </c>
      <c r="D72" t="s">
        <v>29</v>
      </c>
      <c r="E72">
        <v>185</v>
      </c>
    </row>
    <row r="73" spans="1:5" x14ac:dyDescent="0.25">
      <c r="A73" t="s">
        <v>1268</v>
      </c>
      <c r="B73" s="68">
        <v>39679</v>
      </c>
      <c r="D73" t="s">
        <v>29</v>
      </c>
      <c r="E73">
        <v>185</v>
      </c>
    </row>
    <row r="74" spans="1:5" x14ac:dyDescent="0.25">
      <c r="A74" t="s">
        <v>1368</v>
      </c>
      <c r="B74" s="68">
        <v>40034</v>
      </c>
      <c r="D74" t="s">
        <v>29</v>
      </c>
      <c r="E74">
        <v>185</v>
      </c>
    </row>
    <row r="75" spans="1:5" x14ac:dyDescent="0.25">
      <c r="A75" t="s">
        <v>589</v>
      </c>
      <c r="B75" s="68">
        <v>38139</v>
      </c>
      <c r="D75" t="s">
        <v>29</v>
      </c>
      <c r="E75">
        <v>184</v>
      </c>
    </row>
    <row r="76" spans="1:5" x14ac:dyDescent="0.25">
      <c r="A76" t="s">
        <v>1209</v>
      </c>
      <c r="B76" s="68">
        <v>39510</v>
      </c>
      <c r="D76" t="s">
        <v>29</v>
      </c>
      <c r="E76">
        <v>182</v>
      </c>
    </row>
    <row r="77" spans="1:5" x14ac:dyDescent="0.25">
      <c r="A77" t="s">
        <v>750</v>
      </c>
      <c r="B77" s="68">
        <v>38139</v>
      </c>
      <c r="D77" t="s">
        <v>29</v>
      </c>
      <c r="E77">
        <v>180</v>
      </c>
    </row>
    <row r="78" spans="1:5" x14ac:dyDescent="0.25">
      <c r="A78" t="s">
        <v>236</v>
      </c>
      <c r="B78" s="68">
        <v>40463</v>
      </c>
      <c r="D78" t="s">
        <v>29</v>
      </c>
      <c r="E78">
        <v>179</v>
      </c>
    </row>
    <row r="79" spans="1:5" x14ac:dyDescent="0.25">
      <c r="A79" t="s">
        <v>497</v>
      </c>
      <c r="B79" s="68">
        <v>40518</v>
      </c>
      <c r="D79" t="s">
        <v>29</v>
      </c>
      <c r="E79">
        <v>179</v>
      </c>
    </row>
    <row r="80" spans="1:5" x14ac:dyDescent="0.25">
      <c r="A80" t="s">
        <v>898</v>
      </c>
      <c r="B80" s="68">
        <v>38596</v>
      </c>
      <c r="D80" t="s">
        <v>29</v>
      </c>
      <c r="E80">
        <v>179</v>
      </c>
    </row>
    <row r="81" spans="1:5" x14ac:dyDescent="0.25">
      <c r="A81" t="s">
        <v>768</v>
      </c>
      <c r="B81" s="68">
        <v>39114</v>
      </c>
      <c r="D81" t="s">
        <v>29</v>
      </c>
      <c r="E81">
        <v>178</v>
      </c>
    </row>
    <row r="82" spans="1:5" x14ac:dyDescent="0.25">
      <c r="A82" t="s">
        <v>673</v>
      </c>
      <c r="B82" s="68">
        <v>38139</v>
      </c>
      <c r="D82" t="s">
        <v>29</v>
      </c>
      <c r="E82">
        <v>175</v>
      </c>
    </row>
    <row r="83" spans="1:5" x14ac:dyDescent="0.25">
      <c r="A83" t="s">
        <v>1202</v>
      </c>
      <c r="B83" s="68">
        <v>40855</v>
      </c>
      <c r="D83" t="s">
        <v>29</v>
      </c>
      <c r="E83">
        <v>175</v>
      </c>
    </row>
    <row r="84" spans="1:5" x14ac:dyDescent="0.25">
      <c r="A84" t="s">
        <v>1554</v>
      </c>
      <c r="B84" s="68">
        <v>40846</v>
      </c>
      <c r="D84" t="s">
        <v>29</v>
      </c>
      <c r="E84">
        <v>175</v>
      </c>
    </row>
    <row r="85" spans="1:5" x14ac:dyDescent="0.25">
      <c r="A85" t="s">
        <v>900</v>
      </c>
      <c r="B85" s="68">
        <v>38286</v>
      </c>
      <c r="D85" t="s">
        <v>29</v>
      </c>
      <c r="E85">
        <v>173</v>
      </c>
    </row>
    <row r="86" spans="1:5" x14ac:dyDescent="0.25">
      <c r="A86" t="s">
        <v>936</v>
      </c>
      <c r="B86" s="68">
        <v>38688</v>
      </c>
      <c r="D86" t="s">
        <v>29</v>
      </c>
      <c r="E86">
        <v>173</v>
      </c>
    </row>
    <row r="87" spans="1:5" x14ac:dyDescent="0.25">
      <c r="A87" t="s">
        <v>954</v>
      </c>
      <c r="B87" s="68">
        <v>38576</v>
      </c>
      <c r="D87" t="s">
        <v>29</v>
      </c>
      <c r="E87">
        <v>173</v>
      </c>
    </row>
    <row r="88" spans="1:5" x14ac:dyDescent="0.25">
      <c r="A88" t="s">
        <v>761</v>
      </c>
      <c r="B88" s="68">
        <v>38139</v>
      </c>
      <c r="D88" t="s">
        <v>29</v>
      </c>
      <c r="E88">
        <v>172</v>
      </c>
    </row>
    <row r="89" spans="1:5" x14ac:dyDescent="0.25">
      <c r="A89" t="s">
        <v>1080</v>
      </c>
      <c r="B89" s="68">
        <v>39027</v>
      </c>
      <c r="D89" t="s">
        <v>29</v>
      </c>
      <c r="E89">
        <v>171</v>
      </c>
    </row>
    <row r="90" spans="1:5" x14ac:dyDescent="0.25">
      <c r="A90" t="s">
        <v>292</v>
      </c>
      <c r="B90" s="68">
        <v>38139</v>
      </c>
      <c r="D90" t="s">
        <v>29</v>
      </c>
      <c r="E90">
        <v>170</v>
      </c>
    </row>
    <row r="91" spans="1:5" x14ac:dyDescent="0.25">
      <c r="A91" t="s">
        <v>1144</v>
      </c>
      <c r="B91" s="68">
        <v>39294</v>
      </c>
      <c r="D91" t="s">
        <v>29</v>
      </c>
      <c r="E91">
        <v>168</v>
      </c>
    </row>
    <row r="92" spans="1:5" x14ac:dyDescent="0.25">
      <c r="A92" t="s">
        <v>1277</v>
      </c>
      <c r="B92" s="68">
        <v>39699</v>
      </c>
      <c r="D92" t="s">
        <v>29</v>
      </c>
      <c r="E92">
        <v>168</v>
      </c>
    </row>
    <row r="93" spans="1:5" x14ac:dyDescent="0.25">
      <c r="A93" t="s">
        <v>1366</v>
      </c>
      <c r="B93" s="68">
        <v>40033</v>
      </c>
      <c r="D93" t="s">
        <v>29</v>
      </c>
      <c r="E93">
        <v>168</v>
      </c>
    </row>
    <row r="94" spans="1:5" x14ac:dyDescent="0.25">
      <c r="A94" t="s">
        <v>661</v>
      </c>
      <c r="B94" s="68">
        <v>38139</v>
      </c>
      <c r="D94" t="s">
        <v>29</v>
      </c>
      <c r="E94">
        <v>167</v>
      </c>
    </row>
    <row r="95" spans="1:5" x14ac:dyDescent="0.25">
      <c r="A95" t="s">
        <v>378</v>
      </c>
      <c r="B95" s="68">
        <v>38139</v>
      </c>
      <c r="D95" t="s">
        <v>29</v>
      </c>
      <c r="E95">
        <v>164</v>
      </c>
    </row>
    <row r="96" spans="1:5" x14ac:dyDescent="0.25">
      <c r="A96" t="s">
        <v>550</v>
      </c>
      <c r="B96" s="68">
        <v>38139</v>
      </c>
      <c r="D96" t="s">
        <v>29</v>
      </c>
      <c r="E96">
        <v>164</v>
      </c>
    </row>
    <row r="97" spans="1:5" x14ac:dyDescent="0.25">
      <c r="A97" t="s">
        <v>672</v>
      </c>
      <c r="B97" s="68">
        <v>38139</v>
      </c>
      <c r="D97" t="s">
        <v>29</v>
      </c>
      <c r="E97">
        <v>164</v>
      </c>
    </row>
    <row r="98" spans="1:5" x14ac:dyDescent="0.25">
      <c r="A98" t="s">
        <v>731</v>
      </c>
      <c r="B98" s="68">
        <v>38139</v>
      </c>
      <c r="D98" t="s">
        <v>29</v>
      </c>
      <c r="E98">
        <v>164</v>
      </c>
    </row>
    <row r="99" spans="1:5" x14ac:dyDescent="0.25">
      <c r="A99" t="s">
        <v>754</v>
      </c>
      <c r="B99" s="68">
        <v>38139</v>
      </c>
      <c r="D99" t="s">
        <v>29</v>
      </c>
      <c r="E99">
        <v>164</v>
      </c>
    </row>
    <row r="100" spans="1:5" x14ac:dyDescent="0.25">
      <c r="A100" t="s">
        <v>874</v>
      </c>
      <c r="B100" s="68">
        <v>38208</v>
      </c>
      <c r="D100" t="s">
        <v>29</v>
      </c>
      <c r="E100">
        <v>164</v>
      </c>
    </row>
    <row r="101" spans="1:5" x14ac:dyDescent="0.25">
      <c r="A101" t="s">
        <v>1054</v>
      </c>
      <c r="B101" s="68">
        <v>38939</v>
      </c>
      <c r="D101" t="s">
        <v>29</v>
      </c>
      <c r="E101">
        <v>164</v>
      </c>
    </row>
    <row r="102" spans="1:5" x14ac:dyDescent="0.25">
      <c r="A102" t="s">
        <v>172</v>
      </c>
      <c r="B102" s="68">
        <v>38139</v>
      </c>
      <c r="D102" t="s">
        <v>29</v>
      </c>
      <c r="E102">
        <v>163</v>
      </c>
    </row>
    <row r="103" spans="1:5" x14ac:dyDescent="0.25">
      <c r="A103" t="s">
        <v>214</v>
      </c>
      <c r="B103" s="68">
        <v>38139</v>
      </c>
      <c r="D103" t="s">
        <v>29</v>
      </c>
      <c r="E103">
        <v>163</v>
      </c>
    </row>
    <row r="104" spans="1:5" x14ac:dyDescent="0.25">
      <c r="A104" t="s">
        <v>223</v>
      </c>
      <c r="B104" s="68">
        <v>38139</v>
      </c>
      <c r="D104" t="s">
        <v>29</v>
      </c>
      <c r="E104">
        <v>163</v>
      </c>
    </row>
    <row r="105" spans="1:5" x14ac:dyDescent="0.25">
      <c r="A105" t="s">
        <v>246</v>
      </c>
      <c r="B105" s="68">
        <v>38139</v>
      </c>
      <c r="D105" t="s">
        <v>29</v>
      </c>
      <c r="E105">
        <v>163</v>
      </c>
    </row>
    <row r="106" spans="1:5" x14ac:dyDescent="0.25">
      <c r="A106" t="s">
        <v>325</v>
      </c>
      <c r="B106" s="68">
        <v>38139</v>
      </c>
      <c r="D106" t="s">
        <v>29</v>
      </c>
      <c r="E106">
        <v>163</v>
      </c>
    </row>
    <row r="107" spans="1:5" x14ac:dyDescent="0.25">
      <c r="A107" t="s">
        <v>504</v>
      </c>
      <c r="B107" s="68">
        <v>38139</v>
      </c>
      <c r="D107" t="s">
        <v>29</v>
      </c>
      <c r="E107">
        <v>163</v>
      </c>
    </row>
    <row r="108" spans="1:5" x14ac:dyDescent="0.25">
      <c r="A108" t="s">
        <v>638</v>
      </c>
      <c r="B108" s="68">
        <v>38139</v>
      </c>
      <c r="D108" t="s">
        <v>29</v>
      </c>
      <c r="E108">
        <v>163</v>
      </c>
    </row>
    <row r="109" spans="1:5" x14ac:dyDescent="0.25">
      <c r="A109" t="s">
        <v>709</v>
      </c>
      <c r="B109" s="68">
        <v>38139</v>
      </c>
      <c r="D109" t="s">
        <v>29</v>
      </c>
      <c r="E109">
        <v>163</v>
      </c>
    </row>
    <row r="110" spans="1:5" x14ac:dyDescent="0.25">
      <c r="A110" t="s">
        <v>818</v>
      </c>
      <c r="B110" s="68">
        <v>38139</v>
      </c>
      <c r="D110" t="s">
        <v>29</v>
      </c>
      <c r="E110">
        <v>163</v>
      </c>
    </row>
    <row r="111" spans="1:5" x14ac:dyDescent="0.25">
      <c r="A111" t="s">
        <v>891</v>
      </c>
      <c r="B111" s="68">
        <v>38609</v>
      </c>
      <c r="D111" t="s">
        <v>29</v>
      </c>
      <c r="E111">
        <v>163</v>
      </c>
    </row>
    <row r="112" spans="1:5" x14ac:dyDescent="0.25">
      <c r="A112" t="s">
        <v>912</v>
      </c>
      <c r="B112" s="68">
        <v>38313</v>
      </c>
      <c r="D112" t="s">
        <v>29</v>
      </c>
      <c r="E112">
        <v>163</v>
      </c>
    </row>
    <row r="113" spans="1:5" x14ac:dyDescent="0.25">
      <c r="A113" t="s">
        <v>927</v>
      </c>
      <c r="B113" s="68">
        <v>38344</v>
      </c>
      <c r="D113" t="s">
        <v>29</v>
      </c>
      <c r="E113">
        <v>163</v>
      </c>
    </row>
    <row r="114" spans="1:5" x14ac:dyDescent="0.25">
      <c r="A114" t="s">
        <v>956</v>
      </c>
      <c r="B114" s="68">
        <v>38576</v>
      </c>
      <c r="D114" t="s">
        <v>29</v>
      </c>
      <c r="E114">
        <v>163</v>
      </c>
    </row>
    <row r="115" spans="1:5" x14ac:dyDescent="0.25">
      <c r="A115" t="s">
        <v>1087</v>
      </c>
      <c r="B115" s="68">
        <v>39037</v>
      </c>
      <c r="D115" t="s">
        <v>29</v>
      </c>
      <c r="E115">
        <v>163</v>
      </c>
    </row>
    <row r="116" spans="1:5" x14ac:dyDescent="0.25">
      <c r="A116" t="s">
        <v>1168</v>
      </c>
      <c r="B116" s="68">
        <v>39351</v>
      </c>
      <c r="D116" t="s">
        <v>29</v>
      </c>
      <c r="E116">
        <v>163</v>
      </c>
    </row>
    <row r="117" spans="1:5" x14ac:dyDescent="0.25">
      <c r="A117" t="s">
        <v>1266</v>
      </c>
      <c r="B117" s="68">
        <v>39679</v>
      </c>
      <c r="D117" t="s">
        <v>29</v>
      </c>
      <c r="E117">
        <v>163</v>
      </c>
    </row>
    <row r="118" spans="1:5" x14ac:dyDescent="0.25">
      <c r="A118" t="s">
        <v>1347</v>
      </c>
      <c r="B118" s="68">
        <v>39973</v>
      </c>
      <c r="D118" t="s">
        <v>29</v>
      </c>
      <c r="E118">
        <v>163</v>
      </c>
    </row>
    <row r="119" spans="1:5" x14ac:dyDescent="0.25">
      <c r="A119" t="s">
        <v>1385</v>
      </c>
      <c r="B119" s="68">
        <v>40072</v>
      </c>
      <c r="D119" t="s">
        <v>29</v>
      </c>
      <c r="E119">
        <v>163</v>
      </c>
    </row>
    <row r="120" spans="1:5" x14ac:dyDescent="0.25">
      <c r="A120" t="s">
        <v>42</v>
      </c>
      <c r="B120" s="68">
        <v>38139</v>
      </c>
      <c r="D120" t="s">
        <v>29</v>
      </c>
      <c r="E120">
        <v>162</v>
      </c>
    </row>
    <row r="121" spans="1:5" x14ac:dyDescent="0.25">
      <c r="A121" t="s">
        <v>434</v>
      </c>
      <c r="B121" s="68">
        <v>38139</v>
      </c>
      <c r="D121" t="s">
        <v>29</v>
      </c>
      <c r="E121">
        <v>162</v>
      </c>
    </row>
    <row r="122" spans="1:5" x14ac:dyDescent="0.25">
      <c r="A122" t="s">
        <v>603</v>
      </c>
      <c r="B122" s="68">
        <v>38139</v>
      </c>
      <c r="D122" t="s">
        <v>29</v>
      </c>
      <c r="E122">
        <v>162</v>
      </c>
    </row>
    <row r="123" spans="1:5" x14ac:dyDescent="0.25">
      <c r="A123" t="s">
        <v>701</v>
      </c>
      <c r="B123" s="68">
        <v>38534</v>
      </c>
      <c r="D123" t="s">
        <v>29</v>
      </c>
      <c r="E123">
        <v>162</v>
      </c>
    </row>
    <row r="124" spans="1:5" x14ac:dyDescent="0.25">
      <c r="A124" t="s">
        <v>1322</v>
      </c>
      <c r="B124" s="68">
        <v>39797</v>
      </c>
      <c r="D124" t="s">
        <v>29</v>
      </c>
      <c r="E124">
        <v>162</v>
      </c>
    </row>
    <row r="125" spans="1:5" x14ac:dyDescent="0.25">
      <c r="A125" t="s">
        <v>252</v>
      </c>
      <c r="B125" s="68">
        <v>39420</v>
      </c>
      <c r="D125" t="s">
        <v>29</v>
      </c>
      <c r="E125">
        <v>160</v>
      </c>
    </row>
    <row r="126" spans="1:5" x14ac:dyDescent="0.25">
      <c r="A126" t="s">
        <v>842</v>
      </c>
      <c r="B126" s="68">
        <v>39395</v>
      </c>
      <c r="D126" t="s">
        <v>29</v>
      </c>
      <c r="E126">
        <v>160</v>
      </c>
    </row>
    <row r="127" spans="1:5" x14ac:dyDescent="0.25">
      <c r="A127" t="s">
        <v>301</v>
      </c>
      <c r="B127" s="68">
        <v>38139</v>
      </c>
      <c r="D127" t="s">
        <v>29</v>
      </c>
      <c r="E127">
        <v>159</v>
      </c>
    </row>
    <row r="128" spans="1:5" x14ac:dyDescent="0.25">
      <c r="A128" t="s">
        <v>1017</v>
      </c>
      <c r="B128" s="68">
        <v>40893</v>
      </c>
      <c r="D128" t="s">
        <v>29</v>
      </c>
      <c r="E128">
        <v>158</v>
      </c>
    </row>
    <row r="129" spans="1:5" x14ac:dyDescent="0.25">
      <c r="A129" t="s">
        <v>1174</v>
      </c>
      <c r="B129" s="68">
        <v>40753</v>
      </c>
      <c r="D129" t="s">
        <v>29</v>
      </c>
      <c r="E129">
        <v>158</v>
      </c>
    </row>
    <row r="130" spans="1:5" x14ac:dyDescent="0.25">
      <c r="A130" t="s">
        <v>1253</v>
      </c>
      <c r="B130" s="68">
        <v>39657</v>
      </c>
      <c r="D130" t="s">
        <v>29</v>
      </c>
      <c r="E130">
        <v>158</v>
      </c>
    </row>
    <row r="131" spans="1:5" x14ac:dyDescent="0.25">
      <c r="A131" t="s">
        <v>1364</v>
      </c>
      <c r="B131" s="68">
        <v>40033</v>
      </c>
      <c r="D131" t="s">
        <v>29</v>
      </c>
      <c r="E131">
        <v>158</v>
      </c>
    </row>
    <row r="132" spans="1:5" x14ac:dyDescent="0.25">
      <c r="A132" t="s">
        <v>1519</v>
      </c>
      <c r="B132" s="68">
        <v>40760</v>
      </c>
      <c r="D132" t="s">
        <v>29</v>
      </c>
      <c r="E132">
        <v>158</v>
      </c>
    </row>
    <row r="133" spans="1:5" x14ac:dyDescent="0.25">
      <c r="A133" t="s">
        <v>1249</v>
      </c>
      <c r="B133" s="68">
        <v>39641</v>
      </c>
      <c r="D133" t="s">
        <v>29</v>
      </c>
      <c r="E133">
        <v>155</v>
      </c>
    </row>
    <row r="134" spans="1:5" x14ac:dyDescent="0.25">
      <c r="A134" t="s">
        <v>1361</v>
      </c>
      <c r="B134" s="68">
        <v>40027</v>
      </c>
      <c r="D134" t="s">
        <v>29</v>
      </c>
      <c r="E134">
        <v>155</v>
      </c>
    </row>
    <row r="135" spans="1:5" x14ac:dyDescent="0.25">
      <c r="A135" t="s">
        <v>1137</v>
      </c>
      <c r="B135" s="68">
        <v>39780</v>
      </c>
      <c r="D135" t="s">
        <v>29</v>
      </c>
      <c r="E135">
        <v>154</v>
      </c>
    </row>
    <row r="136" spans="1:5" x14ac:dyDescent="0.25">
      <c r="A136" t="s">
        <v>1153</v>
      </c>
      <c r="B136" s="68">
        <v>40871</v>
      </c>
      <c r="D136" t="s">
        <v>29</v>
      </c>
      <c r="E136">
        <v>154</v>
      </c>
    </row>
    <row r="137" spans="1:5" x14ac:dyDescent="0.25">
      <c r="A137" t="s">
        <v>916</v>
      </c>
      <c r="B137" s="68">
        <v>38596</v>
      </c>
      <c r="D137" t="s">
        <v>29</v>
      </c>
      <c r="E137">
        <v>153</v>
      </c>
    </row>
    <row r="138" spans="1:5" x14ac:dyDescent="0.25">
      <c r="A138" t="s">
        <v>61</v>
      </c>
      <c r="B138" s="68">
        <v>38265</v>
      </c>
      <c r="D138" t="s">
        <v>29</v>
      </c>
      <c r="E138">
        <v>152</v>
      </c>
    </row>
    <row r="139" spans="1:5" x14ac:dyDescent="0.25">
      <c r="A139" t="s">
        <v>157</v>
      </c>
      <c r="B139" s="68">
        <v>38139</v>
      </c>
      <c r="D139" t="s">
        <v>29</v>
      </c>
      <c r="E139">
        <v>152</v>
      </c>
    </row>
    <row r="140" spans="1:5" x14ac:dyDescent="0.25">
      <c r="A140" t="s">
        <v>170</v>
      </c>
      <c r="B140" s="68">
        <v>38139</v>
      </c>
      <c r="D140" t="s">
        <v>29</v>
      </c>
      <c r="E140">
        <v>152</v>
      </c>
    </row>
    <row r="141" spans="1:5" x14ac:dyDescent="0.25">
      <c r="A141" t="s">
        <v>254</v>
      </c>
      <c r="B141" s="68">
        <v>38664</v>
      </c>
      <c r="D141" t="s">
        <v>29</v>
      </c>
      <c r="E141">
        <v>152</v>
      </c>
    </row>
    <row r="142" spans="1:5" x14ac:dyDescent="0.25">
      <c r="A142" t="s">
        <v>257</v>
      </c>
      <c r="B142" s="68">
        <v>39006</v>
      </c>
      <c r="D142" t="s">
        <v>29</v>
      </c>
      <c r="E142">
        <v>152</v>
      </c>
    </row>
    <row r="143" spans="1:5" x14ac:dyDescent="0.25">
      <c r="A143" t="s">
        <v>431</v>
      </c>
      <c r="B143" s="68">
        <v>38139</v>
      </c>
      <c r="D143" t="s">
        <v>29</v>
      </c>
      <c r="E143">
        <v>152</v>
      </c>
    </row>
    <row r="144" spans="1:5" x14ac:dyDescent="0.25">
      <c r="A144" t="s">
        <v>764</v>
      </c>
      <c r="B144" s="68">
        <v>38139</v>
      </c>
      <c r="D144" t="s">
        <v>29</v>
      </c>
      <c r="E144">
        <v>152</v>
      </c>
    </row>
    <row r="145" spans="1:5" x14ac:dyDescent="0.25">
      <c r="A145" t="s">
        <v>1028</v>
      </c>
      <c r="B145" s="68">
        <v>40857</v>
      </c>
      <c r="D145" t="s">
        <v>29</v>
      </c>
      <c r="E145">
        <v>152</v>
      </c>
    </row>
    <row r="146" spans="1:5" x14ac:dyDescent="0.25">
      <c r="A146" t="s">
        <v>1061</v>
      </c>
      <c r="B146" s="68">
        <v>38967</v>
      </c>
      <c r="D146" t="s">
        <v>29</v>
      </c>
      <c r="E146">
        <v>152</v>
      </c>
    </row>
    <row r="147" spans="1:5" x14ac:dyDescent="0.25">
      <c r="A147" t="s">
        <v>1255</v>
      </c>
      <c r="B147" s="68">
        <v>39658</v>
      </c>
      <c r="D147" t="s">
        <v>29</v>
      </c>
      <c r="E147">
        <v>152</v>
      </c>
    </row>
    <row r="148" spans="1:5" x14ac:dyDescent="0.25">
      <c r="A148" t="s">
        <v>1303</v>
      </c>
      <c r="B148" s="68">
        <v>39755</v>
      </c>
      <c r="D148" t="s">
        <v>29</v>
      </c>
      <c r="E148">
        <v>152</v>
      </c>
    </row>
    <row r="149" spans="1:5" x14ac:dyDescent="0.25">
      <c r="A149" t="s">
        <v>1305</v>
      </c>
      <c r="B149" s="68">
        <v>39763</v>
      </c>
      <c r="D149" t="s">
        <v>29</v>
      </c>
      <c r="E149">
        <v>152</v>
      </c>
    </row>
    <row r="150" spans="1:5" x14ac:dyDescent="0.25">
      <c r="A150" t="s">
        <v>1317</v>
      </c>
      <c r="B150" s="68">
        <v>39774</v>
      </c>
      <c r="D150" t="s">
        <v>29</v>
      </c>
      <c r="E150">
        <v>152</v>
      </c>
    </row>
    <row r="151" spans="1:5" x14ac:dyDescent="0.25">
      <c r="A151" t="s">
        <v>1335</v>
      </c>
      <c r="B151" s="68">
        <v>39874</v>
      </c>
      <c r="D151" t="s">
        <v>29</v>
      </c>
      <c r="E151">
        <v>152</v>
      </c>
    </row>
    <row r="152" spans="1:5" x14ac:dyDescent="0.25">
      <c r="A152" t="s">
        <v>695</v>
      </c>
      <c r="B152" s="68">
        <v>38139</v>
      </c>
      <c r="D152" t="s">
        <v>29</v>
      </c>
      <c r="E152">
        <v>150</v>
      </c>
    </row>
    <row r="153" spans="1:5" x14ac:dyDescent="0.25">
      <c r="A153" t="s">
        <v>1363</v>
      </c>
      <c r="B153" s="68">
        <v>40033</v>
      </c>
      <c r="D153" t="s">
        <v>29</v>
      </c>
      <c r="E153">
        <v>149</v>
      </c>
    </row>
    <row r="154" spans="1:5" x14ac:dyDescent="0.25">
      <c r="A154" t="s">
        <v>164</v>
      </c>
      <c r="B154" s="68">
        <v>38139</v>
      </c>
      <c r="D154" t="s">
        <v>29</v>
      </c>
      <c r="E154">
        <v>148</v>
      </c>
    </row>
    <row r="155" spans="1:5" x14ac:dyDescent="0.25">
      <c r="A155" t="s">
        <v>194</v>
      </c>
      <c r="B155" s="68">
        <v>38139</v>
      </c>
      <c r="D155" t="s">
        <v>29</v>
      </c>
      <c r="E155">
        <v>148</v>
      </c>
    </row>
    <row r="156" spans="1:5" x14ac:dyDescent="0.25">
      <c r="A156" t="s">
        <v>602</v>
      </c>
      <c r="B156" s="68">
        <v>38139</v>
      </c>
      <c r="D156" t="s">
        <v>29</v>
      </c>
      <c r="E156">
        <v>148</v>
      </c>
    </row>
    <row r="157" spans="1:5" x14ac:dyDescent="0.25">
      <c r="A157" t="s">
        <v>776</v>
      </c>
      <c r="B157" s="68">
        <v>38139</v>
      </c>
      <c r="D157" t="s">
        <v>29</v>
      </c>
      <c r="E157">
        <v>148</v>
      </c>
    </row>
    <row r="158" spans="1:5" x14ac:dyDescent="0.25">
      <c r="A158" t="s">
        <v>832</v>
      </c>
      <c r="B158" s="68">
        <v>38414</v>
      </c>
      <c r="D158" t="s">
        <v>29</v>
      </c>
      <c r="E158">
        <v>148</v>
      </c>
    </row>
    <row r="159" spans="1:5" x14ac:dyDescent="0.25">
      <c r="A159" t="s">
        <v>878</v>
      </c>
      <c r="B159" s="68">
        <v>38657</v>
      </c>
      <c r="D159" t="s">
        <v>29</v>
      </c>
      <c r="E159">
        <v>148</v>
      </c>
    </row>
    <row r="160" spans="1:5" x14ac:dyDescent="0.25">
      <c r="A160" t="s">
        <v>1166</v>
      </c>
      <c r="B160" s="68">
        <v>39348</v>
      </c>
      <c r="D160" t="s">
        <v>29</v>
      </c>
      <c r="E160">
        <v>148</v>
      </c>
    </row>
    <row r="161" spans="1:5" x14ac:dyDescent="0.25">
      <c r="A161" t="s">
        <v>1278</v>
      </c>
      <c r="B161" s="68">
        <v>39701</v>
      </c>
      <c r="D161" t="s">
        <v>29</v>
      </c>
      <c r="E161">
        <v>148</v>
      </c>
    </row>
    <row r="162" spans="1:5" x14ac:dyDescent="0.25">
      <c r="A162" t="s">
        <v>1458</v>
      </c>
      <c r="B162" s="68">
        <v>40819</v>
      </c>
      <c r="D162" t="s">
        <v>29</v>
      </c>
      <c r="E162">
        <v>147</v>
      </c>
    </row>
    <row r="163" spans="1:5" x14ac:dyDescent="0.25">
      <c r="A163" t="s">
        <v>1475</v>
      </c>
      <c r="B163" s="68">
        <v>40488</v>
      </c>
      <c r="D163" t="s">
        <v>29</v>
      </c>
      <c r="E163">
        <v>147</v>
      </c>
    </row>
    <row r="164" spans="1:5" x14ac:dyDescent="0.25">
      <c r="A164" t="s">
        <v>1481</v>
      </c>
      <c r="B164" s="68">
        <v>40488</v>
      </c>
      <c r="D164" t="s">
        <v>29</v>
      </c>
      <c r="E164">
        <v>147</v>
      </c>
    </row>
    <row r="165" spans="1:5" x14ac:dyDescent="0.25">
      <c r="A165" t="s">
        <v>1545</v>
      </c>
      <c r="B165" s="68">
        <v>40824</v>
      </c>
      <c r="D165" t="s">
        <v>29</v>
      </c>
      <c r="E165">
        <v>147</v>
      </c>
    </row>
    <row r="166" spans="1:5" x14ac:dyDescent="0.25">
      <c r="A166" t="s">
        <v>1239</v>
      </c>
      <c r="B166" s="68">
        <v>39458</v>
      </c>
      <c r="D166" t="s">
        <v>29</v>
      </c>
      <c r="E166">
        <v>146</v>
      </c>
    </row>
    <row r="167" spans="1:5" x14ac:dyDescent="0.25">
      <c r="A167" t="s">
        <v>97</v>
      </c>
      <c r="B167" s="68">
        <v>38323</v>
      </c>
      <c r="D167" t="s">
        <v>29</v>
      </c>
      <c r="E167">
        <v>143</v>
      </c>
    </row>
    <row r="168" spans="1:5" x14ac:dyDescent="0.25">
      <c r="A168" t="s">
        <v>100</v>
      </c>
      <c r="B168" s="68">
        <v>40718</v>
      </c>
      <c r="D168" t="s">
        <v>29</v>
      </c>
      <c r="E168">
        <v>143</v>
      </c>
    </row>
    <row r="169" spans="1:5" x14ac:dyDescent="0.25">
      <c r="A169" t="s">
        <v>108</v>
      </c>
      <c r="B169" s="68">
        <v>40758</v>
      </c>
      <c r="D169" t="s">
        <v>29</v>
      </c>
      <c r="E169">
        <v>143</v>
      </c>
    </row>
    <row r="170" spans="1:5" x14ac:dyDescent="0.25">
      <c r="A170" t="s">
        <v>208</v>
      </c>
      <c r="B170" s="68">
        <v>38139</v>
      </c>
      <c r="D170" t="s">
        <v>29</v>
      </c>
      <c r="E170">
        <v>143</v>
      </c>
    </row>
    <row r="171" spans="1:5" x14ac:dyDescent="0.25">
      <c r="A171" t="s">
        <v>262</v>
      </c>
      <c r="B171" s="68">
        <v>39037</v>
      </c>
      <c r="D171" t="s">
        <v>29</v>
      </c>
      <c r="E171">
        <v>143</v>
      </c>
    </row>
    <row r="172" spans="1:5" x14ac:dyDescent="0.25">
      <c r="A172" t="s">
        <v>646</v>
      </c>
      <c r="B172" s="68">
        <v>38139</v>
      </c>
      <c r="D172" t="s">
        <v>29</v>
      </c>
      <c r="E172">
        <v>143</v>
      </c>
    </row>
    <row r="173" spans="1:5" x14ac:dyDescent="0.25">
      <c r="A173" t="s">
        <v>650</v>
      </c>
      <c r="B173" s="68">
        <v>39370</v>
      </c>
      <c r="D173" t="s">
        <v>29</v>
      </c>
      <c r="E173">
        <v>143</v>
      </c>
    </row>
    <row r="174" spans="1:5" x14ac:dyDescent="0.25">
      <c r="A174" t="s">
        <v>755</v>
      </c>
      <c r="B174" s="68">
        <v>38139</v>
      </c>
      <c r="D174" t="s">
        <v>29</v>
      </c>
      <c r="E174">
        <v>143</v>
      </c>
    </row>
    <row r="175" spans="1:5" x14ac:dyDescent="0.25">
      <c r="A175" t="s">
        <v>756</v>
      </c>
      <c r="B175" s="68">
        <v>40022</v>
      </c>
      <c r="D175" t="s">
        <v>29</v>
      </c>
      <c r="E175">
        <v>143</v>
      </c>
    </row>
    <row r="176" spans="1:5" x14ac:dyDescent="0.25">
      <c r="A176" t="s">
        <v>769</v>
      </c>
      <c r="B176" s="68">
        <v>39171</v>
      </c>
      <c r="D176" t="s">
        <v>29</v>
      </c>
      <c r="E176">
        <v>143</v>
      </c>
    </row>
    <row r="177" spans="1:5" x14ac:dyDescent="0.25">
      <c r="A177" t="s">
        <v>789</v>
      </c>
      <c r="B177" s="68">
        <v>38139</v>
      </c>
      <c r="D177" t="s">
        <v>29</v>
      </c>
      <c r="E177">
        <v>143</v>
      </c>
    </row>
    <row r="178" spans="1:5" x14ac:dyDescent="0.25">
      <c r="A178" t="s">
        <v>888</v>
      </c>
      <c r="B178" s="68">
        <v>38251</v>
      </c>
      <c r="D178" t="s">
        <v>29</v>
      </c>
      <c r="E178">
        <v>143</v>
      </c>
    </row>
    <row r="179" spans="1:5" x14ac:dyDescent="0.25">
      <c r="A179" t="s">
        <v>901</v>
      </c>
      <c r="B179" s="68">
        <v>38286</v>
      </c>
      <c r="D179" t="s">
        <v>29</v>
      </c>
      <c r="E179">
        <v>143</v>
      </c>
    </row>
    <row r="180" spans="1:5" x14ac:dyDescent="0.25">
      <c r="A180" t="s">
        <v>905</v>
      </c>
      <c r="B180" s="68">
        <v>39727</v>
      </c>
      <c r="D180" t="s">
        <v>29</v>
      </c>
      <c r="E180">
        <v>143</v>
      </c>
    </row>
    <row r="181" spans="1:5" x14ac:dyDescent="0.25">
      <c r="A181" t="s">
        <v>925</v>
      </c>
      <c r="B181" s="68">
        <v>38335</v>
      </c>
      <c r="D181" t="s">
        <v>29</v>
      </c>
      <c r="E181">
        <v>143</v>
      </c>
    </row>
    <row r="182" spans="1:5" x14ac:dyDescent="0.25">
      <c r="A182" t="s">
        <v>983</v>
      </c>
      <c r="B182" s="68">
        <v>38630</v>
      </c>
      <c r="D182" t="s">
        <v>29</v>
      </c>
      <c r="E182">
        <v>143</v>
      </c>
    </row>
    <row r="183" spans="1:5" x14ac:dyDescent="0.25">
      <c r="A183" t="s">
        <v>1003</v>
      </c>
      <c r="B183" s="68">
        <v>38673</v>
      </c>
      <c r="D183" t="s">
        <v>29</v>
      </c>
      <c r="E183">
        <v>143</v>
      </c>
    </row>
    <row r="184" spans="1:5" x14ac:dyDescent="0.25">
      <c r="A184" t="s">
        <v>1034</v>
      </c>
      <c r="B184" s="68">
        <v>38772</v>
      </c>
      <c r="D184" t="s">
        <v>29</v>
      </c>
      <c r="E184">
        <v>143</v>
      </c>
    </row>
    <row r="185" spans="1:5" x14ac:dyDescent="0.25">
      <c r="A185" t="s">
        <v>1037</v>
      </c>
      <c r="B185" s="68">
        <v>38804</v>
      </c>
      <c r="D185" t="s">
        <v>29</v>
      </c>
      <c r="E185">
        <v>143</v>
      </c>
    </row>
    <row r="186" spans="1:5" x14ac:dyDescent="0.25">
      <c r="A186" t="s">
        <v>1130</v>
      </c>
      <c r="B186" s="68">
        <v>40830</v>
      </c>
      <c r="D186" t="s">
        <v>29</v>
      </c>
      <c r="E186">
        <v>143</v>
      </c>
    </row>
    <row r="187" spans="1:5" x14ac:dyDescent="0.25">
      <c r="A187" t="s">
        <v>1151</v>
      </c>
      <c r="B187" s="68">
        <v>39318</v>
      </c>
      <c r="D187" t="s">
        <v>29</v>
      </c>
      <c r="E187">
        <v>143</v>
      </c>
    </row>
    <row r="188" spans="1:5" x14ac:dyDescent="0.25">
      <c r="A188" t="s">
        <v>1261</v>
      </c>
      <c r="B188" s="68">
        <v>39677</v>
      </c>
      <c r="D188" t="s">
        <v>29</v>
      </c>
      <c r="E188">
        <v>143</v>
      </c>
    </row>
    <row r="189" spans="1:5" x14ac:dyDescent="0.25">
      <c r="A189" t="s">
        <v>1301</v>
      </c>
      <c r="B189" s="68">
        <v>39749</v>
      </c>
      <c r="D189" t="s">
        <v>29</v>
      </c>
      <c r="E189">
        <v>143</v>
      </c>
    </row>
    <row r="190" spans="1:5" x14ac:dyDescent="0.25">
      <c r="A190" t="s">
        <v>1351</v>
      </c>
      <c r="B190" s="68">
        <v>40000</v>
      </c>
      <c r="D190" t="s">
        <v>29</v>
      </c>
      <c r="E190">
        <v>143</v>
      </c>
    </row>
    <row r="191" spans="1:5" x14ac:dyDescent="0.25">
      <c r="A191" t="s">
        <v>1488</v>
      </c>
      <c r="B191" s="68">
        <v>40522</v>
      </c>
      <c r="D191" t="s">
        <v>29</v>
      </c>
      <c r="E191">
        <v>143</v>
      </c>
    </row>
    <row r="192" spans="1:5" x14ac:dyDescent="0.25">
      <c r="A192" t="s">
        <v>1533</v>
      </c>
      <c r="B192" s="68">
        <v>40793</v>
      </c>
      <c r="D192" t="s">
        <v>29</v>
      </c>
      <c r="E192">
        <v>143</v>
      </c>
    </row>
    <row r="193" spans="1:5" x14ac:dyDescent="0.25">
      <c r="A193" t="s">
        <v>39</v>
      </c>
      <c r="B193" s="68">
        <v>38139</v>
      </c>
      <c r="D193" t="s">
        <v>29</v>
      </c>
      <c r="E193">
        <v>142</v>
      </c>
    </row>
    <row r="194" spans="1:5" x14ac:dyDescent="0.25">
      <c r="A194" t="s">
        <v>283</v>
      </c>
      <c r="B194" s="68">
        <v>38139</v>
      </c>
      <c r="D194" t="s">
        <v>29</v>
      </c>
      <c r="E194">
        <v>142</v>
      </c>
    </row>
    <row r="195" spans="1:5" x14ac:dyDescent="0.25">
      <c r="A195" t="s">
        <v>341</v>
      </c>
      <c r="B195" s="68">
        <v>38139</v>
      </c>
      <c r="D195" t="s">
        <v>29</v>
      </c>
      <c r="E195">
        <v>142</v>
      </c>
    </row>
    <row r="196" spans="1:5" x14ac:dyDescent="0.25">
      <c r="A196" t="s">
        <v>76</v>
      </c>
      <c r="B196" s="68">
        <v>38663</v>
      </c>
      <c r="D196" t="s">
        <v>29</v>
      </c>
      <c r="E196">
        <v>141</v>
      </c>
    </row>
    <row r="197" spans="1:5" x14ac:dyDescent="0.25">
      <c r="A197" t="s">
        <v>88</v>
      </c>
      <c r="B197" s="68">
        <v>38139</v>
      </c>
      <c r="D197" t="s">
        <v>29</v>
      </c>
      <c r="E197">
        <v>141</v>
      </c>
    </row>
    <row r="198" spans="1:5" x14ac:dyDescent="0.25">
      <c r="A198" t="s">
        <v>110</v>
      </c>
      <c r="B198" s="68">
        <v>38139</v>
      </c>
      <c r="D198" t="s">
        <v>29</v>
      </c>
      <c r="E198">
        <v>141</v>
      </c>
    </row>
    <row r="199" spans="1:5" x14ac:dyDescent="0.25">
      <c r="A199" t="s">
        <v>205</v>
      </c>
      <c r="B199" s="68">
        <v>38139</v>
      </c>
      <c r="D199" t="s">
        <v>29</v>
      </c>
      <c r="E199">
        <v>141</v>
      </c>
    </row>
    <row r="200" spans="1:5" x14ac:dyDescent="0.25">
      <c r="A200" t="s">
        <v>233</v>
      </c>
      <c r="B200" s="68">
        <v>39071</v>
      </c>
      <c r="D200" t="s">
        <v>29</v>
      </c>
      <c r="E200">
        <v>141</v>
      </c>
    </row>
    <row r="201" spans="1:5" x14ac:dyDescent="0.25">
      <c r="A201" t="s">
        <v>737</v>
      </c>
      <c r="B201" s="68">
        <v>38139</v>
      </c>
      <c r="D201" t="s">
        <v>29</v>
      </c>
      <c r="E201">
        <v>141</v>
      </c>
    </row>
    <row r="202" spans="1:5" x14ac:dyDescent="0.25">
      <c r="A202" t="s">
        <v>773</v>
      </c>
      <c r="B202" s="68">
        <v>38240</v>
      </c>
      <c r="D202" t="s">
        <v>29</v>
      </c>
      <c r="E202">
        <v>141</v>
      </c>
    </row>
    <row r="203" spans="1:5" x14ac:dyDescent="0.25">
      <c r="A203" t="s">
        <v>855</v>
      </c>
      <c r="B203" s="68">
        <v>38267</v>
      </c>
      <c r="D203" t="s">
        <v>29</v>
      </c>
      <c r="E203">
        <v>141</v>
      </c>
    </row>
    <row r="204" spans="1:5" x14ac:dyDescent="0.25">
      <c r="A204" t="s">
        <v>889</v>
      </c>
      <c r="B204" s="68">
        <v>38252</v>
      </c>
      <c r="D204" t="s">
        <v>29</v>
      </c>
      <c r="E204">
        <v>141</v>
      </c>
    </row>
    <row r="205" spans="1:5" x14ac:dyDescent="0.25">
      <c r="A205" t="s">
        <v>897</v>
      </c>
      <c r="B205" s="68">
        <v>38274</v>
      </c>
      <c r="D205" t="s">
        <v>29</v>
      </c>
      <c r="E205">
        <v>141</v>
      </c>
    </row>
    <row r="206" spans="1:5" x14ac:dyDescent="0.25">
      <c r="A206" t="s">
        <v>947</v>
      </c>
      <c r="B206" s="68">
        <v>38553</v>
      </c>
      <c r="D206" t="s">
        <v>29</v>
      </c>
      <c r="E206">
        <v>141</v>
      </c>
    </row>
    <row r="207" spans="1:5" x14ac:dyDescent="0.25">
      <c r="A207" t="s">
        <v>955</v>
      </c>
      <c r="B207" s="68">
        <v>38576</v>
      </c>
      <c r="D207" t="s">
        <v>29</v>
      </c>
      <c r="E207">
        <v>141</v>
      </c>
    </row>
    <row r="208" spans="1:5" x14ac:dyDescent="0.25">
      <c r="A208" t="s">
        <v>1133</v>
      </c>
      <c r="B208" s="68">
        <v>39322</v>
      </c>
      <c r="D208" t="s">
        <v>29</v>
      </c>
      <c r="E208">
        <v>141</v>
      </c>
    </row>
    <row r="209" spans="1:5" x14ac:dyDescent="0.25">
      <c r="A209" t="s">
        <v>1238</v>
      </c>
      <c r="B209" s="68">
        <v>39458</v>
      </c>
      <c r="D209" t="s">
        <v>29</v>
      </c>
      <c r="E209">
        <v>141</v>
      </c>
    </row>
    <row r="210" spans="1:5" x14ac:dyDescent="0.25">
      <c r="A210" t="s">
        <v>1338</v>
      </c>
      <c r="B210" s="68">
        <v>40162</v>
      </c>
      <c r="D210" t="s">
        <v>29</v>
      </c>
      <c r="E210">
        <v>141</v>
      </c>
    </row>
    <row r="211" spans="1:5" x14ac:dyDescent="0.25">
      <c r="A211" t="s">
        <v>1474</v>
      </c>
      <c r="B211" s="68">
        <v>40485</v>
      </c>
      <c r="D211" t="s">
        <v>29</v>
      </c>
      <c r="E211">
        <v>141</v>
      </c>
    </row>
    <row r="212" spans="1:5" x14ac:dyDescent="0.25">
      <c r="A212" t="s">
        <v>1544</v>
      </c>
      <c r="B212" s="68">
        <v>40820</v>
      </c>
      <c r="D212" t="s">
        <v>29</v>
      </c>
      <c r="E212">
        <v>141</v>
      </c>
    </row>
    <row r="213" spans="1:5" x14ac:dyDescent="0.25">
      <c r="A213" t="s">
        <v>873</v>
      </c>
      <c r="B213" s="68">
        <v>38330</v>
      </c>
      <c r="D213" t="s">
        <v>29</v>
      </c>
      <c r="E213">
        <v>140</v>
      </c>
    </row>
    <row r="214" spans="1:5" x14ac:dyDescent="0.25">
      <c r="A214" t="s">
        <v>35</v>
      </c>
      <c r="B214" s="68">
        <v>39034</v>
      </c>
      <c r="D214" t="s">
        <v>29</v>
      </c>
      <c r="E214">
        <v>138</v>
      </c>
    </row>
    <row r="215" spans="1:5" x14ac:dyDescent="0.25">
      <c r="A215" t="s">
        <v>137</v>
      </c>
      <c r="B215" s="68">
        <v>40030</v>
      </c>
      <c r="D215" t="s">
        <v>29</v>
      </c>
      <c r="E215">
        <v>138</v>
      </c>
    </row>
    <row r="216" spans="1:5" x14ac:dyDescent="0.25">
      <c r="A216" t="s">
        <v>217</v>
      </c>
      <c r="B216" s="68">
        <v>38139</v>
      </c>
      <c r="D216" t="s">
        <v>29</v>
      </c>
      <c r="E216">
        <v>138</v>
      </c>
    </row>
    <row r="217" spans="1:5" x14ac:dyDescent="0.25">
      <c r="A217" t="s">
        <v>247</v>
      </c>
      <c r="B217" s="68">
        <v>40022</v>
      </c>
      <c r="D217" t="s">
        <v>29</v>
      </c>
      <c r="E217">
        <v>138</v>
      </c>
    </row>
    <row r="218" spans="1:5" x14ac:dyDescent="0.25">
      <c r="A218" t="s">
        <v>349</v>
      </c>
      <c r="B218" s="68">
        <v>38139</v>
      </c>
      <c r="D218" t="s">
        <v>29</v>
      </c>
      <c r="E218">
        <v>138</v>
      </c>
    </row>
    <row r="219" spans="1:5" x14ac:dyDescent="0.25">
      <c r="A219" t="s">
        <v>361</v>
      </c>
      <c r="B219" s="68">
        <v>38139</v>
      </c>
      <c r="D219" t="s">
        <v>29</v>
      </c>
      <c r="E219">
        <v>138</v>
      </c>
    </row>
    <row r="220" spans="1:5" x14ac:dyDescent="0.25">
      <c r="A220" t="s">
        <v>490</v>
      </c>
      <c r="B220" s="68">
        <v>38139</v>
      </c>
      <c r="D220" t="s">
        <v>29</v>
      </c>
      <c r="E220">
        <v>138</v>
      </c>
    </row>
    <row r="221" spans="1:5" x14ac:dyDescent="0.25">
      <c r="A221" t="s">
        <v>496</v>
      </c>
      <c r="B221" s="68">
        <v>38139</v>
      </c>
      <c r="D221" t="s">
        <v>29</v>
      </c>
      <c r="E221">
        <v>138</v>
      </c>
    </row>
    <row r="222" spans="1:5" x14ac:dyDescent="0.25">
      <c r="A222" t="s">
        <v>765</v>
      </c>
      <c r="B222" s="68">
        <v>38139</v>
      </c>
      <c r="D222" t="s">
        <v>29</v>
      </c>
      <c r="E222">
        <v>138</v>
      </c>
    </row>
    <row r="223" spans="1:5" x14ac:dyDescent="0.25">
      <c r="A223" t="s">
        <v>796</v>
      </c>
      <c r="B223" s="68">
        <v>38139</v>
      </c>
      <c r="D223" t="s">
        <v>29</v>
      </c>
      <c r="E223">
        <v>138</v>
      </c>
    </row>
    <row r="224" spans="1:5" x14ac:dyDescent="0.25">
      <c r="A224" t="s">
        <v>805</v>
      </c>
      <c r="B224" s="68">
        <v>38139</v>
      </c>
      <c r="D224" t="s">
        <v>29</v>
      </c>
      <c r="E224">
        <v>138</v>
      </c>
    </row>
    <row r="225" spans="1:5" x14ac:dyDescent="0.25">
      <c r="A225" t="s">
        <v>806</v>
      </c>
      <c r="B225" s="68">
        <v>38139</v>
      </c>
      <c r="D225" t="s">
        <v>29</v>
      </c>
      <c r="E225">
        <v>138</v>
      </c>
    </row>
    <row r="226" spans="1:5" x14ac:dyDescent="0.25">
      <c r="A226" t="s">
        <v>809</v>
      </c>
      <c r="B226" s="68">
        <v>38139</v>
      </c>
      <c r="D226" t="s">
        <v>29</v>
      </c>
      <c r="E226">
        <v>138</v>
      </c>
    </row>
    <row r="227" spans="1:5" x14ac:dyDescent="0.25">
      <c r="A227" t="s">
        <v>841</v>
      </c>
      <c r="B227" s="68">
        <v>38139</v>
      </c>
      <c r="D227" t="s">
        <v>29</v>
      </c>
      <c r="E227">
        <v>138</v>
      </c>
    </row>
    <row r="228" spans="1:5" x14ac:dyDescent="0.25">
      <c r="A228" t="s">
        <v>872</v>
      </c>
      <c r="B228" s="68">
        <v>38195</v>
      </c>
      <c r="D228" t="s">
        <v>29</v>
      </c>
      <c r="E228">
        <v>138</v>
      </c>
    </row>
    <row r="229" spans="1:5" x14ac:dyDescent="0.25">
      <c r="A229" t="s">
        <v>1155</v>
      </c>
      <c r="B229" s="68">
        <v>39321</v>
      </c>
      <c r="D229" t="s">
        <v>29</v>
      </c>
      <c r="E229">
        <v>138</v>
      </c>
    </row>
    <row r="230" spans="1:5" x14ac:dyDescent="0.25">
      <c r="A230" t="s">
        <v>1160</v>
      </c>
      <c r="B230" s="68">
        <v>39329</v>
      </c>
      <c r="D230" t="s">
        <v>29</v>
      </c>
      <c r="E230">
        <v>138</v>
      </c>
    </row>
    <row r="231" spans="1:5" x14ac:dyDescent="0.25">
      <c r="A231" t="s">
        <v>1216</v>
      </c>
      <c r="B231" s="68">
        <v>39579</v>
      </c>
      <c r="D231" t="s">
        <v>29</v>
      </c>
      <c r="E231">
        <v>138</v>
      </c>
    </row>
    <row r="232" spans="1:5" x14ac:dyDescent="0.25">
      <c r="A232" t="s">
        <v>1267</v>
      </c>
      <c r="B232" s="68">
        <v>39679</v>
      </c>
      <c r="D232" t="s">
        <v>29</v>
      </c>
      <c r="E232">
        <v>138</v>
      </c>
    </row>
    <row r="233" spans="1:5" x14ac:dyDescent="0.25">
      <c r="A233" t="s">
        <v>1450</v>
      </c>
      <c r="B233" s="68">
        <v>40455</v>
      </c>
      <c r="D233" t="s">
        <v>29</v>
      </c>
      <c r="E233">
        <v>138</v>
      </c>
    </row>
    <row r="234" spans="1:5" x14ac:dyDescent="0.25">
      <c r="A234" t="s">
        <v>1495</v>
      </c>
      <c r="B234" s="68">
        <v>40581</v>
      </c>
      <c r="D234" t="s">
        <v>29</v>
      </c>
      <c r="E234">
        <v>137</v>
      </c>
    </row>
    <row r="235" spans="1:5" x14ac:dyDescent="0.25">
      <c r="A235" t="s">
        <v>429</v>
      </c>
      <c r="B235" s="68">
        <v>38139</v>
      </c>
      <c r="D235" t="s">
        <v>29</v>
      </c>
      <c r="E235">
        <v>136</v>
      </c>
    </row>
    <row r="236" spans="1:5" x14ac:dyDescent="0.25">
      <c r="A236" t="s">
        <v>1039</v>
      </c>
      <c r="B236" s="68">
        <v>38818</v>
      </c>
      <c r="D236" t="s">
        <v>29</v>
      </c>
      <c r="E236">
        <v>136</v>
      </c>
    </row>
    <row r="237" spans="1:5" x14ac:dyDescent="0.25">
      <c r="A237" t="s">
        <v>1156</v>
      </c>
      <c r="B237" s="68">
        <v>39321</v>
      </c>
      <c r="D237" t="s">
        <v>29</v>
      </c>
      <c r="E237">
        <v>134</v>
      </c>
    </row>
    <row r="238" spans="1:5" x14ac:dyDescent="0.25">
      <c r="A238" t="s">
        <v>1453</v>
      </c>
      <c r="B238" s="68">
        <v>40466</v>
      </c>
      <c r="D238" t="s">
        <v>29</v>
      </c>
      <c r="E238">
        <v>134</v>
      </c>
    </row>
    <row r="239" spans="1:5" x14ac:dyDescent="0.25">
      <c r="A239" t="s">
        <v>937</v>
      </c>
      <c r="B239" s="68">
        <v>38464</v>
      </c>
      <c r="D239" t="s">
        <v>29</v>
      </c>
      <c r="E239">
        <v>132</v>
      </c>
    </row>
    <row r="240" spans="1:5" x14ac:dyDescent="0.25">
      <c r="A240" t="s">
        <v>48</v>
      </c>
      <c r="B240" s="68">
        <v>39373</v>
      </c>
      <c r="D240" t="s">
        <v>29</v>
      </c>
      <c r="E240">
        <v>131</v>
      </c>
    </row>
    <row r="241" spans="1:5" x14ac:dyDescent="0.25">
      <c r="A241" t="s">
        <v>64</v>
      </c>
      <c r="B241" s="68">
        <v>38139</v>
      </c>
      <c r="D241" t="s">
        <v>29</v>
      </c>
      <c r="E241">
        <v>130</v>
      </c>
    </row>
    <row r="242" spans="1:5" x14ac:dyDescent="0.25">
      <c r="A242" t="s">
        <v>702</v>
      </c>
      <c r="B242" s="68">
        <v>38139</v>
      </c>
      <c r="D242" t="s">
        <v>29</v>
      </c>
      <c r="E242">
        <v>130</v>
      </c>
    </row>
    <row r="243" spans="1:5" x14ac:dyDescent="0.25">
      <c r="A243" t="s">
        <v>744</v>
      </c>
      <c r="B243" s="68">
        <v>40968</v>
      </c>
      <c r="D243" t="s">
        <v>29</v>
      </c>
      <c r="E243">
        <v>130</v>
      </c>
    </row>
    <row r="244" spans="1:5" x14ac:dyDescent="0.25">
      <c r="A244" t="s">
        <v>917</v>
      </c>
      <c r="B244" s="68">
        <v>38393</v>
      </c>
      <c r="D244" t="s">
        <v>29</v>
      </c>
      <c r="E244">
        <v>130</v>
      </c>
    </row>
    <row r="245" spans="1:5" x14ac:dyDescent="0.25">
      <c r="A245" t="s">
        <v>939</v>
      </c>
      <c r="B245" s="68">
        <v>38483</v>
      </c>
      <c r="D245" t="s">
        <v>29</v>
      </c>
      <c r="E245">
        <v>130</v>
      </c>
    </row>
    <row r="246" spans="1:5" x14ac:dyDescent="0.25">
      <c r="A246" t="s">
        <v>953</v>
      </c>
      <c r="B246" s="68">
        <v>38576</v>
      </c>
      <c r="D246" t="s">
        <v>29</v>
      </c>
      <c r="E246">
        <v>130</v>
      </c>
    </row>
    <row r="247" spans="1:5" x14ac:dyDescent="0.25">
      <c r="A247" t="s">
        <v>1072</v>
      </c>
      <c r="B247" s="68">
        <v>39008</v>
      </c>
      <c r="D247" t="s">
        <v>29</v>
      </c>
      <c r="E247">
        <v>130</v>
      </c>
    </row>
    <row r="248" spans="1:5" x14ac:dyDescent="0.25">
      <c r="A248" t="s">
        <v>1082</v>
      </c>
      <c r="B248" s="68">
        <v>39035</v>
      </c>
      <c r="D248" t="s">
        <v>29</v>
      </c>
      <c r="E248">
        <v>130</v>
      </c>
    </row>
    <row r="249" spans="1:5" x14ac:dyDescent="0.25">
      <c r="A249" t="s">
        <v>1143</v>
      </c>
      <c r="B249" s="68">
        <v>39290</v>
      </c>
      <c r="D249" t="s">
        <v>29</v>
      </c>
      <c r="E249">
        <v>130</v>
      </c>
    </row>
    <row r="250" spans="1:5" x14ac:dyDescent="0.25">
      <c r="A250" t="s">
        <v>1206</v>
      </c>
      <c r="B250" s="68">
        <v>40758</v>
      </c>
      <c r="D250" t="s">
        <v>29</v>
      </c>
      <c r="E250">
        <v>130</v>
      </c>
    </row>
    <row r="251" spans="1:5" x14ac:dyDescent="0.25">
      <c r="A251" t="s">
        <v>69</v>
      </c>
      <c r="B251" s="68">
        <v>39699</v>
      </c>
      <c r="D251" t="s">
        <v>29</v>
      </c>
      <c r="E251">
        <v>128</v>
      </c>
    </row>
    <row r="252" spans="1:5" x14ac:dyDescent="0.25">
      <c r="A252" t="s">
        <v>136</v>
      </c>
      <c r="B252" s="68">
        <v>38139</v>
      </c>
      <c r="D252" t="s">
        <v>29</v>
      </c>
      <c r="E252">
        <v>128</v>
      </c>
    </row>
    <row r="253" spans="1:5" x14ac:dyDescent="0.25">
      <c r="A253" t="s">
        <v>209</v>
      </c>
      <c r="B253" s="68">
        <v>38139</v>
      </c>
      <c r="D253" t="s">
        <v>29</v>
      </c>
      <c r="E253">
        <v>128</v>
      </c>
    </row>
    <row r="254" spans="1:5" x14ac:dyDescent="0.25">
      <c r="A254" t="s">
        <v>466</v>
      </c>
      <c r="B254" s="68">
        <v>38139</v>
      </c>
      <c r="D254" t="s">
        <v>29</v>
      </c>
      <c r="E254">
        <v>128</v>
      </c>
    </row>
    <row r="255" spans="1:5" x14ac:dyDescent="0.25">
      <c r="A255" t="s">
        <v>554</v>
      </c>
      <c r="B255" s="68">
        <v>39024</v>
      </c>
      <c r="D255" t="s">
        <v>29</v>
      </c>
      <c r="E255">
        <v>128</v>
      </c>
    </row>
    <row r="256" spans="1:5" x14ac:dyDescent="0.25">
      <c r="A256" t="s">
        <v>942</v>
      </c>
      <c r="B256" s="68">
        <v>38492</v>
      </c>
      <c r="D256" t="s">
        <v>29</v>
      </c>
      <c r="E256">
        <v>128</v>
      </c>
    </row>
    <row r="257" spans="1:5" x14ac:dyDescent="0.25">
      <c r="A257" t="s">
        <v>191</v>
      </c>
      <c r="B257" s="68">
        <v>38139</v>
      </c>
      <c r="D257" t="s">
        <v>29</v>
      </c>
      <c r="E257">
        <v>127</v>
      </c>
    </row>
    <row r="258" spans="1:5" x14ac:dyDescent="0.25">
      <c r="A258" t="s">
        <v>238</v>
      </c>
      <c r="B258" s="68">
        <v>38139</v>
      </c>
      <c r="D258" t="s">
        <v>29</v>
      </c>
      <c r="E258">
        <v>127</v>
      </c>
    </row>
    <row r="259" spans="1:5" x14ac:dyDescent="0.25">
      <c r="A259" t="s">
        <v>242</v>
      </c>
      <c r="B259" s="68">
        <v>38139</v>
      </c>
      <c r="D259" t="s">
        <v>29</v>
      </c>
      <c r="E259">
        <v>127</v>
      </c>
    </row>
    <row r="260" spans="1:5" x14ac:dyDescent="0.25">
      <c r="A260" t="s">
        <v>388</v>
      </c>
      <c r="B260" s="68">
        <v>38139</v>
      </c>
      <c r="D260" t="s">
        <v>29</v>
      </c>
      <c r="E260">
        <v>127</v>
      </c>
    </row>
    <row r="261" spans="1:5" x14ac:dyDescent="0.25">
      <c r="A261" t="s">
        <v>499</v>
      </c>
      <c r="B261" s="68">
        <v>38139</v>
      </c>
      <c r="D261" t="s">
        <v>29</v>
      </c>
      <c r="E261">
        <v>127</v>
      </c>
    </row>
    <row r="262" spans="1:5" x14ac:dyDescent="0.25">
      <c r="A262" t="s">
        <v>1521</v>
      </c>
      <c r="B262" s="68">
        <v>40763</v>
      </c>
      <c r="D262" t="s">
        <v>29</v>
      </c>
      <c r="E262">
        <v>127</v>
      </c>
    </row>
    <row r="263" spans="1:5" x14ac:dyDescent="0.25">
      <c r="A263" t="s">
        <v>835</v>
      </c>
      <c r="B263" s="68">
        <v>38139</v>
      </c>
      <c r="D263" t="s">
        <v>29</v>
      </c>
      <c r="E263">
        <v>126</v>
      </c>
    </row>
    <row r="264" spans="1:5" x14ac:dyDescent="0.25">
      <c r="A264" t="s">
        <v>1074</v>
      </c>
      <c r="B264" s="68">
        <v>39797</v>
      </c>
      <c r="D264" t="s">
        <v>29</v>
      </c>
      <c r="E264">
        <v>126</v>
      </c>
    </row>
    <row r="265" spans="1:5" x14ac:dyDescent="0.25">
      <c r="A265" t="s">
        <v>89</v>
      </c>
      <c r="B265" s="68">
        <v>38139</v>
      </c>
      <c r="D265" t="s">
        <v>29</v>
      </c>
      <c r="E265">
        <v>125</v>
      </c>
    </row>
    <row r="266" spans="1:5" x14ac:dyDescent="0.25">
      <c r="A266" t="s">
        <v>352</v>
      </c>
      <c r="B266" s="68">
        <v>38139</v>
      </c>
      <c r="D266" t="s">
        <v>29</v>
      </c>
      <c r="E266">
        <v>125</v>
      </c>
    </row>
    <row r="267" spans="1:5" x14ac:dyDescent="0.25">
      <c r="A267" t="s">
        <v>821</v>
      </c>
      <c r="B267" s="68">
        <v>38139</v>
      </c>
      <c r="D267" t="s">
        <v>29</v>
      </c>
      <c r="E267">
        <v>125</v>
      </c>
    </row>
    <row r="268" spans="1:5" x14ac:dyDescent="0.25">
      <c r="A268" t="s">
        <v>989</v>
      </c>
      <c r="B268" s="68">
        <v>38642</v>
      </c>
      <c r="D268" t="s">
        <v>29</v>
      </c>
      <c r="E268">
        <v>125</v>
      </c>
    </row>
    <row r="269" spans="1:5" x14ac:dyDescent="0.25">
      <c r="A269" t="s">
        <v>1058</v>
      </c>
      <c r="B269" s="68">
        <v>38964</v>
      </c>
      <c r="D269" t="s">
        <v>29</v>
      </c>
      <c r="E269">
        <v>125</v>
      </c>
    </row>
    <row r="270" spans="1:5" x14ac:dyDescent="0.25">
      <c r="A270" t="s">
        <v>1122</v>
      </c>
      <c r="B270" s="68">
        <v>39125</v>
      </c>
      <c r="D270" t="s">
        <v>29</v>
      </c>
      <c r="E270">
        <v>125</v>
      </c>
    </row>
    <row r="271" spans="1:5" x14ac:dyDescent="0.25">
      <c r="A271" t="s">
        <v>1186</v>
      </c>
      <c r="B271" s="68">
        <v>39399</v>
      </c>
      <c r="D271" t="s">
        <v>29</v>
      </c>
      <c r="E271">
        <v>125</v>
      </c>
    </row>
    <row r="272" spans="1:5" x14ac:dyDescent="0.25">
      <c r="A272" t="s">
        <v>1245</v>
      </c>
      <c r="B272" s="68">
        <v>39629</v>
      </c>
      <c r="D272" t="s">
        <v>29</v>
      </c>
      <c r="E272">
        <v>125</v>
      </c>
    </row>
    <row r="273" spans="1:5" x14ac:dyDescent="0.25">
      <c r="A273" t="s">
        <v>1345</v>
      </c>
      <c r="B273" s="68">
        <v>39951</v>
      </c>
      <c r="D273" t="s">
        <v>29</v>
      </c>
      <c r="E273">
        <v>125</v>
      </c>
    </row>
    <row r="274" spans="1:5" x14ac:dyDescent="0.25">
      <c r="A274" t="s">
        <v>66</v>
      </c>
      <c r="B274" s="68">
        <v>40898</v>
      </c>
      <c r="D274" t="s">
        <v>29</v>
      </c>
      <c r="E274">
        <v>124</v>
      </c>
    </row>
    <row r="275" spans="1:5" x14ac:dyDescent="0.25">
      <c r="A275" t="s">
        <v>882</v>
      </c>
      <c r="B275" s="68">
        <v>38236</v>
      </c>
      <c r="D275" t="s">
        <v>29</v>
      </c>
      <c r="E275">
        <v>123</v>
      </c>
    </row>
    <row r="276" spans="1:5" x14ac:dyDescent="0.25">
      <c r="A276" t="s">
        <v>1042</v>
      </c>
      <c r="B276" s="68">
        <v>38916</v>
      </c>
      <c r="D276" t="s">
        <v>29</v>
      </c>
      <c r="E276">
        <v>123</v>
      </c>
    </row>
    <row r="277" spans="1:5" x14ac:dyDescent="0.25">
      <c r="A277" t="s">
        <v>63</v>
      </c>
      <c r="B277" s="68">
        <v>38139</v>
      </c>
      <c r="D277" t="s">
        <v>29</v>
      </c>
      <c r="E277">
        <v>122</v>
      </c>
    </row>
    <row r="278" spans="1:5" x14ac:dyDescent="0.25">
      <c r="A278" t="s">
        <v>129</v>
      </c>
      <c r="B278" s="68">
        <v>38139</v>
      </c>
      <c r="D278" t="s">
        <v>29</v>
      </c>
      <c r="E278">
        <v>122</v>
      </c>
    </row>
    <row r="279" spans="1:5" x14ac:dyDescent="0.25">
      <c r="A279" t="s">
        <v>253</v>
      </c>
      <c r="B279" s="68">
        <v>38139</v>
      </c>
      <c r="D279" t="s">
        <v>29</v>
      </c>
      <c r="E279">
        <v>122</v>
      </c>
    </row>
    <row r="280" spans="1:5" x14ac:dyDescent="0.25">
      <c r="A280" t="s">
        <v>435</v>
      </c>
      <c r="B280" s="68">
        <v>38139</v>
      </c>
      <c r="D280" t="s">
        <v>29</v>
      </c>
      <c r="E280">
        <v>122</v>
      </c>
    </row>
    <row r="281" spans="1:5" x14ac:dyDescent="0.25">
      <c r="A281" t="s">
        <v>449</v>
      </c>
      <c r="B281" s="68">
        <v>38139</v>
      </c>
      <c r="D281" t="s">
        <v>29</v>
      </c>
      <c r="E281">
        <v>122</v>
      </c>
    </row>
    <row r="282" spans="1:5" x14ac:dyDescent="0.25">
      <c r="A282" t="s">
        <v>511</v>
      </c>
      <c r="B282" s="68">
        <v>38639</v>
      </c>
      <c r="D282" t="s">
        <v>29</v>
      </c>
      <c r="E282">
        <v>122</v>
      </c>
    </row>
    <row r="283" spans="1:5" x14ac:dyDescent="0.25">
      <c r="A283" t="s">
        <v>578</v>
      </c>
      <c r="B283" s="68">
        <v>38139</v>
      </c>
      <c r="D283" t="s">
        <v>29</v>
      </c>
      <c r="E283">
        <v>122</v>
      </c>
    </row>
    <row r="284" spans="1:5" x14ac:dyDescent="0.25">
      <c r="A284" t="s">
        <v>619</v>
      </c>
      <c r="B284" s="68">
        <v>38139</v>
      </c>
      <c r="D284" t="s">
        <v>29</v>
      </c>
      <c r="E284">
        <v>122</v>
      </c>
    </row>
    <row r="285" spans="1:5" x14ac:dyDescent="0.25">
      <c r="A285" t="s">
        <v>708</v>
      </c>
      <c r="B285" s="68">
        <v>39868</v>
      </c>
      <c r="D285" t="s">
        <v>29</v>
      </c>
      <c r="E285">
        <v>122</v>
      </c>
    </row>
    <row r="286" spans="1:5" x14ac:dyDescent="0.25">
      <c r="A286" t="s">
        <v>932</v>
      </c>
      <c r="B286" s="68">
        <v>38418</v>
      </c>
      <c r="D286" t="s">
        <v>29</v>
      </c>
      <c r="E286">
        <v>122</v>
      </c>
    </row>
    <row r="287" spans="1:5" x14ac:dyDescent="0.25">
      <c r="A287" t="s">
        <v>1134</v>
      </c>
      <c r="B287" s="68">
        <v>39237</v>
      </c>
      <c r="D287" t="s">
        <v>29</v>
      </c>
      <c r="E287">
        <v>121</v>
      </c>
    </row>
    <row r="288" spans="1:5" x14ac:dyDescent="0.25">
      <c r="A288" t="s">
        <v>1419</v>
      </c>
      <c r="B288" s="68">
        <v>40391</v>
      </c>
      <c r="D288" t="s">
        <v>29</v>
      </c>
      <c r="E288">
        <v>121</v>
      </c>
    </row>
    <row r="289" spans="1:5" x14ac:dyDescent="0.25">
      <c r="A289" t="s">
        <v>32</v>
      </c>
      <c r="B289" s="68">
        <v>38139</v>
      </c>
      <c r="D289" t="s">
        <v>29</v>
      </c>
      <c r="E289">
        <v>120</v>
      </c>
    </row>
    <row r="290" spans="1:5" x14ac:dyDescent="0.25">
      <c r="A290" t="s">
        <v>41</v>
      </c>
      <c r="B290" s="68">
        <v>39357</v>
      </c>
      <c r="D290" t="s">
        <v>29</v>
      </c>
      <c r="E290">
        <v>120</v>
      </c>
    </row>
    <row r="291" spans="1:5" x14ac:dyDescent="0.25">
      <c r="A291" t="s">
        <v>58</v>
      </c>
      <c r="B291" s="68">
        <v>38139</v>
      </c>
      <c r="D291" t="s">
        <v>29</v>
      </c>
      <c r="E291">
        <v>120</v>
      </c>
    </row>
    <row r="292" spans="1:5" x14ac:dyDescent="0.25">
      <c r="A292" t="s">
        <v>60</v>
      </c>
      <c r="B292" s="68">
        <v>39380</v>
      </c>
      <c r="D292" t="s">
        <v>29</v>
      </c>
      <c r="E292">
        <v>120</v>
      </c>
    </row>
    <row r="293" spans="1:5" x14ac:dyDescent="0.25">
      <c r="A293" t="s">
        <v>94</v>
      </c>
      <c r="B293" s="68">
        <v>38139</v>
      </c>
      <c r="D293" t="s">
        <v>29</v>
      </c>
      <c r="E293">
        <v>120</v>
      </c>
    </row>
    <row r="294" spans="1:5" x14ac:dyDescent="0.25">
      <c r="A294" t="s">
        <v>96</v>
      </c>
      <c r="B294" s="68">
        <v>38139</v>
      </c>
      <c r="D294" t="s">
        <v>29</v>
      </c>
      <c r="E294">
        <v>120</v>
      </c>
    </row>
    <row r="295" spans="1:5" x14ac:dyDescent="0.25">
      <c r="A295" t="s">
        <v>112</v>
      </c>
      <c r="B295" s="68">
        <v>39709</v>
      </c>
      <c r="D295" t="s">
        <v>29</v>
      </c>
      <c r="E295">
        <v>120</v>
      </c>
    </row>
    <row r="296" spans="1:5" x14ac:dyDescent="0.25">
      <c r="A296" t="s">
        <v>155</v>
      </c>
      <c r="B296" s="68">
        <v>38139</v>
      </c>
      <c r="D296" t="s">
        <v>29</v>
      </c>
      <c r="E296">
        <v>120</v>
      </c>
    </row>
    <row r="297" spans="1:5" x14ac:dyDescent="0.25">
      <c r="A297" t="s">
        <v>158</v>
      </c>
      <c r="B297" s="68">
        <v>38139</v>
      </c>
      <c r="D297" t="s">
        <v>29</v>
      </c>
      <c r="E297">
        <v>120</v>
      </c>
    </row>
    <row r="298" spans="1:5" x14ac:dyDescent="0.25">
      <c r="A298" t="s">
        <v>167</v>
      </c>
      <c r="B298" s="68">
        <v>38139</v>
      </c>
      <c r="D298" t="s">
        <v>29</v>
      </c>
      <c r="E298">
        <v>120</v>
      </c>
    </row>
    <row r="299" spans="1:5" x14ac:dyDescent="0.25">
      <c r="A299" t="s">
        <v>215</v>
      </c>
      <c r="B299" s="68">
        <v>38139</v>
      </c>
      <c r="D299" t="s">
        <v>29</v>
      </c>
      <c r="E299">
        <v>120</v>
      </c>
    </row>
    <row r="300" spans="1:5" x14ac:dyDescent="0.25">
      <c r="A300" t="s">
        <v>225</v>
      </c>
      <c r="B300" s="68">
        <v>38139</v>
      </c>
      <c r="D300" t="s">
        <v>29</v>
      </c>
      <c r="E300">
        <v>120</v>
      </c>
    </row>
    <row r="301" spans="1:5" x14ac:dyDescent="0.25">
      <c r="A301" t="s">
        <v>239</v>
      </c>
      <c r="B301" s="68">
        <v>40590</v>
      </c>
      <c r="D301" t="s">
        <v>29</v>
      </c>
      <c r="E301">
        <v>120</v>
      </c>
    </row>
    <row r="302" spans="1:5" x14ac:dyDescent="0.25">
      <c r="A302" t="s">
        <v>244</v>
      </c>
      <c r="B302" s="68">
        <v>38139</v>
      </c>
      <c r="D302" t="s">
        <v>29</v>
      </c>
      <c r="E302">
        <v>120</v>
      </c>
    </row>
    <row r="303" spans="1:5" x14ac:dyDescent="0.25">
      <c r="A303" t="s">
        <v>264</v>
      </c>
      <c r="B303" s="68">
        <v>38139</v>
      </c>
      <c r="D303" t="s">
        <v>29</v>
      </c>
      <c r="E303">
        <v>120</v>
      </c>
    </row>
    <row r="304" spans="1:5" x14ac:dyDescent="0.25">
      <c r="A304" t="s">
        <v>266</v>
      </c>
      <c r="B304" s="68">
        <v>38139</v>
      </c>
      <c r="D304" t="s">
        <v>29</v>
      </c>
      <c r="E304">
        <v>120</v>
      </c>
    </row>
    <row r="305" spans="1:5" x14ac:dyDescent="0.25">
      <c r="A305" t="s">
        <v>267</v>
      </c>
      <c r="B305" s="68">
        <v>38139</v>
      </c>
      <c r="D305" t="s">
        <v>29</v>
      </c>
      <c r="E305">
        <v>120</v>
      </c>
    </row>
    <row r="306" spans="1:5" x14ac:dyDescent="0.25">
      <c r="A306" t="s">
        <v>276</v>
      </c>
      <c r="B306" s="68">
        <v>39006</v>
      </c>
      <c r="D306" t="s">
        <v>29</v>
      </c>
      <c r="E306">
        <v>120</v>
      </c>
    </row>
    <row r="307" spans="1:5" x14ac:dyDescent="0.25">
      <c r="A307" t="s">
        <v>330</v>
      </c>
      <c r="B307" s="68">
        <v>38139</v>
      </c>
      <c r="D307" t="s">
        <v>29</v>
      </c>
      <c r="E307">
        <v>120</v>
      </c>
    </row>
    <row r="308" spans="1:5" x14ac:dyDescent="0.25">
      <c r="A308" t="s">
        <v>335</v>
      </c>
      <c r="B308" s="68">
        <v>38139</v>
      </c>
      <c r="D308" t="s">
        <v>29</v>
      </c>
      <c r="E308">
        <v>120</v>
      </c>
    </row>
    <row r="309" spans="1:5" x14ac:dyDescent="0.25">
      <c r="A309" t="s">
        <v>353</v>
      </c>
      <c r="B309" s="68">
        <v>38139</v>
      </c>
      <c r="D309" t="s">
        <v>29</v>
      </c>
      <c r="E309">
        <v>120</v>
      </c>
    </row>
    <row r="310" spans="1:5" x14ac:dyDescent="0.25">
      <c r="A310" t="s">
        <v>392</v>
      </c>
      <c r="B310" s="68">
        <v>38139</v>
      </c>
      <c r="D310" t="s">
        <v>29</v>
      </c>
      <c r="E310">
        <v>120</v>
      </c>
    </row>
    <row r="311" spans="1:5" x14ac:dyDescent="0.25">
      <c r="A311" t="s">
        <v>471</v>
      </c>
      <c r="B311" s="68">
        <v>38139</v>
      </c>
      <c r="D311" t="s">
        <v>29</v>
      </c>
      <c r="E311">
        <v>120</v>
      </c>
    </row>
    <row r="312" spans="1:5" x14ac:dyDescent="0.25">
      <c r="A312" t="s">
        <v>549</v>
      </c>
      <c r="B312" s="68">
        <v>39070</v>
      </c>
      <c r="D312" t="s">
        <v>29</v>
      </c>
      <c r="E312">
        <v>120</v>
      </c>
    </row>
    <row r="313" spans="1:5" x14ac:dyDescent="0.25">
      <c r="A313" t="s">
        <v>576</v>
      </c>
      <c r="B313" s="68">
        <v>38139</v>
      </c>
      <c r="D313" t="s">
        <v>29</v>
      </c>
      <c r="E313">
        <v>120</v>
      </c>
    </row>
    <row r="314" spans="1:5" x14ac:dyDescent="0.25">
      <c r="A314" t="s">
        <v>592</v>
      </c>
      <c r="B314" s="68">
        <v>38139</v>
      </c>
      <c r="D314" t="s">
        <v>29</v>
      </c>
      <c r="E314">
        <v>120</v>
      </c>
    </row>
    <row r="315" spans="1:5" x14ac:dyDescent="0.25">
      <c r="A315" t="s">
        <v>608</v>
      </c>
      <c r="B315" s="68">
        <v>39779</v>
      </c>
      <c r="D315" t="s">
        <v>29</v>
      </c>
      <c r="E315">
        <v>120</v>
      </c>
    </row>
    <row r="316" spans="1:5" x14ac:dyDescent="0.25">
      <c r="A316" t="s">
        <v>640</v>
      </c>
      <c r="B316" s="68">
        <v>40721</v>
      </c>
      <c r="D316" t="s">
        <v>29</v>
      </c>
      <c r="E316">
        <v>120</v>
      </c>
    </row>
    <row r="317" spans="1:5" x14ac:dyDescent="0.25">
      <c r="A317" t="s">
        <v>641</v>
      </c>
      <c r="B317" s="68">
        <v>38139</v>
      </c>
      <c r="D317" t="s">
        <v>29</v>
      </c>
      <c r="E317">
        <v>120</v>
      </c>
    </row>
    <row r="318" spans="1:5" x14ac:dyDescent="0.25">
      <c r="A318" t="s">
        <v>642</v>
      </c>
      <c r="B318" s="68">
        <v>38139</v>
      </c>
      <c r="D318" t="s">
        <v>29</v>
      </c>
      <c r="E318">
        <v>120</v>
      </c>
    </row>
    <row r="319" spans="1:5" x14ac:dyDescent="0.25">
      <c r="A319" t="s">
        <v>644</v>
      </c>
      <c r="B319" s="68">
        <v>38139</v>
      </c>
      <c r="D319" t="s">
        <v>29</v>
      </c>
      <c r="E319">
        <v>120</v>
      </c>
    </row>
    <row r="320" spans="1:5" x14ac:dyDescent="0.25">
      <c r="A320" t="s">
        <v>654</v>
      </c>
      <c r="B320" s="68">
        <v>38139</v>
      </c>
      <c r="D320" t="s">
        <v>29</v>
      </c>
      <c r="E320">
        <v>120</v>
      </c>
    </row>
    <row r="321" spans="1:5" x14ac:dyDescent="0.25">
      <c r="A321" t="s">
        <v>675</v>
      </c>
      <c r="B321" s="68">
        <v>38139</v>
      </c>
      <c r="D321" t="s">
        <v>29</v>
      </c>
      <c r="E321">
        <v>120</v>
      </c>
    </row>
    <row r="322" spans="1:5" x14ac:dyDescent="0.25">
      <c r="A322" t="s">
        <v>690</v>
      </c>
      <c r="B322" s="68">
        <v>38139</v>
      </c>
      <c r="D322" t="s">
        <v>29</v>
      </c>
      <c r="E322">
        <v>120</v>
      </c>
    </row>
    <row r="323" spans="1:5" x14ac:dyDescent="0.25">
      <c r="A323" t="s">
        <v>696</v>
      </c>
      <c r="B323" s="68">
        <v>38139</v>
      </c>
      <c r="D323" t="s">
        <v>29</v>
      </c>
      <c r="E323">
        <v>120</v>
      </c>
    </row>
    <row r="324" spans="1:5" x14ac:dyDescent="0.25">
      <c r="A324" t="s">
        <v>698</v>
      </c>
      <c r="B324" s="68">
        <v>38139</v>
      </c>
      <c r="D324" t="s">
        <v>29</v>
      </c>
      <c r="E324">
        <v>120</v>
      </c>
    </row>
    <row r="325" spans="1:5" x14ac:dyDescent="0.25">
      <c r="A325" t="s">
        <v>748</v>
      </c>
      <c r="B325" s="68">
        <v>39358</v>
      </c>
      <c r="D325" t="s">
        <v>29</v>
      </c>
      <c r="E325">
        <v>120</v>
      </c>
    </row>
    <row r="326" spans="1:5" x14ac:dyDescent="0.25">
      <c r="A326" t="s">
        <v>767</v>
      </c>
      <c r="B326" s="68">
        <v>38139</v>
      </c>
      <c r="D326" t="s">
        <v>29</v>
      </c>
      <c r="E326">
        <v>120</v>
      </c>
    </row>
    <row r="327" spans="1:5" x14ac:dyDescent="0.25">
      <c r="A327" t="s">
        <v>775</v>
      </c>
      <c r="B327" s="68">
        <v>38139</v>
      </c>
      <c r="D327" t="s">
        <v>29</v>
      </c>
      <c r="E327">
        <v>120</v>
      </c>
    </row>
    <row r="328" spans="1:5" x14ac:dyDescent="0.25">
      <c r="A328" t="s">
        <v>779</v>
      </c>
      <c r="B328" s="68">
        <v>38139</v>
      </c>
      <c r="D328" t="s">
        <v>29</v>
      </c>
      <c r="E328">
        <v>120</v>
      </c>
    </row>
    <row r="329" spans="1:5" x14ac:dyDescent="0.25">
      <c r="A329" t="s">
        <v>786</v>
      </c>
      <c r="B329" s="68">
        <v>38288</v>
      </c>
      <c r="D329" t="s">
        <v>29</v>
      </c>
      <c r="E329">
        <v>120</v>
      </c>
    </row>
    <row r="330" spans="1:5" x14ac:dyDescent="0.25">
      <c r="A330" t="s">
        <v>795</v>
      </c>
      <c r="B330" s="68">
        <v>38139</v>
      </c>
      <c r="D330" t="s">
        <v>29</v>
      </c>
      <c r="E330">
        <v>120</v>
      </c>
    </row>
    <row r="331" spans="1:5" x14ac:dyDescent="0.25">
      <c r="A331" t="s">
        <v>799</v>
      </c>
      <c r="B331" s="68">
        <v>38139</v>
      </c>
      <c r="D331" t="s">
        <v>29</v>
      </c>
      <c r="E331">
        <v>120</v>
      </c>
    </row>
    <row r="332" spans="1:5" x14ac:dyDescent="0.25">
      <c r="A332" t="s">
        <v>829</v>
      </c>
      <c r="B332" s="68">
        <v>38139</v>
      </c>
      <c r="D332" t="s">
        <v>29</v>
      </c>
      <c r="E332">
        <v>120</v>
      </c>
    </row>
    <row r="333" spans="1:5" x14ac:dyDescent="0.25">
      <c r="A333" t="s">
        <v>851</v>
      </c>
      <c r="B333" s="68">
        <v>38139</v>
      </c>
      <c r="D333" t="s">
        <v>29</v>
      </c>
      <c r="E333">
        <v>120</v>
      </c>
    </row>
    <row r="334" spans="1:5" x14ac:dyDescent="0.25">
      <c r="A334" t="s">
        <v>856</v>
      </c>
      <c r="B334" s="68">
        <v>38139</v>
      </c>
      <c r="D334" t="s">
        <v>29</v>
      </c>
      <c r="E334">
        <v>120</v>
      </c>
    </row>
    <row r="335" spans="1:5" x14ac:dyDescent="0.25">
      <c r="A335" t="s">
        <v>859</v>
      </c>
      <c r="B335" s="68">
        <v>38139</v>
      </c>
      <c r="D335" t="s">
        <v>29</v>
      </c>
      <c r="E335">
        <v>120</v>
      </c>
    </row>
    <row r="336" spans="1:5" x14ac:dyDescent="0.25">
      <c r="A336" t="s">
        <v>867</v>
      </c>
      <c r="B336" s="68">
        <v>38173</v>
      </c>
      <c r="D336" t="s">
        <v>29</v>
      </c>
      <c r="E336">
        <v>120</v>
      </c>
    </row>
    <row r="337" spans="1:5" x14ac:dyDescent="0.25">
      <c r="A337" t="s">
        <v>869</v>
      </c>
      <c r="B337" s="68">
        <v>38268</v>
      </c>
      <c r="D337" t="s">
        <v>29</v>
      </c>
      <c r="E337">
        <v>120</v>
      </c>
    </row>
    <row r="338" spans="1:5" x14ac:dyDescent="0.25">
      <c r="A338" t="s">
        <v>875</v>
      </c>
      <c r="B338" s="68">
        <v>38208</v>
      </c>
      <c r="D338" t="s">
        <v>29</v>
      </c>
      <c r="E338">
        <v>120</v>
      </c>
    </row>
    <row r="339" spans="1:5" x14ac:dyDescent="0.25">
      <c r="A339" t="s">
        <v>876</v>
      </c>
      <c r="B339" s="68">
        <v>38210</v>
      </c>
      <c r="D339" t="s">
        <v>29</v>
      </c>
      <c r="E339">
        <v>120</v>
      </c>
    </row>
    <row r="340" spans="1:5" x14ac:dyDescent="0.25">
      <c r="A340" t="s">
        <v>885</v>
      </c>
      <c r="B340" s="68">
        <v>38266</v>
      </c>
      <c r="D340" t="s">
        <v>29</v>
      </c>
      <c r="E340">
        <v>120</v>
      </c>
    </row>
    <row r="341" spans="1:5" x14ac:dyDescent="0.25">
      <c r="A341" t="s">
        <v>948</v>
      </c>
      <c r="B341" s="68">
        <v>38553</v>
      </c>
      <c r="D341" t="s">
        <v>29</v>
      </c>
      <c r="E341">
        <v>120</v>
      </c>
    </row>
    <row r="342" spans="1:5" x14ac:dyDescent="0.25">
      <c r="A342" t="s">
        <v>951</v>
      </c>
      <c r="B342" s="68">
        <v>38569</v>
      </c>
      <c r="D342" t="s">
        <v>29</v>
      </c>
      <c r="E342">
        <v>120</v>
      </c>
    </row>
    <row r="343" spans="1:5" x14ac:dyDescent="0.25">
      <c r="A343" t="s">
        <v>952</v>
      </c>
      <c r="B343" s="68">
        <v>38574</v>
      </c>
      <c r="D343" t="s">
        <v>29</v>
      </c>
      <c r="E343">
        <v>120</v>
      </c>
    </row>
    <row r="344" spans="1:5" x14ac:dyDescent="0.25">
      <c r="A344" t="s">
        <v>974</v>
      </c>
      <c r="B344" s="68">
        <v>38617</v>
      </c>
      <c r="D344" t="s">
        <v>29</v>
      </c>
      <c r="E344">
        <v>120</v>
      </c>
    </row>
    <row r="345" spans="1:5" x14ac:dyDescent="0.25">
      <c r="A345" t="s">
        <v>975</v>
      </c>
      <c r="B345" s="68">
        <v>38617</v>
      </c>
      <c r="D345" t="s">
        <v>29</v>
      </c>
      <c r="E345">
        <v>120</v>
      </c>
    </row>
    <row r="346" spans="1:5" x14ac:dyDescent="0.25">
      <c r="A346" t="s">
        <v>985</v>
      </c>
      <c r="B346" s="68">
        <v>38638</v>
      </c>
      <c r="D346" t="s">
        <v>29</v>
      </c>
      <c r="E346">
        <v>120</v>
      </c>
    </row>
    <row r="347" spans="1:5" x14ac:dyDescent="0.25">
      <c r="A347" t="s">
        <v>988</v>
      </c>
      <c r="B347" s="68">
        <v>38642</v>
      </c>
      <c r="D347" t="s">
        <v>29</v>
      </c>
      <c r="E347">
        <v>120</v>
      </c>
    </row>
    <row r="348" spans="1:5" x14ac:dyDescent="0.25">
      <c r="A348" t="s">
        <v>999</v>
      </c>
      <c r="B348" s="68">
        <v>38664</v>
      </c>
      <c r="D348" t="s">
        <v>29</v>
      </c>
      <c r="E348">
        <v>120</v>
      </c>
    </row>
    <row r="349" spans="1:5" x14ac:dyDescent="0.25">
      <c r="A349" t="s">
        <v>1015</v>
      </c>
      <c r="B349" s="68">
        <v>38699</v>
      </c>
      <c r="D349" t="s">
        <v>29</v>
      </c>
      <c r="E349">
        <v>120</v>
      </c>
    </row>
    <row r="350" spans="1:5" x14ac:dyDescent="0.25">
      <c r="A350" t="s">
        <v>1050</v>
      </c>
      <c r="B350" s="68">
        <v>38933</v>
      </c>
      <c r="D350" t="s">
        <v>29</v>
      </c>
      <c r="E350">
        <v>120</v>
      </c>
    </row>
    <row r="351" spans="1:5" x14ac:dyDescent="0.25">
      <c r="A351" t="s">
        <v>1056</v>
      </c>
      <c r="B351" s="68">
        <v>38954</v>
      </c>
      <c r="D351" t="s">
        <v>29</v>
      </c>
      <c r="E351">
        <v>120</v>
      </c>
    </row>
    <row r="352" spans="1:5" x14ac:dyDescent="0.25">
      <c r="A352" t="s">
        <v>1057</v>
      </c>
      <c r="B352" s="68">
        <v>38958</v>
      </c>
      <c r="D352" t="s">
        <v>29</v>
      </c>
      <c r="E352">
        <v>120</v>
      </c>
    </row>
    <row r="353" spans="1:5" x14ac:dyDescent="0.25">
      <c r="A353" t="s">
        <v>1060</v>
      </c>
      <c r="B353" s="68">
        <v>39002</v>
      </c>
      <c r="D353" t="s">
        <v>29</v>
      </c>
      <c r="E353">
        <v>120</v>
      </c>
    </row>
    <row r="354" spans="1:5" x14ac:dyDescent="0.25">
      <c r="A354" t="s">
        <v>1068</v>
      </c>
      <c r="B354" s="68">
        <v>38989</v>
      </c>
      <c r="D354" t="s">
        <v>29</v>
      </c>
      <c r="E354">
        <v>120</v>
      </c>
    </row>
    <row r="355" spans="1:5" x14ac:dyDescent="0.25">
      <c r="A355" t="s">
        <v>1114</v>
      </c>
      <c r="B355" s="68">
        <v>40875</v>
      </c>
      <c r="D355" t="s">
        <v>29</v>
      </c>
      <c r="E355">
        <v>120</v>
      </c>
    </row>
    <row r="356" spans="1:5" x14ac:dyDescent="0.25">
      <c r="A356" t="s">
        <v>1135</v>
      </c>
      <c r="B356" s="68">
        <v>39252</v>
      </c>
      <c r="D356" t="s">
        <v>29</v>
      </c>
      <c r="E356">
        <v>120</v>
      </c>
    </row>
    <row r="357" spans="1:5" x14ac:dyDescent="0.25">
      <c r="A357" t="s">
        <v>1157</v>
      </c>
      <c r="B357" s="68">
        <v>39321</v>
      </c>
      <c r="D357" t="s">
        <v>29</v>
      </c>
      <c r="E357">
        <v>120</v>
      </c>
    </row>
    <row r="358" spans="1:5" x14ac:dyDescent="0.25">
      <c r="A358" t="s">
        <v>1183</v>
      </c>
      <c r="B358" s="68">
        <v>39396</v>
      </c>
      <c r="D358" t="s">
        <v>29</v>
      </c>
      <c r="E358">
        <v>120</v>
      </c>
    </row>
    <row r="359" spans="1:5" x14ac:dyDescent="0.25">
      <c r="A359" t="s">
        <v>1228</v>
      </c>
      <c r="B359" s="68">
        <v>39608</v>
      </c>
      <c r="D359" t="s">
        <v>29</v>
      </c>
      <c r="E359">
        <v>120</v>
      </c>
    </row>
    <row r="360" spans="1:5" x14ac:dyDescent="0.25">
      <c r="A360" t="s">
        <v>1233</v>
      </c>
      <c r="B360" s="68">
        <v>39615</v>
      </c>
      <c r="D360" t="s">
        <v>29</v>
      </c>
      <c r="E360">
        <v>120</v>
      </c>
    </row>
    <row r="361" spans="1:5" x14ac:dyDescent="0.25">
      <c r="A361" t="s">
        <v>1235</v>
      </c>
      <c r="B361" s="68">
        <v>39620</v>
      </c>
      <c r="D361" t="s">
        <v>29</v>
      </c>
      <c r="E361">
        <v>120</v>
      </c>
    </row>
    <row r="362" spans="1:5" x14ac:dyDescent="0.25">
      <c r="A362" t="s">
        <v>1262</v>
      </c>
      <c r="B362" s="68">
        <v>39677</v>
      </c>
      <c r="D362" t="s">
        <v>29</v>
      </c>
      <c r="E362">
        <v>120</v>
      </c>
    </row>
    <row r="363" spans="1:5" x14ac:dyDescent="0.25">
      <c r="A363" t="s">
        <v>1263</v>
      </c>
      <c r="B363" s="68">
        <v>39677</v>
      </c>
      <c r="D363" t="s">
        <v>29</v>
      </c>
      <c r="E363">
        <v>120</v>
      </c>
    </row>
    <row r="364" spans="1:5" x14ac:dyDescent="0.25">
      <c r="A364" t="s">
        <v>1265</v>
      </c>
      <c r="B364" s="68">
        <v>39679</v>
      </c>
      <c r="D364" t="s">
        <v>29</v>
      </c>
      <c r="E364">
        <v>120</v>
      </c>
    </row>
    <row r="365" spans="1:5" x14ac:dyDescent="0.25">
      <c r="A365" t="s">
        <v>1289</v>
      </c>
      <c r="B365" s="68">
        <v>39731</v>
      </c>
      <c r="D365" t="s">
        <v>29</v>
      </c>
      <c r="E365">
        <v>120</v>
      </c>
    </row>
    <row r="366" spans="1:5" x14ac:dyDescent="0.25">
      <c r="A366" t="s">
        <v>1336</v>
      </c>
      <c r="B366" s="68">
        <v>39881</v>
      </c>
      <c r="D366" t="s">
        <v>29</v>
      </c>
      <c r="E366">
        <v>120</v>
      </c>
    </row>
    <row r="367" spans="1:5" x14ac:dyDescent="0.25">
      <c r="A367" t="s">
        <v>1374</v>
      </c>
      <c r="B367" s="68">
        <v>40049</v>
      </c>
      <c r="D367" t="s">
        <v>29</v>
      </c>
      <c r="E367">
        <v>120</v>
      </c>
    </row>
    <row r="368" spans="1:5" x14ac:dyDescent="0.25">
      <c r="A368" t="s">
        <v>1436</v>
      </c>
      <c r="B368" s="68">
        <v>40440</v>
      </c>
      <c r="D368" t="s">
        <v>29</v>
      </c>
      <c r="E368">
        <v>120</v>
      </c>
    </row>
    <row r="369" spans="1:5" x14ac:dyDescent="0.25">
      <c r="A369" t="s">
        <v>1438</v>
      </c>
      <c r="B369" s="68">
        <v>40440</v>
      </c>
      <c r="D369" t="s">
        <v>29</v>
      </c>
      <c r="E369">
        <v>120</v>
      </c>
    </row>
    <row r="370" spans="1:5" x14ac:dyDescent="0.25">
      <c r="A370" t="s">
        <v>1535</v>
      </c>
      <c r="B370" s="68">
        <v>40799</v>
      </c>
      <c r="D370" t="s">
        <v>29</v>
      </c>
      <c r="E370">
        <v>120</v>
      </c>
    </row>
    <row r="371" spans="1:5" x14ac:dyDescent="0.25">
      <c r="A371" t="s">
        <v>1553</v>
      </c>
      <c r="B371" s="68">
        <v>40841</v>
      </c>
      <c r="D371" t="s">
        <v>29</v>
      </c>
      <c r="E371">
        <v>120</v>
      </c>
    </row>
    <row r="372" spans="1:5" x14ac:dyDescent="0.25">
      <c r="A372" t="s">
        <v>212</v>
      </c>
      <c r="B372" s="68">
        <v>38449</v>
      </c>
      <c r="D372" t="s">
        <v>29</v>
      </c>
      <c r="E372">
        <v>119</v>
      </c>
    </row>
    <row r="373" spans="1:5" x14ac:dyDescent="0.25">
      <c r="A373" t="s">
        <v>860</v>
      </c>
      <c r="B373" s="68">
        <v>38139</v>
      </c>
      <c r="D373" t="s">
        <v>29</v>
      </c>
      <c r="E373">
        <v>119</v>
      </c>
    </row>
    <row r="374" spans="1:5" x14ac:dyDescent="0.25">
      <c r="A374" t="s">
        <v>1290</v>
      </c>
      <c r="B374" s="68">
        <v>39738</v>
      </c>
      <c r="D374" t="s">
        <v>29</v>
      </c>
      <c r="E374">
        <v>118</v>
      </c>
    </row>
    <row r="375" spans="1:5" x14ac:dyDescent="0.25">
      <c r="A375" t="s">
        <v>1046</v>
      </c>
      <c r="B375" s="68">
        <v>38925</v>
      </c>
      <c r="D375" t="s">
        <v>29</v>
      </c>
      <c r="E375">
        <v>115</v>
      </c>
    </row>
    <row r="376" spans="1:5" x14ac:dyDescent="0.25">
      <c r="A376" t="s">
        <v>1241</v>
      </c>
      <c r="B376" s="68">
        <v>39787</v>
      </c>
      <c r="D376" t="s">
        <v>29</v>
      </c>
      <c r="E376">
        <v>115</v>
      </c>
    </row>
    <row r="377" spans="1:5" x14ac:dyDescent="0.25">
      <c r="A377" t="s">
        <v>1503</v>
      </c>
      <c r="B377" s="68">
        <v>40663</v>
      </c>
      <c r="D377" t="s">
        <v>29</v>
      </c>
      <c r="E377">
        <v>115</v>
      </c>
    </row>
    <row r="378" spans="1:5" x14ac:dyDescent="0.25">
      <c r="A378" t="s">
        <v>1109</v>
      </c>
      <c r="B378" s="68">
        <v>39414</v>
      </c>
      <c r="D378" t="s">
        <v>29</v>
      </c>
      <c r="E378">
        <v>113</v>
      </c>
    </row>
    <row r="379" spans="1:5" x14ac:dyDescent="0.25">
      <c r="A379" t="s">
        <v>317</v>
      </c>
      <c r="B379" s="68">
        <v>38139</v>
      </c>
      <c r="D379" t="s">
        <v>29</v>
      </c>
      <c r="E379">
        <v>112</v>
      </c>
    </row>
    <row r="380" spans="1:5" x14ac:dyDescent="0.25">
      <c r="A380" t="s">
        <v>964</v>
      </c>
      <c r="B380" s="68">
        <v>38593</v>
      </c>
      <c r="D380" t="s">
        <v>29</v>
      </c>
      <c r="E380">
        <v>112</v>
      </c>
    </row>
    <row r="381" spans="1:5" x14ac:dyDescent="0.25">
      <c r="A381" t="s">
        <v>98</v>
      </c>
      <c r="B381" s="68">
        <v>38139</v>
      </c>
      <c r="D381" t="s">
        <v>29</v>
      </c>
      <c r="E381">
        <v>111</v>
      </c>
    </row>
    <row r="382" spans="1:5" x14ac:dyDescent="0.25">
      <c r="A382" t="s">
        <v>269</v>
      </c>
      <c r="B382" s="68">
        <v>38139</v>
      </c>
      <c r="D382" t="s">
        <v>29</v>
      </c>
      <c r="E382">
        <v>111</v>
      </c>
    </row>
    <row r="383" spans="1:5" x14ac:dyDescent="0.25">
      <c r="A383" t="s">
        <v>1365</v>
      </c>
      <c r="B383" s="68">
        <v>40033</v>
      </c>
      <c r="D383" t="s">
        <v>29</v>
      </c>
      <c r="E383">
        <v>111</v>
      </c>
    </row>
    <row r="384" spans="1:5" x14ac:dyDescent="0.25">
      <c r="A384" t="s">
        <v>133</v>
      </c>
      <c r="B384" s="68">
        <v>38139</v>
      </c>
      <c r="D384" t="s">
        <v>29</v>
      </c>
      <c r="E384">
        <v>110</v>
      </c>
    </row>
    <row r="385" spans="1:5" x14ac:dyDescent="0.25">
      <c r="A385" t="s">
        <v>139</v>
      </c>
      <c r="B385" s="68">
        <v>38139</v>
      </c>
      <c r="D385" t="s">
        <v>29</v>
      </c>
      <c r="E385">
        <v>109</v>
      </c>
    </row>
    <row r="386" spans="1:5" x14ac:dyDescent="0.25">
      <c r="A386" t="s">
        <v>811</v>
      </c>
      <c r="B386" s="68">
        <v>38139</v>
      </c>
      <c r="D386" t="s">
        <v>29</v>
      </c>
      <c r="E386">
        <v>109</v>
      </c>
    </row>
    <row r="387" spans="1:5" x14ac:dyDescent="0.25">
      <c r="A387" t="s">
        <v>1311</v>
      </c>
      <c r="B387" s="68">
        <v>39841</v>
      </c>
      <c r="D387" t="s">
        <v>29</v>
      </c>
      <c r="E387">
        <v>109</v>
      </c>
    </row>
    <row r="388" spans="1:5" x14ac:dyDescent="0.25">
      <c r="A388" t="s">
        <v>1457</v>
      </c>
      <c r="B388" s="68">
        <v>40474</v>
      </c>
      <c r="D388" t="s">
        <v>29</v>
      </c>
      <c r="E388">
        <v>109</v>
      </c>
    </row>
    <row r="389" spans="1:5" x14ac:dyDescent="0.25">
      <c r="A389" t="s">
        <v>1512</v>
      </c>
      <c r="B389" s="68">
        <v>40735</v>
      </c>
      <c r="D389" t="s">
        <v>29</v>
      </c>
      <c r="E389">
        <v>109</v>
      </c>
    </row>
    <row r="390" spans="1:5" x14ac:dyDescent="0.25">
      <c r="A390" t="s">
        <v>243</v>
      </c>
      <c r="B390" s="68">
        <v>38139</v>
      </c>
      <c r="D390" t="s">
        <v>29</v>
      </c>
      <c r="E390">
        <v>107</v>
      </c>
    </row>
    <row r="391" spans="1:5" x14ac:dyDescent="0.25">
      <c r="A391" t="s">
        <v>879</v>
      </c>
      <c r="B391" s="68">
        <v>39433</v>
      </c>
      <c r="D391" t="s">
        <v>29</v>
      </c>
      <c r="E391">
        <v>107</v>
      </c>
    </row>
    <row r="392" spans="1:5" x14ac:dyDescent="0.25">
      <c r="A392" t="s">
        <v>132</v>
      </c>
      <c r="B392" s="68">
        <v>38139</v>
      </c>
      <c r="D392" t="s">
        <v>29</v>
      </c>
      <c r="E392">
        <v>106</v>
      </c>
    </row>
    <row r="393" spans="1:5" x14ac:dyDescent="0.25">
      <c r="A393" t="s">
        <v>297</v>
      </c>
      <c r="B393" s="68">
        <v>38139</v>
      </c>
      <c r="D393" t="s">
        <v>29</v>
      </c>
      <c r="E393">
        <v>106</v>
      </c>
    </row>
    <row r="394" spans="1:5" x14ac:dyDescent="0.25">
      <c r="A394" t="s">
        <v>319</v>
      </c>
      <c r="B394" s="68">
        <v>38139</v>
      </c>
      <c r="D394" t="s">
        <v>29</v>
      </c>
      <c r="E394">
        <v>106</v>
      </c>
    </row>
    <row r="395" spans="1:5" x14ac:dyDescent="0.25">
      <c r="A395" t="s">
        <v>332</v>
      </c>
      <c r="B395" s="68">
        <v>40764</v>
      </c>
      <c r="D395" t="s">
        <v>29</v>
      </c>
      <c r="E395">
        <v>106</v>
      </c>
    </row>
    <row r="396" spans="1:5" x14ac:dyDescent="0.25">
      <c r="A396" t="s">
        <v>367</v>
      </c>
      <c r="B396" s="68">
        <v>39058</v>
      </c>
      <c r="D396" t="s">
        <v>29</v>
      </c>
      <c r="E396">
        <v>106</v>
      </c>
    </row>
    <row r="397" spans="1:5" x14ac:dyDescent="0.25">
      <c r="A397" t="s">
        <v>386</v>
      </c>
      <c r="B397" s="68">
        <v>38139</v>
      </c>
      <c r="D397" t="s">
        <v>29</v>
      </c>
      <c r="E397">
        <v>106</v>
      </c>
    </row>
    <row r="398" spans="1:5" x14ac:dyDescent="0.25">
      <c r="A398" t="s">
        <v>883</v>
      </c>
      <c r="B398" s="68">
        <v>40266</v>
      </c>
      <c r="D398" t="s">
        <v>29</v>
      </c>
      <c r="E398">
        <v>106</v>
      </c>
    </row>
    <row r="399" spans="1:5" x14ac:dyDescent="0.25">
      <c r="A399" t="s">
        <v>1041</v>
      </c>
      <c r="B399" s="68">
        <v>39925</v>
      </c>
      <c r="D399" t="s">
        <v>29</v>
      </c>
      <c r="E399">
        <v>106</v>
      </c>
    </row>
    <row r="400" spans="1:5" x14ac:dyDescent="0.25">
      <c r="A400" t="s">
        <v>1167</v>
      </c>
      <c r="B400" s="68">
        <v>40423</v>
      </c>
      <c r="D400" t="s">
        <v>29</v>
      </c>
      <c r="E400">
        <v>106</v>
      </c>
    </row>
    <row r="401" spans="1:5" x14ac:dyDescent="0.25">
      <c r="A401" t="s">
        <v>1217</v>
      </c>
      <c r="B401" s="68">
        <v>40463</v>
      </c>
      <c r="D401" t="s">
        <v>29</v>
      </c>
      <c r="E401">
        <v>106</v>
      </c>
    </row>
    <row r="402" spans="1:5" x14ac:dyDescent="0.25">
      <c r="A402" t="s">
        <v>1310</v>
      </c>
      <c r="B402" s="68">
        <v>39767</v>
      </c>
      <c r="D402" t="s">
        <v>29</v>
      </c>
      <c r="E402">
        <v>106</v>
      </c>
    </row>
    <row r="403" spans="1:5" x14ac:dyDescent="0.25">
      <c r="A403" t="s">
        <v>1515</v>
      </c>
      <c r="B403" s="68">
        <v>40754</v>
      </c>
      <c r="D403" t="s">
        <v>29</v>
      </c>
      <c r="E403">
        <v>106</v>
      </c>
    </row>
    <row r="404" spans="1:5" x14ac:dyDescent="0.25">
      <c r="A404" t="s">
        <v>59</v>
      </c>
      <c r="B404" s="68">
        <v>38951</v>
      </c>
      <c r="D404" t="s">
        <v>29</v>
      </c>
      <c r="E404">
        <v>105</v>
      </c>
    </row>
    <row r="405" spans="1:5" x14ac:dyDescent="0.25">
      <c r="A405" t="s">
        <v>711</v>
      </c>
      <c r="B405" s="68">
        <v>38139</v>
      </c>
      <c r="D405" t="s">
        <v>29</v>
      </c>
      <c r="E405">
        <v>103</v>
      </c>
    </row>
    <row r="406" spans="1:5" x14ac:dyDescent="0.25">
      <c r="A406" t="s">
        <v>1248</v>
      </c>
      <c r="B406" s="68">
        <v>39640</v>
      </c>
      <c r="D406" t="s">
        <v>29</v>
      </c>
      <c r="E406">
        <v>103</v>
      </c>
    </row>
    <row r="407" spans="1:5" x14ac:dyDescent="0.25">
      <c r="A407" t="s">
        <v>1326</v>
      </c>
      <c r="B407" s="68">
        <v>39818</v>
      </c>
      <c r="D407" t="s">
        <v>29</v>
      </c>
      <c r="E407">
        <v>103</v>
      </c>
    </row>
    <row r="408" spans="1:5" x14ac:dyDescent="0.25">
      <c r="A408" t="s">
        <v>1401</v>
      </c>
      <c r="B408" s="68">
        <v>40152</v>
      </c>
      <c r="D408" t="s">
        <v>29</v>
      </c>
      <c r="E408">
        <v>103</v>
      </c>
    </row>
    <row r="409" spans="1:5" x14ac:dyDescent="0.25">
      <c r="A409" t="s">
        <v>1465</v>
      </c>
      <c r="B409" s="68">
        <v>40476</v>
      </c>
      <c r="D409" t="s">
        <v>29</v>
      </c>
      <c r="E409">
        <v>103</v>
      </c>
    </row>
    <row r="410" spans="1:5" x14ac:dyDescent="0.25">
      <c r="A410" t="s">
        <v>37</v>
      </c>
      <c r="B410" s="68">
        <v>38139</v>
      </c>
      <c r="D410" t="s">
        <v>29</v>
      </c>
      <c r="E410">
        <v>102</v>
      </c>
    </row>
    <row r="411" spans="1:5" x14ac:dyDescent="0.25">
      <c r="A411" t="s">
        <v>193</v>
      </c>
      <c r="B411" s="68">
        <v>38139</v>
      </c>
      <c r="D411" t="s">
        <v>29</v>
      </c>
      <c r="E411">
        <v>102</v>
      </c>
    </row>
    <row r="412" spans="1:5" x14ac:dyDescent="0.25">
      <c r="A412" t="s">
        <v>196</v>
      </c>
      <c r="B412" s="68">
        <v>38139</v>
      </c>
      <c r="D412" t="s">
        <v>29</v>
      </c>
      <c r="E412">
        <v>102</v>
      </c>
    </row>
    <row r="413" spans="1:5" x14ac:dyDescent="0.25">
      <c r="A413" t="s">
        <v>211</v>
      </c>
      <c r="B413" s="68">
        <v>38139</v>
      </c>
      <c r="D413" t="s">
        <v>29</v>
      </c>
      <c r="E413">
        <v>102</v>
      </c>
    </row>
    <row r="414" spans="1:5" x14ac:dyDescent="0.25">
      <c r="A414" t="s">
        <v>307</v>
      </c>
      <c r="B414" s="68">
        <v>38139</v>
      </c>
      <c r="D414" t="s">
        <v>29</v>
      </c>
      <c r="E414">
        <v>102</v>
      </c>
    </row>
    <row r="415" spans="1:5" x14ac:dyDescent="0.25">
      <c r="A415" t="s">
        <v>308</v>
      </c>
      <c r="B415" s="68">
        <v>38139</v>
      </c>
      <c r="D415" t="s">
        <v>29</v>
      </c>
      <c r="E415">
        <v>102</v>
      </c>
    </row>
    <row r="416" spans="1:5" x14ac:dyDescent="0.25">
      <c r="A416" t="s">
        <v>440</v>
      </c>
      <c r="B416" s="68">
        <v>38139</v>
      </c>
      <c r="D416" t="s">
        <v>29</v>
      </c>
      <c r="E416">
        <v>102</v>
      </c>
    </row>
    <row r="417" spans="1:5" x14ac:dyDescent="0.25">
      <c r="A417" t="s">
        <v>621</v>
      </c>
      <c r="B417" s="68">
        <v>38139</v>
      </c>
      <c r="D417" t="s">
        <v>29</v>
      </c>
      <c r="E417">
        <v>102</v>
      </c>
    </row>
    <row r="418" spans="1:5" x14ac:dyDescent="0.25">
      <c r="A418" t="s">
        <v>624</v>
      </c>
      <c r="B418" s="68">
        <v>38139</v>
      </c>
      <c r="D418" t="s">
        <v>29</v>
      </c>
      <c r="E418">
        <v>102</v>
      </c>
    </row>
    <row r="419" spans="1:5" x14ac:dyDescent="0.25">
      <c r="A419" t="s">
        <v>643</v>
      </c>
      <c r="B419" s="68">
        <v>38139</v>
      </c>
      <c r="D419" t="s">
        <v>29</v>
      </c>
      <c r="E419">
        <v>102</v>
      </c>
    </row>
    <row r="420" spans="1:5" x14ac:dyDescent="0.25">
      <c r="A420" t="s">
        <v>699</v>
      </c>
      <c r="B420" s="68">
        <v>38139</v>
      </c>
      <c r="D420" t="s">
        <v>29</v>
      </c>
      <c r="E420">
        <v>102</v>
      </c>
    </row>
    <row r="421" spans="1:5" x14ac:dyDescent="0.25">
      <c r="A421" t="s">
        <v>751</v>
      </c>
      <c r="B421" s="68">
        <v>38139</v>
      </c>
      <c r="D421" t="s">
        <v>29</v>
      </c>
      <c r="E421">
        <v>102</v>
      </c>
    </row>
    <row r="422" spans="1:5" x14ac:dyDescent="0.25">
      <c r="A422" t="s">
        <v>1089</v>
      </c>
      <c r="B422" s="68">
        <v>39044</v>
      </c>
      <c r="D422" t="s">
        <v>29</v>
      </c>
      <c r="E422">
        <v>102</v>
      </c>
    </row>
    <row r="423" spans="1:5" x14ac:dyDescent="0.25">
      <c r="A423" t="s">
        <v>1097</v>
      </c>
      <c r="B423" s="68">
        <v>39392</v>
      </c>
      <c r="D423" t="s">
        <v>29</v>
      </c>
      <c r="E423">
        <v>102</v>
      </c>
    </row>
    <row r="424" spans="1:5" x14ac:dyDescent="0.25">
      <c r="A424" t="s">
        <v>1184</v>
      </c>
      <c r="B424" s="68">
        <v>39717</v>
      </c>
      <c r="D424" t="s">
        <v>29</v>
      </c>
      <c r="E424">
        <v>102</v>
      </c>
    </row>
    <row r="425" spans="1:5" x14ac:dyDescent="0.25">
      <c r="A425" t="s">
        <v>1226</v>
      </c>
      <c r="B425" s="68">
        <v>39606</v>
      </c>
      <c r="D425" t="s">
        <v>29</v>
      </c>
      <c r="E425">
        <v>102</v>
      </c>
    </row>
    <row r="426" spans="1:5" x14ac:dyDescent="0.25">
      <c r="A426" t="s">
        <v>221</v>
      </c>
      <c r="B426" s="68">
        <v>38957</v>
      </c>
      <c r="D426" t="s">
        <v>29</v>
      </c>
      <c r="E426">
        <v>100</v>
      </c>
    </row>
    <row r="427" spans="1:5" x14ac:dyDescent="0.25">
      <c r="A427" t="s">
        <v>255</v>
      </c>
      <c r="B427" s="68">
        <v>38139</v>
      </c>
      <c r="D427" t="s">
        <v>29</v>
      </c>
      <c r="E427">
        <v>100</v>
      </c>
    </row>
    <row r="428" spans="1:5" x14ac:dyDescent="0.25">
      <c r="A428" t="s">
        <v>299</v>
      </c>
      <c r="B428" s="68">
        <v>40046</v>
      </c>
      <c r="D428" t="s">
        <v>29</v>
      </c>
      <c r="E428">
        <v>100</v>
      </c>
    </row>
    <row r="429" spans="1:5" x14ac:dyDescent="0.25">
      <c r="A429" t="s">
        <v>337</v>
      </c>
      <c r="B429" s="68">
        <v>40429</v>
      </c>
      <c r="D429" t="s">
        <v>29</v>
      </c>
      <c r="E429">
        <v>100</v>
      </c>
    </row>
    <row r="430" spans="1:5" x14ac:dyDescent="0.25">
      <c r="A430" t="s">
        <v>389</v>
      </c>
      <c r="B430" s="68">
        <v>40191</v>
      </c>
      <c r="D430" t="s">
        <v>29</v>
      </c>
      <c r="E430">
        <v>100</v>
      </c>
    </row>
    <row r="431" spans="1:5" x14ac:dyDescent="0.25">
      <c r="A431" t="s">
        <v>414</v>
      </c>
      <c r="B431" s="68">
        <v>39771</v>
      </c>
      <c r="D431" t="s">
        <v>29</v>
      </c>
      <c r="E431">
        <v>100</v>
      </c>
    </row>
    <row r="432" spans="1:5" x14ac:dyDescent="0.25">
      <c r="A432" t="s">
        <v>514</v>
      </c>
      <c r="B432" s="68">
        <v>38139</v>
      </c>
      <c r="D432" t="s">
        <v>29</v>
      </c>
      <c r="E432">
        <v>100</v>
      </c>
    </row>
    <row r="433" spans="1:5" x14ac:dyDescent="0.25">
      <c r="A433" t="s">
        <v>620</v>
      </c>
      <c r="B433" s="68">
        <v>38139</v>
      </c>
      <c r="D433" t="s">
        <v>29</v>
      </c>
      <c r="E433">
        <v>100</v>
      </c>
    </row>
    <row r="434" spans="1:5" x14ac:dyDescent="0.25">
      <c r="A434" t="s">
        <v>803</v>
      </c>
      <c r="B434" s="68">
        <v>38139</v>
      </c>
      <c r="D434" t="s">
        <v>29</v>
      </c>
      <c r="E434">
        <v>100</v>
      </c>
    </row>
    <row r="435" spans="1:5" x14ac:dyDescent="0.25">
      <c r="A435" t="s">
        <v>959</v>
      </c>
      <c r="B435" s="68">
        <v>38583</v>
      </c>
      <c r="D435" t="s">
        <v>29</v>
      </c>
      <c r="E435">
        <v>100</v>
      </c>
    </row>
    <row r="436" spans="1:5" x14ac:dyDescent="0.25">
      <c r="A436" t="s">
        <v>993</v>
      </c>
      <c r="B436" s="68">
        <v>38806</v>
      </c>
      <c r="D436" t="s">
        <v>29</v>
      </c>
      <c r="E436">
        <v>100</v>
      </c>
    </row>
    <row r="437" spans="1:5" x14ac:dyDescent="0.25">
      <c r="A437" t="s">
        <v>1000</v>
      </c>
      <c r="B437" s="68">
        <v>38665</v>
      </c>
      <c r="D437" t="s">
        <v>29</v>
      </c>
      <c r="E437">
        <v>100</v>
      </c>
    </row>
    <row r="438" spans="1:5" x14ac:dyDescent="0.25">
      <c r="A438" t="s">
        <v>1030</v>
      </c>
      <c r="B438" s="68">
        <v>39008</v>
      </c>
      <c r="D438" t="s">
        <v>29</v>
      </c>
      <c r="E438">
        <v>100</v>
      </c>
    </row>
    <row r="439" spans="1:5" x14ac:dyDescent="0.25">
      <c r="A439" t="s">
        <v>1131</v>
      </c>
      <c r="B439" s="68">
        <v>39202</v>
      </c>
      <c r="D439" t="s">
        <v>29</v>
      </c>
      <c r="E439">
        <v>100</v>
      </c>
    </row>
    <row r="440" spans="1:5" x14ac:dyDescent="0.25">
      <c r="A440" t="s">
        <v>1222</v>
      </c>
      <c r="B440" s="68">
        <v>39600</v>
      </c>
      <c r="D440" t="s">
        <v>29</v>
      </c>
      <c r="E440">
        <v>100</v>
      </c>
    </row>
    <row r="441" spans="1:5" x14ac:dyDescent="0.25">
      <c r="A441" t="s">
        <v>1312</v>
      </c>
      <c r="B441" s="68">
        <v>39767</v>
      </c>
      <c r="D441" t="s">
        <v>29</v>
      </c>
      <c r="E441">
        <v>100</v>
      </c>
    </row>
    <row r="442" spans="1:5" x14ac:dyDescent="0.25">
      <c r="A442" t="s">
        <v>1332</v>
      </c>
      <c r="B442" s="68">
        <v>39840</v>
      </c>
      <c r="D442" t="s">
        <v>29</v>
      </c>
      <c r="E442">
        <v>100</v>
      </c>
    </row>
    <row r="443" spans="1:5" x14ac:dyDescent="0.25">
      <c r="A443" t="s">
        <v>1410</v>
      </c>
      <c r="B443" s="68">
        <v>40345</v>
      </c>
      <c r="D443" t="s">
        <v>29</v>
      </c>
      <c r="E443">
        <v>100</v>
      </c>
    </row>
    <row r="444" spans="1:5" x14ac:dyDescent="0.25">
      <c r="A444" t="s">
        <v>1412</v>
      </c>
      <c r="B444" s="68">
        <v>40349</v>
      </c>
      <c r="D444" t="s">
        <v>29</v>
      </c>
      <c r="E444">
        <v>100</v>
      </c>
    </row>
    <row r="445" spans="1:5" x14ac:dyDescent="0.25">
      <c r="A445" t="s">
        <v>1469</v>
      </c>
      <c r="B445" s="68">
        <v>40480</v>
      </c>
      <c r="D445" t="s">
        <v>29</v>
      </c>
      <c r="E445">
        <v>100</v>
      </c>
    </row>
    <row r="446" spans="1:5" x14ac:dyDescent="0.25">
      <c r="A446" t="s">
        <v>31</v>
      </c>
      <c r="B446" s="68">
        <v>38139</v>
      </c>
      <c r="D446" t="s">
        <v>29</v>
      </c>
      <c r="E446">
        <v>98</v>
      </c>
    </row>
    <row r="447" spans="1:5" x14ac:dyDescent="0.25">
      <c r="A447" t="s">
        <v>38</v>
      </c>
      <c r="B447" s="68">
        <v>38139</v>
      </c>
      <c r="D447" t="s">
        <v>29</v>
      </c>
      <c r="E447">
        <v>98</v>
      </c>
    </row>
    <row r="448" spans="1:5" x14ac:dyDescent="0.25">
      <c r="A448" t="s">
        <v>44</v>
      </c>
      <c r="B448" s="68">
        <v>38296</v>
      </c>
      <c r="D448" t="s">
        <v>29</v>
      </c>
      <c r="E448">
        <v>98</v>
      </c>
    </row>
    <row r="449" spans="1:5" x14ac:dyDescent="0.25">
      <c r="A449" t="s">
        <v>46</v>
      </c>
      <c r="B449" s="68">
        <v>40471</v>
      </c>
      <c r="D449" t="s">
        <v>29</v>
      </c>
      <c r="E449">
        <v>98</v>
      </c>
    </row>
    <row r="450" spans="1:5" x14ac:dyDescent="0.25">
      <c r="A450" t="s">
        <v>90</v>
      </c>
      <c r="B450" s="68">
        <v>39023</v>
      </c>
      <c r="D450" t="s">
        <v>29</v>
      </c>
      <c r="E450">
        <v>98</v>
      </c>
    </row>
    <row r="451" spans="1:5" x14ac:dyDescent="0.25">
      <c r="A451" t="s">
        <v>122</v>
      </c>
      <c r="B451" s="68">
        <v>38267</v>
      </c>
      <c r="D451" t="s">
        <v>29</v>
      </c>
      <c r="E451">
        <v>98</v>
      </c>
    </row>
    <row r="452" spans="1:5" x14ac:dyDescent="0.25">
      <c r="A452" t="s">
        <v>165</v>
      </c>
      <c r="B452" s="68">
        <v>38139</v>
      </c>
      <c r="D452" t="s">
        <v>29</v>
      </c>
      <c r="E452">
        <v>98</v>
      </c>
    </row>
    <row r="453" spans="1:5" x14ac:dyDescent="0.25">
      <c r="A453" t="s">
        <v>190</v>
      </c>
      <c r="B453" s="68">
        <v>40520</v>
      </c>
      <c r="D453" t="s">
        <v>29</v>
      </c>
      <c r="E453">
        <v>98</v>
      </c>
    </row>
    <row r="454" spans="1:5" x14ac:dyDescent="0.25">
      <c r="A454" t="s">
        <v>277</v>
      </c>
      <c r="B454" s="68">
        <v>40206</v>
      </c>
      <c r="D454" t="s">
        <v>29</v>
      </c>
      <c r="E454">
        <v>98</v>
      </c>
    </row>
    <row r="455" spans="1:5" x14ac:dyDescent="0.25">
      <c r="A455" t="s">
        <v>287</v>
      </c>
      <c r="B455" s="68">
        <v>38139</v>
      </c>
      <c r="D455" t="s">
        <v>29</v>
      </c>
      <c r="E455">
        <v>98</v>
      </c>
    </row>
    <row r="456" spans="1:5" x14ac:dyDescent="0.25">
      <c r="A456" t="s">
        <v>288</v>
      </c>
      <c r="B456" s="68">
        <v>38139</v>
      </c>
      <c r="D456" t="s">
        <v>29</v>
      </c>
      <c r="E456">
        <v>98</v>
      </c>
    </row>
    <row r="457" spans="1:5" x14ac:dyDescent="0.25">
      <c r="A457" t="s">
        <v>291</v>
      </c>
      <c r="B457" s="68">
        <v>38139</v>
      </c>
      <c r="D457" t="s">
        <v>29</v>
      </c>
      <c r="E457">
        <v>98</v>
      </c>
    </row>
    <row r="458" spans="1:5" x14ac:dyDescent="0.25">
      <c r="A458" t="s">
        <v>315</v>
      </c>
      <c r="B458" s="68">
        <v>38320</v>
      </c>
      <c r="D458" t="s">
        <v>29</v>
      </c>
      <c r="E458">
        <v>98</v>
      </c>
    </row>
    <row r="459" spans="1:5" x14ac:dyDescent="0.25">
      <c r="A459" t="s">
        <v>403</v>
      </c>
      <c r="B459" s="68">
        <v>38265</v>
      </c>
      <c r="D459" t="s">
        <v>29</v>
      </c>
      <c r="E459">
        <v>98</v>
      </c>
    </row>
    <row r="460" spans="1:5" x14ac:dyDescent="0.25">
      <c r="A460" t="s">
        <v>415</v>
      </c>
      <c r="B460" s="68">
        <v>38267</v>
      </c>
      <c r="D460" t="s">
        <v>29</v>
      </c>
      <c r="E460">
        <v>98</v>
      </c>
    </row>
    <row r="461" spans="1:5" x14ac:dyDescent="0.25">
      <c r="A461" t="s">
        <v>577</v>
      </c>
      <c r="B461" s="68">
        <v>38749</v>
      </c>
      <c r="D461" t="s">
        <v>29</v>
      </c>
      <c r="E461">
        <v>98</v>
      </c>
    </row>
    <row r="462" spans="1:5" x14ac:dyDescent="0.25">
      <c r="A462" t="s">
        <v>607</v>
      </c>
      <c r="B462" s="68">
        <v>38286</v>
      </c>
      <c r="D462" t="s">
        <v>29</v>
      </c>
      <c r="E462">
        <v>98</v>
      </c>
    </row>
    <row r="463" spans="1:5" x14ac:dyDescent="0.25">
      <c r="A463" t="s">
        <v>622</v>
      </c>
      <c r="B463" s="68">
        <v>38139</v>
      </c>
      <c r="D463" t="s">
        <v>29</v>
      </c>
      <c r="E463">
        <v>98</v>
      </c>
    </row>
    <row r="464" spans="1:5" x14ac:dyDescent="0.25">
      <c r="A464" t="s">
        <v>626</v>
      </c>
      <c r="B464" s="68">
        <v>38139</v>
      </c>
      <c r="D464" t="s">
        <v>29</v>
      </c>
      <c r="E464">
        <v>98</v>
      </c>
    </row>
    <row r="465" spans="1:5" x14ac:dyDescent="0.25">
      <c r="A465" t="s">
        <v>681</v>
      </c>
      <c r="B465" s="68">
        <v>38139</v>
      </c>
      <c r="D465" t="s">
        <v>29</v>
      </c>
      <c r="E465">
        <v>98</v>
      </c>
    </row>
    <row r="466" spans="1:5" x14ac:dyDescent="0.25">
      <c r="A466" t="s">
        <v>705</v>
      </c>
      <c r="B466" s="68">
        <v>40109</v>
      </c>
      <c r="D466" t="s">
        <v>29</v>
      </c>
      <c r="E466">
        <v>98</v>
      </c>
    </row>
    <row r="467" spans="1:5" x14ac:dyDescent="0.25">
      <c r="A467" t="s">
        <v>722</v>
      </c>
      <c r="B467" s="68">
        <v>38139</v>
      </c>
      <c r="D467" t="s">
        <v>29</v>
      </c>
      <c r="E467">
        <v>98</v>
      </c>
    </row>
    <row r="468" spans="1:5" x14ac:dyDescent="0.25">
      <c r="A468" t="s">
        <v>726</v>
      </c>
      <c r="B468" s="68">
        <v>38139</v>
      </c>
      <c r="D468" t="s">
        <v>29</v>
      </c>
      <c r="E468">
        <v>98</v>
      </c>
    </row>
    <row r="469" spans="1:5" x14ac:dyDescent="0.25">
      <c r="A469" t="s">
        <v>838</v>
      </c>
      <c r="B469" s="68">
        <v>38139</v>
      </c>
      <c r="D469" t="s">
        <v>29</v>
      </c>
      <c r="E469">
        <v>98</v>
      </c>
    </row>
    <row r="470" spans="1:5" x14ac:dyDescent="0.25">
      <c r="A470" t="s">
        <v>862</v>
      </c>
      <c r="B470" s="68">
        <v>38139</v>
      </c>
      <c r="D470" t="s">
        <v>29</v>
      </c>
      <c r="E470">
        <v>98</v>
      </c>
    </row>
    <row r="471" spans="1:5" x14ac:dyDescent="0.25">
      <c r="A471" t="s">
        <v>864</v>
      </c>
      <c r="B471" s="68">
        <v>38139</v>
      </c>
      <c r="D471" t="s">
        <v>29</v>
      </c>
      <c r="E471">
        <v>98</v>
      </c>
    </row>
    <row r="472" spans="1:5" x14ac:dyDescent="0.25">
      <c r="A472" t="s">
        <v>884</v>
      </c>
      <c r="B472" s="68">
        <v>38246</v>
      </c>
      <c r="D472" t="s">
        <v>29</v>
      </c>
      <c r="E472">
        <v>98</v>
      </c>
    </row>
    <row r="473" spans="1:5" x14ac:dyDescent="0.25">
      <c r="A473" t="s">
        <v>887</v>
      </c>
      <c r="B473" s="68">
        <v>38250</v>
      </c>
      <c r="D473" t="s">
        <v>29</v>
      </c>
      <c r="E473">
        <v>98</v>
      </c>
    </row>
    <row r="474" spans="1:5" x14ac:dyDescent="0.25">
      <c r="A474" t="s">
        <v>894</v>
      </c>
      <c r="B474" s="68">
        <v>38272</v>
      </c>
      <c r="D474" t="s">
        <v>29</v>
      </c>
      <c r="E474">
        <v>98</v>
      </c>
    </row>
    <row r="475" spans="1:5" x14ac:dyDescent="0.25">
      <c r="A475" t="s">
        <v>895</v>
      </c>
      <c r="B475" s="68">
        <v>40716</v>
      </c>
      <c r="D475" t="s">
        <v>29</v>
      </c>
      <c r="E475">
        <v>98</v>
      </c>
    </row>
    <row r="476" spans="1:5" x14ac:dyDescent="0.25">
      <c r="A476" t="s">
        <v>896</v>
      </c>
      <c r="B476" s="68">
        <v>38273</v>
      </c>
      <c r="D476" t="s">
        <v>29</v>
      </c>
      <c r="E476">
        <v>98</v>
      </c>
    </row>
    <row r="477" spans="1:5" x14ac:dyDescent="0.25">
      <c r="A477" t="s">
        <v>908</v>
      </c>
      <c r="B477" s="68">
        <v>38302</v>
      </c>
      <c r="D477" t="s">
        <v>29</v>
      </c>
      <c r="E477">
        <v>98</v>
      </c>
    </row>
    <row r="478" spans="1:5" x14ac:dyDescent="0.25">
      <c r="A478" t="s">
        <v>969</v>
      </c>
      <c r="B478" s="68">
        <v>38603</v>
      </c>
      <c r="D478" t="s">
        <v>29</v>
      </c>
      <c r="E478">
        <v>98</v>
      </c>
    </row>
    <row r="479" spans="1:5" x14ac:dyDescent="0.25">
      <c r="A479" t="s">
        <v>1005</v>
      </c>
      <c r="B479" s="68">
        <v>39008</v>
      </c>
      <c r="D479" t="s">
        <v>29</v>
      </c>
      <c r="E479">
        <v>98</v>
      </c>
    </row>
    <row r="480" spans="1:5" x14ac:dyDescent="0.25">
      <c r="A480" t="s">
        <v>1026</v>
      </c>
      <c r="B480" s="68">
        <v>38750</v>
      </c>
      <c r="D480" t="s">
        <v>29</v>
      </c>
      <c r="E480">
        <v>98</v>
      </c>
    </row>
    <row r="481" spans="1:5" x14ac:dyDescent="0.25">
      <c r="A481" t="s">
        <v>1059</v>
      </c>
      <c r="B481" s="68">
        <v>38964</v>
      </c>
      <c r="D481" t="s">
        <v>29</v>
      </c>
      <c r="E481">
        <v>98</v>
      </c>
    </row>
    <row r="482" spans="1:5" x14ac:dyDescent="0.25">
      <c r="A482" t="s">
        <v>1149</v>
      </c>
      <c r="B482" s="68">
        <v>39307</v>
      </c>
      <c r="D482" t="s">
        <v>29</v>
      </c>
      <c r="E482">
        <v>98</v>
      </c>
    </row>
    <row r="483" spans="1:5" x14ac:dyDescent="0.25">
      <c r="A483" t="s">
        <v>1158</v>
      </c>
      <c r="B483" s="68">
        <v>39329</v>
      </c>
      <c r="D483" t="s">
        <v>29</v>
      </c>
      <c r="E483">
        <v>98</v>
      </c>
    </row>
    <row r="484" spans="1:5" x14ac:dyDescent="0.25">
      <c r="A484" t="s">
        <v>1181</v>
      </c>
      <c r="B484" s="68">
        <v>39392</v>
      </c>
      <c r="D484" t="s">
        <v>29</v>
      </c>
      <c r="E484">
        <v>98</v>
      </c>
    </row>
    <row r="485" spans="1:5" x14ac:dyDescent="0.25">
      <c r="A485" t="s">
        <v>1188</v>
      </c>
      <c r="B485" s="68">
        <v>40788</v>
      </c>
      <c r="D485" t="s">
        <v>29</v>
      </c>
      <c r="E485">
        <v>98</v>
      </c>
    </row>
    <row r="486" spans="1:5" x14ac:dyDescent="0.25">
      <c r="A486" t="s">
        <v>1211</v>
      </c>
      <c r="B486" s="68">
        <v>39559</v>
      </c>
      <c r="D486" t="s">
        <v>29</v>
      </c>
      <c r="E486">
        <v>98</v>
      </c>
    </row>
    <row r="487" spans="1:5" x14ac:dyDescent="0.25">
      <c r="A487" t="s">
        <v>1243</v>
      </c>
      <c r="B487" s="68">
        <v>39623</v>
      </c>
      <c r="D487" t="s">
        <v>29</v>
      </c>
      <c r="E487">
        <v>98</v>
      </c>
    </row>
    <row r="488" spans="1:5" x14ac:dyDescent="0.25">
      <c r="A488" t="s">
        <v>1246</v>
      </c>
      <c r="B488" s="68">
        <v>39634</v>
      </c>
      <c r="D488" t="s">
        <v>29</v>
      </c>
      <c r="E488">
        <v>98</v>
      </c>
    </row>
    <row r="489" spans="1:5" x14ac:dyDescent="0.25">
      <c r="A489" t="s">
        <v>1254</v>
      </c>
      <c r="B489" s="68">
        <v>39657</v>
      </c>
      <c r="D489" t="s">
        <v>29</v>
      </c>
      <c r="E489">
        <v>98</v>
      </c>
    </row>
    <row r="490" spans="1:5" x14ac:dyDescent="0.25">
      <c r="A490" t="s">
        <v>1292</v>
      </c>
      <c r="B490" s="68">
        <v>39741</v>
      </c>
      <c r="D490" t="s">
        <v>29</v>
      </c>
      <c r="E490">
        <v>98</v>
      </c>
    </row>
    <row r="491" spans="1:5" x14ac:dyDescent="0.25">
      <c r="A491" t="s">
        <v>1298</v>
      </c>
      <c r="B491" s="68">
        <v>39748</v>
      </c>
      <c r="D491" t="s">
        <v>29</v>
      </c>
      <c r="E491">
        <v>98</v>
      </c>
    </row>
    <row r="492" spans="1:5" x14ac:dyDescent="0.25">
      <c r="A492" t="s">
        <v>1308</v>
      </c>
      <c r="B492" s="68">
        <v>40126</v>
      </c>
      <c r="C492" s="68">
        <v>40981</v>
      </c>
      <c r="D492" t="s">
        <v>29</v>
      </c>
      <c r="E492">
        <v>98</v>
      </c>
    </row>
    <row r="493" spans="1:5" x14ac:dyDescent="0.25">
      <c r="A493" t="s">
        <v>1371</v>
      </c>
      <c r="B493" s="68">
        <v>40036</v>
      </c>
      <c r="D493" t="s">
        <v>29</v>
      </c>
      <c r="E493">
        <v>98</v>
      </c>
    </row>
    <row r="494" spans="1:5" x14ac:dyDescent="0.25">
      <c r="A494" t="s">
        <v>1427</v>
      </c>
      <c r="B494" s="68">
        <v>40425</v>
      </c>
      <c r="D494" t="s">
        <v>29</v>
      </c>
      <c r="E494">
        <v>98</v>
      </c>
    </row>
    <row r="495" spans="1:5" x14ac:dyDescent="0.25">
      <c r="A495" t="s">
        <v>1435</v>
      </c>
      <c r="B495" s="68">
        <v>40436</v>
      </c>
      <c r="D495" t="s">
        <v>29</v>
      </c>
      <c r="E495">
        <v>98</v>
      </c>
    </row>
    <row r="496" spans="1:5" x14ac:dyDescent="0.25">
      <c r="A496" t="s">
        <v>1440</v>
      </c>
      <c r="B496" s="68">
        <v>40440</v>
      </c>
      <c r="D496" t="s">
        <v>29</v>
      </c>
      <c r="E496">
        <v>98</v>
      </c>
    </row>
    <row r="497" spans="1:5" x14ac:dyDescent="0.25">
      <c r="A497" t="s">
        <v>1476</v>
      </c>
      <c r="B497" s="68">
        <v>40488</v>
      </c>
      <c r="D497" t="s">
        <v>29</v>
      </c>
      <c r="E497">
        <v>98</v>
      </c>
    </row>
    <row r="498" spans="1:5" x14ac:dyDescent="0.25">
      <c r="A498" t="s">
        <v>1513</v>
      </c>
      <c r="B498" s="68">
        <v>40739</v>
      </c>
      <c r="D498" t="s">
        <v>29</v>
      </c>
      <c r="E498">
        <v>98</v>
      </c>
    </row>
    <row r="499" spans="1:5" x14ac:dyDescent="0.25">
      <c r="A499" t="s">
        <v>1529</v>
      </c>
      <c r="B499" s="68">
        <v>40789</v>
      </c>
      <c r="D499" t="s">
        <v>29</v>
      </c>
      <c r="E499">
        <v>98</v>
      </c>
    </row>
    <row r="500" spans="1:5" x14ac:dyDescent="0.25">
      <c r="A500" t="s">
        <v>1530</v>
      </c>
      <c r="B500" s="68">
        <v>40789</v>
      </c>
      <c r="D500" t="s">
        <v>29</v>
      </c>
      <c r="E500">
        <v>98</v>
      </c>
    </row>
    <row r="501" spans="1:5" x14ac:dyDescent="0.25">
      <c r="A501" t="s">
        <v>140</v>
      </c>
      <c r="B501" s="68">
        <v>38139</v>
      </c>
      <c r="D501" t="s">
        <v>29</v>
      </c>
      <c r="E501">
        <v>96</v>
      </c>
    </row>
    <row r="502" spans="1:5" x14ac:dyDescent="0.25">
      <c r="A502" t="s">
        <v>141</v>
      </c>
      <c r="B502" s="68">
        <v>38139</v>
      </c>
      <c r="D502" t="s">
        <v>29</v>
      </c>
      <c r="E502">
        <v>96</v>
      </c>
    </row>
    <row r="503" spans="1:5" x14ac:dyDescent="0.25">
      <c r="A503" t="s">
        <v>143</v>
      </c>
      <c r="B503" s="68">
        <v>38139</v>
      </c>
      <c r="D503" t="s">
        <v>29</v>
      </c>
      <c r="E503">
        <v>96</v>
      </c>
    </row>
    <row r="504" spans="1:5" x14ac:dyDescent="0.25">
      <c r="A504" t="s">
        <v>473</v>
      </c>
      <c r="B504" s="68">
        <v>38139</v>
      </c>
      <c r="D504" t="s">
        <v>29</v>
      </c>
      <c r="E504">
        <v>96</v>
      </c>
    </row>
    <row r="505" spans="1:5" x14ac:dyDescent="0.25">
      <c r="A505" t="s">
        <v>478</v>
      </c>
      <c r="B505" s="68">
        <v>38139</v>
      </c>
      <c r="D505" t="s">
        <v>29</v>
      </c>
      <c r="E505">
        <v>96</v>
      </c>
    </row>
    <row r="506" spans="1:5" x14ac:dyDescent="0.25">
      <c r="A506" t="s">
        <v>1038</v>
      </c>
      <c r="B506" s="68">
        <v>40465</v>
      </c>
      <c r="D506" t="s">
        <v>29</v>
      </c>
      <c r="E506">
        <v>96</v>
      </c>
    </row>
    <row r="507" spans="1:5" x14ac:dyDescent="0.25">
      <c r="A507" t="s">
        <v>180</v>
      </c>
      <c r="B507" s="68">
        <v>38139</v>
      </c>
      <c r="D507" t="s">
        <v>29</v>
      </c>
      <c r="E507">
        <v>95</v>
      </c>
    </row>
    <row r="508" spans="1:5" x14ac:dyDescent="0.25">
      <c r="A508" t="s">
        <v>962</v>
      </c>
      <c r="B508" s="68">
        <v>38589</v>
      </c>
      <c r="D508" t="s">
        <v>29</v>
      </c>
      <c r="E508">
        <v>95</v>
      </c>
    </row>
    <row r="509" spans="1:5" x14ac:dyDescent="0.25">
      <c r="A509" t="s">
        <v>1210</v>
      </c>
      <c r="B509" s="68">
        <v>39582</v>
      </c>
      <c r="D509" t="s">
        <v>29</v>
      </c>
      <c r="E509">
        <v>95</v>
      </c>
    </row>
    <row r="510" spans="1:5" x14ac:dyDescent="0.25">
      <c r="A510" t="s">
        <v>138</v>
      </c>
      <c r="B510" s="68">
        <v>38139</v>
      </c>
      <c r="D510" t="s">
        <v>29</v>
      </c>
      <c r="E510">
        <v>94</v>
      </c>
    </row>
    <row r="511" spans="1:5" x14ac:dyDescent="0.25">
      <c r="A511" t="s">
        <v>150</v>
      </c>
      <c r="B511" s="68">
        <v>39071</v>
      </c>
      <c r="D511" t="s">
        <v>29</v>
      </c>
      <c r="E511">
        <v>94</v>
      </c>
    </row>
    <row r="512" spans="1:5" x14ac:dyDescent="0.25">
      <c r="A512" t="s">
        <v>420</v>
      </c>
      <c r="B512" s="68">
        <v>38139</v>
      </c>
      <c r="D512" t="s">
        <v>29</v>
      </c>
      <c r="E512">
        <v>94</v>
      </c>
    </row>
    <row r="513" spans="1:5" x14ac:dyDescent="0.25">
      <c r="A513" t="s">
        <v>421</v>
      </c>
      <c r="B513" s="68">
        <v>38139</v>
      </c>
      <c r="D513" t="s">
        <v>29</v>
      </c>
      <c r="E513">
        <v>94</v>
      </c>
    </row>
    <row r="514" spans="1:5" x14ac:dyDescent="0.25">
      <c r="A514" t="s">
        <v>694</v>
      </c>
      <c r="B514" s="68">
        <v>38252</v>
      </c>
      <c r="D514" t="s">
        <v>29</v>
      </c>
      <c r="E514">
        <v>94</v>
      </c>
    </row>
    <row r="515" spans="1:5" x14ac:dyDescent="0.25">
      <c r="A515" t="s">
        <v>911</v>
      </c>
      <c r="B515" s="68">
        <v>38362</v>
      </c>
      <c r="D515" t="s">
        <v>29</v>
      </c>
      <c r="E515">
        <v>94</v>
      </c>
    </row>
    <row r="516" spans="1:5" x14ac:dyDescent="0.25">
      <c r="A516" t="s">
        <v>949</v>
      </c>
      <c r="B516" s="68">
        <v>38601</v>
      </c>
      <c r="D516" t="s">
        <v>29</v>
      </c>
      <c r="E516">
        <v>94</v>
      </c>
    </row>
    <row r="517" spans="1:5" x14ac:dyDescent="0.25">
      <c r="A517" t="s">
        <v>972</v>
      </c>
      <c r="B517" s="68">
        <v>40077</v>
      </c>
      <c r="D517" t="s">
        <v>29</v>
      </c>
      <c r="E517">
        <v>94</v>
      </c>
    </row>
    <row r="518" spans="1:5" x14ac:dyDescent="0.25">
      <c r="A518" t="s">
        <v>1304</v>
      </c>
      <c r="B518" s="68">
        <v>40830</v>
      </c>
      <c r="D518" t="s">
        <v>29</v>
      </c>
      <c r="E518">
        <v>94</v>
      </c>
    </row>
    <row r="519" spans="1:5" x14ac:dyDescent="0.25">
      <c r="A519" t="s">
        <v>57</v>
      </c>
      <c r="B519" s="68">
        <v>38139</v>
      </c>
      <c r="D519" t="s">
        <v>29</v>
      </c>
      <c r="E519">
        <v>93</v>
      </c>
    </row>
    <row r="520" spans="1:5" x14ac:dyDescent="0.25">
      <c r="A520" t="s">
        <v>123</v>
      </c>
      <c r="B520" s="68">
        <v>38139</v>
      </c>
      <c r="D520" t="s">
        <v>29</v>
      </c>
      <c r="E520">
        <v>93</v>
      </c>
    </row>
    <row r="521" spans="1:5" x14ac:dyDescent="0.25">
      <c r="A521" t="s">
        <v>468</v>
      </c>
      <c r="B521" s="68">
        <v>38139</v>
      </c>
      <c r="D521" t="s">
        <v>29</v>
      </c>
      <c r="E521">
        <v>93</v>
      </c>
    </row>
    <row r="522" spans="1:5" x14ac:dyDescent="0.25">
      <c r="A522" t="s">
        <v>569</v>
      </c>
      <c r="B522" s="68">
        <v>38139</v>
      </c>
      <c r="D522" t="s">
        <v>29</v>
      </c>
      <c r="E522">
        <v>93</v>
      </c>
    </row>
    <row r="523" spans="1:5" x14ac:dyDescent="0.25">
      <c r="A523" t="s">
        <v>1086</v>
      </c>
      <c r="B523" s="68">
        <v>39912</v>
      </c>
      <c r="D523" t="s">
        <v>29</v>
      </c>
      <c r="E523">
        <v>93</v>
      </c>
    </row>
    <row r="524" spans="1:5" x14ac:dyDescent="0.25">
      <c r="A524" t="s">
        <v>1215</v>
      </c>
      <c r="B524" s="68">
        <v>39579</v>
      </c>
      <c r="D524" t="s">
        <v>29</v>
      </c>
      <c r="E524">
        <v>93</v>
      </c>
    </row>
    <row r="525" spans="1:5" x14ac:dyDescent="0.25">
      <c r="A525" t="s">
        <v>1486</v>
      </c>
      <c r="B525" s="68">
        <v>40499</v>
      </c>
      <c r="D525" t="s">
        <v>29</v>
      </c>
      <c r="E525">
        <v>93</v>
      </c>
    </row>
    <row r="526" spans="1:5" x14ac:dyDescent="0.25">
      <c r="A526" t="s">
        <v>1551</v>
      </c>
      <c r="B526" s="68">
        <v>40840</v>
      </c>
      <c r="D526" t="s">
        <v>29</v>
      </c>
      <c r="E526">
        <v>93</v>
      </c>
    </row>
    <row r="527" spans="1:5" x14ac:dyDescent="0.25">
      <c r="A527" t="s">
        <v>280</v>
      </c>
      <c r="B527" s="68">
        <v>38695</v>
      </c>
      <c r="D527" t="s">
        <v>29</v>
      </c>
      <c r="E527">
        <v>92</v>
      </c>
    </row>
    <row r="528" spans="1:5" x14ac:dyDescent="0.25">
      <c r="A528" t="s">
        <v>677</v>
      </c>
      <c r="B528" s="68">
        <v>38716</v>
      </c>
      <c r="D528" t="s">
        <v>29</v>
      </c>
      <c r="E528">
        <v>92</v>
      </c>
    </row>
    <row r="529" spans="1:5" x14ac:dyDescent="0.25">
      <c r="A529" t="s">
        <v>782</v>
      </c>
      <c r="B529" s="68">
        <v>38139</v>
      </c>
      <c r="D529" t="s">
        <v>29</v>
      </c>
      <c r="E529">
        <v>92</v>
      </c>
    </row>
    <row r="530" spans="1:5" x14ac:dyDescent="0.25">
      <c r="A530" t="s">
        <v>719</v>
      </c>
      <c r="B530" s="68">
        <v>39820</v>
      </c>
      <c r="D530" t="s">
        <v>29</v>
      </c>
      <c r="E530">
        <v>91</v>
      </c>
    </row>
    <row r="531" spans="1:5" x14ac:dyDescent="0.25">
      <c r="A531" t="s">
        <v>1493</v>
      </c>
      <c r="B531" s="68">
        <v>40567</v>
      </c>
      <c r="D531" t="s">
        <v>29</v>
      </c>
      <c r="E531">
        <v>91</v>
      </c>
    </row>
    <row r="532" spans="1:5" x14ac:dyDescent="0.25">
      <c r="A532" t="s">
        <v>47</v>
      </c>
      <c r="B532" s="68">
        <v>39022</v>
      </c>
      <c r="D532" t="s">
        <v>29</v>
      </c>
      <c r="E532">
        <v>90</v>
      </c>
    </row>
    <row r="533" spans="1:5" x14ac:dyDescent="0.25">
      <c r="A533" t="s">
        <v>109</v>
      </c>
      <c r="B533" s="68">
        <v>38139</v>
      </c>
      <c r="D533" t="s">
        <v>29</v>
      </c>
      <c r="E533">
        <v>90</v>
      </c>
    </row>
    <row r="534" spans="1:5" x14ac:dyDescent="0.25">
      <c r="A534" t="s">
        <v>118</v>
      </c>
      <c r="B534" s="68">
        <v>38271</v>
      </c>
      <c r="D534" t="s">
        <v>29</v>
      </c>
      <c r="E534">
        <v>90</v>
      </c>
    </row>
    <row r="535" spans="1:5" x14ac:dyDescent="0.25">
      <c r="A535" t="s">
        <v>324</v>
      </c>
      <c r="B535" s="68">
        <v>39793</v>
      </c>
      <c r="D535" t="s">
        <v>29</v>
      </c>
      <c r="E535">
        <v>90</v>
      </c>
    </row>
    <row r="536" spans="1:5" x14ac:dyDescent="0.25">
      <c r="A536" t="s">
        <v>391</v>
      </c>
      <c r="B536" s="68">
        <v>38139</v>
      </c>
      <c r="D536" t="s">
        <v>29</v>
      </c>
      <c r="E536">
        <v>90</v>
      </c>
    </row>
    <row r="537" spans="1:5" x14ac:dyDescent="0.25">
      <c r="A537" t="s">
        <v>426</v>
      </c>
      <c r="B537" s="68">
        <v>38139</v>
      </c>
      <c r="D537" t="s">
        <v>29</v>
      </c>
      <c r="E537">
        <v>90</v>
      </c>
    </row>
    <row r="538" spans="1:5" x14ac:dyDescent="0.25">
      <c r="A538" t="s">
        <v>428</v>
      </c>
      <c r="B538" s="68">
        <v>38139</v>
      </c>
      <c r="D538" t="s">
        <v>29</v>
      </c>
      <c r="E538">
        <v>90</v>
      </c>
    </row>
    <row r="539" spans="1:5" x14ac:dyDescent="0.25">
      <c r="A539" t="s">
        <v>656</v>
      </c>
      <c r="B539" s="68">
        <v>38139</v>
      </c>
      <c r="D539" t="s">
        <v>29</v>
      </c>
      <c r="E539">
        <v>90</v>
      </c>
    </row>
    <row r="540" spans="1:5" x14ac:dyDescent="0.25">
      <c r="A540" t="s">
        <v>700</v>
      </c>
      <c r="B540" s="68">
        <v>38139</v>
      </c>
      <c r="D540" t="s">
        <v>29</v>
      </c>
      <c r="E540">
        <v>90</v>
      </c>
    </row>
    <row r="541" spans="1:5" x14ac:dyDescent="0.25">
      <c r="A541" t="s">
        <v>704</v>
      </c>
      <c r="B541" s="68">
        <v>38139</v>
      </c>
      <c r="D541" t="s">
        <v>29</v>
      </c>
      <c r="E541">
        <v>90</v>
      </c>
    </row>
    <row r="542" spans="1:5" x14ac:dyDescent="0.25">
      <c r="A542" t="s">
        <v>712</v>
      </c>
      <c r="B542" s="68">
        <v>38139</v>
      </c>
      <c r="D542" t="s">
        <v>29</v>
      </c>
      <c r="E542">
        <v>90</v>
      </c>
    </row>
    <row r="543" spans="1:5" x14ac:dyDescent="0.25">
      <c r="A543" t="s">
        <v>732</v>
      </c>
      <c r="B543" s="68">
        <v>38139</v>
      </c>
      <c r="D543" t="s">
        <v>29</v>
      </c>
      <c r="E543">
        <v>90</v>
      </c>
    </row>
    <row r="544" spans="1:5" x14ac:dyDescent="0.25">
      <c r="A544" t="s">
        <v>733</v>
      </c>
      <c r="B544" s="68">
        <v>38139</v>
      </c>
      <c r="D544" t="s">
        <v>29</v>
      </c>
      <c r="E544">
        <v>90</v>
      </c>
    </row>
    <row r="545" spans="1:5" x14ac:dyDescent="0.25">
      <c r="A545" t="s">
        <v>741</v>
      </c>
      <c r="B545" s="68">
        <v>38139</v>
      </c>
      <c r="D545" t="s">
        <v>29</v>
      </c>
      <c r="E545">
        <v>90</v>
      </c>
    </row>
    <row r="546" spans="1:5" x14ac:dyDescent="0.25">
      <c r="A546" t="s">
        <v>763</v>
      </c>
      <c r="B546" s="68">
        <v>38139</v>
      </c>
      <c r="D546" t="s">
        <v>29</v>
      </c>
      <c r="E546">
        <v>90</v>
      </c>
    </row>
    <row r="547" spans="1:5" x14ac:dyDescent="0.25">
      <c r="A547" t="s">
        <v>810</v>
      </c>
      <c r="B547" s="68">
        <v>38139</v>
      </c>
      <c r="D547" t="s">
        <v>29</v>
      </c>
      <c r="E547">
        <v>90</v>
      </c>
    </row>
    <row r="548" spans="1:5" x14ac:dyDescent="0.25">
      <c r="A548" t="s">
        <v>868</v>
      </c>
      <c r="B548" s="68">
        <v>38260</v>
      </c>
      <c r="D548" t="s">
        <v>29</v>
      </c>
      <c r="E548">
        <v>90</v>
      </c>
    </row>
    <row r="549" spans="1:5" x14ac:dyDescent="0.25">
      <c r="A549" t="s">
        <v>1024</v>
      </c>
      <c r="B549" s="68">
        <v>38728</v>
      </c>
      <c r="D549" t="s">
        <v>29</v>
      </c>
      <c r="E549">
        <v>90</v>
      </c>
    </row>
    <row r="550" spans="1:5" x14ac:dyDescent="0.25">
      <c r="A550" t="s">
        <v>1467</v>
      </c>
      <c r="B550" s="68">
        <v>40480</v>
      </c>
      <c r="D550" t="s">
        <v>29</v>
      </c>
      <c r="E550">
        <v>90</v>
      </c>
    </row>
    <row r="551" spans="1:5" x14ac:dyDescent="0.25">
      <c r="A551" t="s">
        <v>250</v>
      </c>
      <c r="B551" s="68">
        <v>38139</v>
      </c>
      <c r="D551" t="s">
        <v>29</v>
      </c>
      <c r="E551">
        <v>89</v>
      </c>
    </row>
    <row r="552" spans="1:5" x14ac:dyDescent="0.25">
      <c r="A552" t="s">
        <v>612</v>
      </c>
      <c r="B552" s="68">
        <v>38139</v>
      </c>
      <c r="D552" t="s">
        <v>29</v>
      </c>
      <c r="E552">
        <v>89</v>
      </c>
    </row>
    <row r="553" spans="1:5" x14ac:dyDescent="0.25">
      <c r="A553" t="s">
        <v>218</v>
      </c>
      <c r="B553" s="68">
        <v>38139</v>
      </c>
      <c r="D553" t="s">
        <v>29</v>
      </c>
      <c r="E553">
        <v>87</v>
      </c>
    </row>
    <row r="554" spans="1:5" x14ac:dyDescent="0.25">
      <c r="A554" t="s">
        <v>413</v>
      </c>
      <c r="B554" s="68">
        <v>38139</v>
      </c>
      <c r="D554" t="s">
        <v>29</v>
      </c>
      <c r="E554">
        <v>87</v>
      </c>
    </row>
    <row r="555" spans="1:5" x14ac:dyDescent="0.25">
      <c r="A555" t="s">
        <v>470</v>
      </c>
      <c r="B555" s="68">
        <v>40129</v>
      </c>
      <c r="D555" t="s">
        <v>29</v>
      </c>
      <c r="E555">
        <v>87</v>
      </c>
    </row>
    <row r="556" spans="1:5" x14ac:dyDescent="0.25">
      <c r="A556" t="s">
        <v>639</v>
      </c>
      <c r="B556" s="68">
        <v>38139</v>
      </c>
      <c r="C556" s="68">
        <v>41003</v>
      </c>
      <c r="D556" t="s">
        <v>29</v>
      </c>
      <c r="E556">
        <v>87</v>
      </c>
    </row>
    <row r="557" spans="1:5" x14ac:dyDescent="0.25">
      <c r="A557" t="s">
        <v>734</v>
      </c>
      <c r="B557" s="68">
        <v>38139</v>
      </c>
      <c r="D557" t="s">
        <v>29</v>
      </c>
      <c r="E557">
        <v>87</v>
      </c>
    </row>
    <row r="558" spans="1:5" x14ac:dyDescent="0.25">
      <c r="A558" t="s">
        <v>788</v>
      </c>
      <c r="B558" s="68">
        <v>38969</v>
      </c>
      <c r="D558" t="s">
        <v>29</v>
      </c>
      <c r="E558">
        <v>87</v>
      </c>
    </row>
    <row r="559" spans="1:5" x14ac:dyDescent="0.25">
      <c r="A559" t="s">
        <v>804</v>
      </c>
      <c r="B559" s="68">
        <v>38139</v>
      </c>
      <c r="D559" t="s">
        <v>29</v>
      </c>
      <c r="E559">
        <v>87</v>
      </c>
    </row>
    <row r="560" spans="1:5" x14ac:dyDescent="0.25">
      <c r="A560" t="s">
        <v>904</v>
      </c>
      <c r="B560" s="68">
        <v>38294</v>
      </c>
      <c r="D560" t="s">
        <v>29</v>
      </c>
      <c r="E560">
        <v>87</v>
      </c>
    </row>
    <row r="561" spans="1:5" x14ac:dyDescent="0.25">
      <c r="A561" t="s">
        <v>1011</v>
      </c>
      <c r="B561" s="68">
        <v>38695</v>
      </c>
      <c r="D561" t="s">
        <v>29</v>
      </c>
      <c r="E561">
        <v>87</v>
      </c>
    </row>
    <row r="562" spans="1:5" x14ac:dyDescent="0.25">
      <c r="A562" t="s">
        <v>1071</v>
      </c>
      <c r="B562" s="68">
        <v>39008</v>
      </c>
      <c r="D562" t="s">
        <v>29</v>
      </c>
      <c r="E562">
        <v>87</v>
      </c>
    </row>
    <row r="563" spans="1:5" x14ac:dyDescent="0.25">
      <c r="A563" t="s">
        <v>1092</v>
      </c>
      <c r="B563" s="68">
        <v>39044</v>
      </c>
      <c r="D563" t="s">
        <v>29</v>
      </c>
      <c r="E563">
        <v>87</v>
      </c>
    </row>
    <row r="564" spans="1:5" x14ac:dyDescent="0.25">
      <c r="A564" t="s">
        <v>1108</v>
      </c>
      <c r="B564" s="68">
        <v>39066</v>
      </c>
      <c r="D564" t="s">
        <v>29</v>
      </c>
      <c r="E564">
        <v>87</v>
      </c>
    </row>
    <row r="565" spans="1:5" x14ac:dyDescent="0.25">
      <c r="A565" t="s">
        <v>1129</v>
      </c>
      <c r="B565" s="68">
        <v>39146</v>
      </c>
      <c r="D565" t="s">
        <v>29</v>
      </c>
      <c r="E565">
        <v>87</v>
      </c>
    </row>
    <row r="566" spans="1:5" x14ac:dyDescent="0.25">
      <c r="A566" t="s">
        <v>1194</v>
      </c>
      <c r="B566" s="68">
        <v>39404</v>
      </c>
      <c r="D566" t="s">
        <v>29</v>
      </c>
      <c r="E566">
        <v>87</v>
      </c>
    </row>
    <row r="567" spans="1:5" x14ac:dyDescent="0.25">
      <c r="A567" t="s">
        <v>1231</v>
      </c>
      <c r="B567" s="68">
        <v>39610</v>
      </c>
      <c r="D567" t="s">
        <v>29</v>
      </c>
      <c r="E567">
        <v>87</v>
      </c>
    </row>
    <row r="568" spans="1:5" x14ac:dyDescent="0.25">
      <c r="A568" t="s">
        <v>1327</v>
      </c>
      <c r="B568" s="68">
        <v>39818</v>
      </c>
      <c r="D568" t="s">
        <v>29</v>
      </c>
      <c r="E568">
        <v>87</v>
      </c>
    </row>
    <row r="569" spans="1:5" x14ac:dyDescent="0.25">
      <c r="A569" t="s">
        <v>1483</v>
      </c>
      <c r="B569" s="68">
        <v>40489</v>
      </c>
      <c r="D569" t="s">
        <v>29</v>
      </c>
      <c r="E569">
        <v>87</v>
      </c>
    </row>
    <row r="570" spans="1:5" x14ac:dyDescent="0.25">
      <c r="A570" t="s">
        <v>1528</v>
      </c>
      <c r="B570" s="68">
        <v>40777</v>
      </c>
      <c r="D570" t="s">
        <v>29</v>
      </c>
      <c r="E570">
        <v>87</v>
      </c>
    </row>
    <row r="571" spans="1:5" x14ac:dyDescent="0.25">
      <c r="A571" t="s">
        <v>1536</v>
      </c>
      <c r="B571" s="68">
        <v>40799</v>
      </c>
      <c r="D571" t="s">
        <v>29</v>
      </c>
      <c r="E571">
        <v>87</v>
      </c>
    </row>
    <row r="572" spans="1:5" x14ac:dyDescent="0.25">
      <c r="A572" t="s">
        <v>1539</v>
      </c>
      <c r="B572" s="68">
        <v>40812</v>
      </c>
      <c r="D572" t="s">
        <v>29</v>
      </c>
      <c r="E572">
        <v>87</v>
      </c>
    </row>
    <row r="573" spans="1:5" x14ac:dyDescent="0.25">
      <c r="A573" t="s">
        <v>28</v>
      </c>
      <c r="B573" s="68">
        <v>38139</v>
      </c>
      <c r="D573" t="s">
        <v>29</v>
      </c>
      <c r="E573">
        <v>86</v>
      </c>
    </row>
    <row r="574" spans="1:5" x14ac:dyDescent="0.25">
      <c r="A574" t="s">
        <v>240</v>
      </c>
      <c r="B574" s="68">
        <v>38139</v>
      </c>
      <c r="D574" t="s">
        <v>29</v>
      </c>
      <c r="E574">
        <v>86</v>
      </c>
    </row>
    <row r="575" spans="1:5" x14ac:dyDescent="0.25">
      <c r="A575" t="s">
        <v>668</v>
      </c>
      <c r="B575" s="68">
        <v>38139</v>
      </c>
      <c r="D575" t="s">
        <v>29</v>
      </c>
      <c r="E575">
        <v>86</v>
      </c>
    </row>
    <row r="576" spans="1:5" x14ac:dyDescent="0.25">
      <c r="A576" t="s">
        <v>134</v>
      </c>
      <c r="B576" s="68">
        <v>38139</v>
      </c>
      <c r="D576" t="s">
        <v>29</v>
      </c>
      <c r="E576">
        <v>85</v>
      </c>
    </row>
    <row r="577" spans="1:5" x14ac:dyDescent="0.25">
      <c r="A577" t="s">
        <v>382</v>
      </c>
      <c r="B577" s="68">
        <v>38139</v>
      </c>
      <c r="D577" t="s">
        <v>29</v>
      </c>
      <c r="E577">
        <v>85</v>
      </c>
    </row>
    <row r="578" spans="1:5" x14ac:dyDescent="0.25">
      <c r="A578" t="s">
        <v>383</v>
      </c>
      <c r="B578" s="68">
        <v>38139</v>
      </c>
      <c r="D578" t="s">
        <v>29</v>
      </c>
      <c r="E578">
        <v>85</v>
      </c>
    </row>
    <row r="579" spans="1:5" x14ac:dyDescent="0.25">
      <c r="A579" t="s">
        <v>482</v>
      </c>
      <c r="B579" s="68">
        <v>38139</v>
      </c>
      <c r="D579" t="s">
        <v>29</v>
      </c>
      <c r="E579">
        <v>85</v>
      </c>
    </row>
    <row r="580" spans="1:5" x14ac:dyDescent="0.25">
      <c r="A580" t="s">
        <v>777</v>
      </c>
      <c r="B580" s="68">
        <v>38139</v>
      </c>
      <c r="D580" t="s">
        <v>29</v>
      </c>
      <c r="E580">
        <v>85</v>
      </c>
    </row>
    <row r="581" spans="1:5" x14ac:dyDescent="0.25">
      <c r="A581" t="s">
        <v>837</v>
      </c>
      <c r="B581" s="68">
        <v>38139</v>
      </c>
      <c r="D581" t="s">
        <v>29</v>
      </c>
      <c r="E581">
        <v>85</v>
      </c>
    </row>
    <row r="582" spans="1:5" x14ac:dyDescent="0.25">
      <c r="A582" t="s">
        <v>938</v>
      </c>
      <c r="B582" s="68">
        <v>38595</v>
      </c>
      <c r="D582" t="s">
        <v>29</v>
      </c>
      <c r="E582">
        <v>85</v>
      </c>
    </row>
    <row r="583" spans="1:5" x14ac:dyDescent="0.25">
      <c r="A583" t="s">
        <v>1224</v>
      </c>
      <c r="B583" s="68">
        <v>39601</v>
      </c>
      <c r="D583" t="s">
        <v>29</v>
      </c>
      <c r="E583">
        <v>84</v>
      </c>
    </row>
    <row r="584" spans="1:5" x14ac:dyDescent="0.25">
      <c r="A584" t="s">
        <v>321</v>
      </c>
      <c r="B584" s="68">
        <v>38139</v>
      </c>
      <c r="D584" t="s">
        <v>29</v>
      </c>
      <c r="E584">
        <v>83</v>
      </c>
    </row>
    <row r="585" spans="1:5" x14ac:dyDescent="0.25">
      <c r="A585" t="s">
        <v>1121</v>
      </c>
      <c r="B585" s="68">
        <v>39125</v>
      </c>
      <c r="D585" t="s">
        <v>29</v>
      </c>
      <c r="E585">
        <v>83</v>
      </c>
    </row>
    <row r="586" spans="1:5" x14ac:dyDescent="0.25">
      <c r="A586" t="s">
        <v>1123</v>
      </c>
      <c r="B586" s="68">
        <v>39125</v>
      </c>
      <c r="D586" t="s">
        <v>29</v>
      </c>
      <c r="E586">
        <v>83</v>
      </c>
    </row>
    <row r="587" spans="1:5" x14ac:dyDescent="0.25">
      <c r="A587" t="s">
        <v>1293</v>
      </c>
      <c r="B587" s="68">
        <v>39742</v>
      </c>
      <c r="D587" t="s">
        <v>29</v>
      </c>
      <c r="E587">
        <v>83</v>
      </c>
    </row>
    <row r="588" spans="1:5" x14ac:dyDescent="0.25">
      <c r="A588" t="s">
        <v>36</v>
      </c>
      <c r="B588" s="68">
        <v>39065</v>
      </c>
      <c r="D588" t="s">
        <v>29</v>
      </c>
      <c r="E588">
        <v>82</v>
      </c>
    </row>
    <row r="589" spans="1:5" x14ac:dyDescent="0.25">
      <c r="A589" t="s">
        <v>52</v>
      </c>
      <c r="B589" s="68">
        <v>38139</v>
      </c>
      <c r="D589" t="s">
        <v>29</v>
      </c>
      <c r="E589">
        <v>82</v>
      </c>
    </row>
    <row r="590" spans="1:5" x14ac:dyDescent="0.25">
      <c r="A590" t="s">
        <v>79</v>
      </c>
      <c r="B590" s="68">
        <v>38139</v>
      </c>
      <c r="D590" t="s">
        <v>29</v>
      </c>
      <c r="E590">
        <v>82</v>
      </c>
    </row>
    <row r="591" spans="1:5" x14ac:dyDescent="0.25">
      <c r="A591" t="s">
        <v>85</v>
      </c>
      <c r="B591" s="68">
        <v>38139</v>
      </c>
      <c r="D591" t="s">
        <v>29</v>
      </c>
      <c r="E591">
        <v>82</v>
      </c>
    </row>
    <row r="592" spans="1:5" x14ac:dyDescent="0.25">
      <c r="A592" t="s">
        <v>86</v>
      </c>
      <c r="B592" s="68">
        <v>38271</v>
      </c>
      <c r="D592" t="s">
        <v>29</v>
      </c>
      <c r="E592">
        <v>82</v>
      </c>
    </row>
    <row r="593" spans="1:5" x14ac:dyDescent="0.25">
      <c r="A593" t="s">
        <v>111</v>
      </c>
      <c r="B593" s="68">
        <v>38139</v>
      </c>
      <c r="D593" t="s">
        <v>29</v>
      </c>
      <c r="E593">
        <v>82</v>
      </c>
    </row>
    <row r="594" spans="1:5" x14ac:dyDescent="0.25">
      <c r="A594" t="s">
        <v>114</v>
      </c>
      <c r="B594" s="68">
        <v>38139</v>
      </c>
      <c r="D594" t="s">
        <v>29</v>
      </c>
      <c r="E594">
        <v>82</v>
      </c>
    </row>
    <row r="595" spans="1:5" x14ac:dyDescent="0.25">
      <c r="A595" t="s">
        <v>121</v>
      </c>
      <c r="B595" s="68">
        <v>38139</v>
      </c>
      <c r="D595" t="s">
        <v>29</v>
      </c>
      <c r="E595">
        <v>82</v>
      </c>
    </row>
    <row r="596" spans="1:5" x14ac:dyDescent="0.25">
      <c r="A596" t="s">
        <v>149</v>
      </c>
      <c r="B596" s="68">
        <v>38139</v>
      </c>
      <c r="D596" t="s">
        <v>29</v>
      </c>
      <c r="E596">
        <v>82</v>
      </c>
    </row>
    <row r="597" spans="1:5" x14ac:dyDescent="0.25">
      <c r="A597" t="s">
        <v>156</v>
      </c>
      <c r="B597" s="68">
        <v>38139</v>
      </c>
      <c r="D597" t="s">
        <v>29</v>
      </c>
      <c r="E597">
        <v>82</v>
      </c>
    </row>
    <row r="598" spans="1:5" x14ac:dyDescent="0.25">
      <c r="A598" t="s">
        <v>161</v>
      </c>
      <c r="B598" s="68">
        <v>39071</v>
      </c>
      <c r="D598" t="s">
        <v>29</v>
      </c>
      <c r="E598">
        <v>82</v>
      </c>
    </row>
    <row r="599" spans="1:5" x14ac:dyDescent="0.25">
      <c r="A599" t="s">
        <v>166</v>
      </c>
      <c r="B599" s="68">
        <v>38139</v>
      </c>
      <c r="D599" t="s">
        <v>29</v>
      </c>
      <c r="E599">
        <v>82</v>
      </c>
    </row>
    <row r="600" spans="1:5" x14ac:dyDescent="0.25">
      <c r="A600" t="s">
        <v>168</v>
      </c>
      <c r="B600" s="68">
        <v>38139</v>
      </c>
      <c r="D600" t="s">
        <v>29</v>
      </c>
      <c r="E600">
        <v>82</v>
      </c>
    </row>
    <row r="601" spans="1:5" x14ac:dyDescent="0.25">
      <c r="A601" t="s">
        <v>169</v>
      </c>
      <c r="B601" s="68">
        <v>38339</v>
      </c>
      <c r="D601" t="s">
        <v>29</v>
      </c>
      <c r="E601">
        <v>82</v>
      </c>
    </row>
    <row r="602" spans="1:5" x14ac:dyDescent="0.25">
      <c r="A602" t="s">
        <v>198</v>
      </c>
      <c r="B602" s="68">
        <v>38139</v>
      </c>
      <c r="D602" t="s">
        <v>29</v>
      </c>
      <c r="E602">
        <v>82</v>
      </c>
    </row>
    <row r="603" spans="1:5" x14ac:dyDescent="0.25">
      <c r="A603" t="s">
        <v>199</v>
      </c>
      <c r="B603" s="68">
        <v>38139</v>
      </c>
      <c r="D603" t="s">
        <v>29</v>
      </c>
      <c r="E603">
        <v>82</v>
      </c>
    </row>
    <row r="604" spans="1:5" x14ac:dyDescent="0.25">
      <c r="A604" t="s">
        <v>228</v>
      </c>
      <c r="B604" s="68">
        <v>38139</v>
      </c>
      <c r="D604" t="s">
        <v>29</v>
      </c>
      <c r="E604">
        <v>82</v>
      </c>
    </row>
    <row r="605" spans="1:5" x14ac:dyDescent="0.25">
      <c r="A605" t="s">
        <v>232</v>
      </c>
      <c r="B605" s="68">
        <v>38139</v>
      </c>
      <c r="D605" t="s">
        <v>29</v>
      </c>
      <c r="E605">
        <v>82</v>
      </c>
    </row>
    <row r="606" spans="1:5" x14ac:dyDescent="0.25">
      <c r="A606" t="s">
        <v>248</v>
      </c>
      <c r="B606" s="68">
        <v>38139</v>
      </c>
      <c r="D606" t="s">
        <v>29</v>
      </c>
      <c r="E606">
        <v>82</v>
      </c>
    </row>
    <row r="607" spans="1:5" x14ac:dyDescent="0.25">
      <c r="A607" t="s">
        <v>260</v>
      </c>
      <c r="B607" s="68">
        <v>38139</v>
      </c>
      <c r="D607" t="s">
        <v>29</v>
      </c>
      <c r="E607">
        <v>82</v>
      </c>
    </row>
    <row r="608" spans="1:5" x14ac:dyDescent="0.25">
      <c r="A608" t="s">
        <v>265</v>
      </c>
      <c r="B608" s="68">
        <v>38139</v>
      </c>
      <c r="D608" t="s">
        <v>29</v>
      </c>
      <c r="E608">
        <v>82</v>
      </c>
    </row>
    <row r="609" spans="1:5" x14ac:dyDescent="0.25">
      <c r="A609" t="s">
        <v>294</v>
      </c>
      <c r="B609" s="68">
        <v>38139</v>
      </c>
      <c r="D609" t="s">
        <v>29</v>
      </c>
      <c r="E609">
        <v>82</v>
      </c>
    </row>
    <row r="610" spans="1:5" x14ac:dyDescent="0.25">
      <c r="A610" t="s">
        <v>318</v>
      </c>
      <c r="B610" s="68">
        <v>38139</v>
      </c>
      <c r="D610" t="s">
        <v>29</v>
      </c>
      <c r="E610">
        <v>82</v>
      </c>
    </row>
    <row r="611" spans="1:5" x14ac:dyDescent="0.25">
      <c r="A611" t="s">
        <v>326</v>
      </c>
      <c r="B611" s="68">
        <v>38139</v>
      </c>
      <c r="D611" t="s">
        <v>29</v>
      </c>
      <c r="E611">
        <v>82</v>
      </c>
    </row>
    <row r="612" spans="1:5" x14ac:dyDescent="0.25">
      <c r="A612" t="s">
        <v>327</v>
      </c>
      <c r="B612" s="68">
        <v>38139</v>
      </c>
      <c r="D612" t="s">
        <v>29</v>
      </c>
      <c r="E612">
        <v>82</v>
      </c>
    </row>
    <row r="613" spans="1:5" x14ac:dyDescent="0.25">
      <c r="A613" t="s">
        <v>328</v>
      </c>
      <c r="B613" s="68">
        <v>38139</v>
      </c>
      <c r="D613" t="s">
        <v>29</v>
      </c>
      <c r="E613">
        <v>82</v>
      </c>
    </row>
    <row r="614" spans="1:5" x14ac:dyDescent="0.25">
      <c r="A614" t="s">
        <v>334</v>
      </c>
      <c r="B614" s="68">
        <v>38139</v>
      </c>
      <c r="D614" t="s">
        <v>29</v>
      </c>
      <c r="E614">
        <v>82</v>
      </c>
    </row>
    <row r="615" spans="1:5" x14ac:dyDescent="0.25">
      <c r="A615" t="s">
        <v>339</v>
      </c>
      <c r="B615" s="68">
        <v>38139</v>
      </c>
      <c r="D615" t="s">
        <v>29</v>
      </c>
      <c r="E615">
        <v>82</v>
      </c>
    </row>
    <row r="616" spans="1:5" x14ac:dyDescent="0.25">
      <c r="A616" t="s">
        <v>340</v>
      </c>
      <c r="B616" s="68">
        <v>38139</v>
      </c>
      <c r="D616" t="s">
        <v>29</v>
      </c>
      <c r="E616">
        <v>82</v>
      </c>
    </row>
    <row r="617" spans="1:5" x14ac:dyDescent="0.25">
      <c r="A617" t="s">
        <v>345</v>
      </c>
      <c r="B617" s="68">
        <v>38139</v>
      </c>
      <c r="D617" t="s">
        <v>29</v>
      </c>
      <c r="E617">
        <v>82</v>
      </c>
    </row>
    <row r="618" spans="1:5" x14ac:dyDescent="0.25">
      <c r="A618" t="s">
        <v>355</v>
      </c>
      <c r="B618" s="68">
        <v>40843</v>
      </c>
      <c r="D618" t="s">
        <v>29</v>
      </c>
      <c r="E618">
        <v>82</v>
      </c>
    </row>
    <row r="619" spans="1:5" x14ac:dyDescent="0.25">
      <c r="A619" t="s">
        <v>363</v>
      </c>
      <c r="B619" s="68">
        <v>38139</v>
      </c>
      <c r="D619" t="s">
        <v>29</v>
      </c>
      <c r="E619">
        <v>82</v>
      </c>
    </row>
    <row r="620" spans="1:5" x14ac:dyDescent="0.25">
      <c r="A620" t="s">
        <v>366</v>
      </c>
      <c r="B620" s="68">
        <v>38139</v>
      </c>
      <c r="D620" t="s">
        <v>29</v>
      </c>
      <c r="E620">
        <v>82</v>
      </c>
    </row>
    <row r="621" spans="1:5" x14ac:dyDescent="0.25">
      <c r="A621" t="s">
        <v>372</v>
      </c>
      <c r="B621" s="68">
        <v>39055</v>
      </c>
      <c r="D621" t="s">
        <v>29</v>
      </c>
      <c r="E621">
        <v>82</v>
      </c>
    </row>
    <row r="622" spans="1:5" x14ac:dyDescent="0.25">
      <c r="A622" t="s">
        <v>373</v>
      </c>
      <c r="B622" s="68">
        <v>39007</v>
      </c>
      <c r="D622" t="s">
        <v>29</v>
      </c>
      <c r="E622">
        <v>82</v>
      </c>
    </row>
    <row r="623" spans="1:5" x14ac:dyDescent="0.25">
      <c r="A623" t="s">
        <v>436</v>
      </c>
      <c r="B623" s="68">
        <v>39527</v>
      </c>
      <c r="D623" t="s">
        <v>29</v>
      </c>
      <c r="E623">
        <v>82</v>
      </c>
    </row>
    <row r="624" spans="1:5" x14ac:dyDescent="0.25">
      <c r="A624" t="s">
        <v>457</v>
      </c>
      <c r="B624" s="68">
        <v>38139</v>
      </c>
      <c r="D624" t="s">
        <v>29</v>
      </c>
      <c r="E624">
        <v>82</v>
      </c>
    </row>
    <row r="625" spans="1:5" x14ac:dyDescent="0.25">
      <c r="A625" t="s">
        <v>458</v>
      </c>
      <c r="B625" s="68">
        <v>38139</v>
      </c>
      <c r="D625" t="s">
        <v>29</v>
      </c>
      <c r="E625">
        <v>82</v>
      </c>
    </row>
    <row r="626" spans="1:5" x14ac:dyDescent="0.25">
      <c r="A626" t="s">
        <v>463</v>
      </c>
      <c r="B626" s="68">
        <v>40070</v>
      </c>
      <c r="D626" t="s">
        <v>29</v>
      </c>
      <c r="E626">
        <v>82</v>
      </c>
    </row>
    <row r="627" spans="1:5" x14ac:dyDescent="0.25">
      <c r="A627" t="s">
        <v>474</v>
      </c>
      <c r="B627" s="68">
        <v>38139</v>
      </c>
      <c r="D627" t="s">
        <v>29</v>
      </c>
      <c r="E627">
        <v>82</v>
      </c>
    </row>
    <row r="628" spans="1:5" x14ac:dyDescent="0.25">
      <c r="A628" t="s">
        <v>475</v>
      </c>
      <c r="B628" s="68">
        <v>38139</v>
      </c>
      <c r="D628" t="s">
        <v>29</v>
      </c>
      <c r="E628">
        <v>82</v>
      </c>
    </row>
    <row r="629" spans="1:5" x14ac:dyDescent="0.25">
      <c r="A629" t="s">
        <v>477</v>
      </c>
      <c r="B629" s="68">
        <v>38139</v>
      </c>
      <c r="D629" t="s">
        <v>29</v>
      </c>
      <c r="E629">
        <v>82</v>
      </c>
    </row>
    <row r="630" spans="1:5" x14ac:dyDescent="0.25">
      <c r="A630" t="s">
        <v>489</v>
      </c>
      <c r="B630" s="68">
        <v>38139</v>
      </c>
      <c r="D630" t="s">
        <v>29</v>
      </c>
      <c r="E630">
        <v>82</v>
      </c>
    </row>
    <row r="631" spans="1:5" x14ac:dyDescent="0.25">
      <c r="A631" t="s">
        <v>500</v>
      </c>
      <c r="B631" s="68">
        <v>39512</v>
      </c>
      <c r="D631" t="s">
        <v>29</v>
      </c>
      <c r="E631">
        <v>82</v>
      </c>
    </row>
    <row r="632" spans="1:5" x14ac:dyDescent="0.25">
      <c r="A632" t="s">
        <v>502</v>
      </c>
      <c r="B632" s="68">
        <v>38139</v>
      </c>
      <c r="D632" t="s">
        <v>29</v>
      </c>
      <c r="E632">
        <v>82</v>
      </c>
    </row>
    <row r="633" spans="1:5" x14ac:dyDescent="0.25">
      <c r="A633" t="s">
        <v>515</v>
      </c>
      <c r="B633" s="68">
        <v>38139</v>
      </c>
      <c r="D633" t="s">
        <v>29</v>
      </c>
      <c r="E633">
        <v>82</v>
      </c>
    </row>
    <row r="634" spans="1:5" x14ac:dyDescent="0.25">
      <c r="A634" t="s">
        <v>553</v>
      </c>
      <c r="B634" s="68">
        <v>38139</v>
      </c>
      <c r="D634" t="s">
        <v>29</v>
      </c>
      <c r="E634">
        <v>82</v>
      </c>
    </row>
    <row r="635" spans="1:5" x14ac:dyDescent="0.25">
      <c r="A635" t="s">
        <v>582</v>
      </c>
      <c r="B635" s="68">
        <v>38139</v>
      </c>
      <c r="D635" t="s">
        <v>29</v>
      </c>
      <c r="E635">
        <v>82</v>
      </c>
    </row>
    <row r="636" spans="1:5" x14ac:dyDescent="0.25">
      <c r="A636" t="s">
        <v>605</v>
      </c>
      <c r="B636" s="68">
        <v>40480</v>
      </c>
      <c r="D636" t="s">
        <v>29</v>
      </c>
      <c r="E636">
        <v>82</v>
      </c>
    </row>
    <row r="637" spans="1:5" x14ac:dyDescent="0.25">
      <c r="A637" t="s">
        <v>628</v>
      </c>
      <c r="B637" s="68">
        <v>38139</v>
      </c>
      <c r="D637" t="s">
        <v>29</v>
      </c>
      <c r="E637">
        <v>82</v>
      </c>
    </row>
    <row r="638" spans="1:5" x14ac:dyDescent="0.25">
      <c r="A638" t="s">
        <v>637</v>
      </c>
      <c r="B638" s="68">
        <v>38139</v>
      </c>
      <c r="D638" t="s">
        <v>29</v>
      </c>
      <c r="E638">
        <v>82</v>
      </c>
    </row>
    <row r="639" spans="1:5" x14ac:dyDescent="0.25">
      <c r="A639" t="s">
        <v>657</v>
      </c>
      <c r="B639" s="68">
        <v>38741</v>
      </c>
      <c r="D639" t="s">
        <v>29</v>
      </c>
      <c r="E639">
        <v>82</v>
      </c>
    </row>
    <row r="640" spans="1:5" x14ac:dyDescent="0.25">
      <c r="A640" t="s">
        <v>660</v>
      </c>
      <c r="B640" s="68">
        <v>38139</v>
      </c>
      <c r="D640" t="s">
        <v>29</v>
      </c>
      <c r="E640">
        <v>82</v>
      </c>
    </row>
    <row r="641" spans="1:5" x14ac:dyDescent="0.25">
      <c r="A641" t="s">
        <v>666</v>
      </c>
      <c r="B641" s="68">
        <v>38139</v>
      </c>
      <c r="D641" t="s">
        <v>29</v>
      </c>
      <c r="E641">
        <v>82</v>
      </c>
    </row>
    <row r="642" spans="1:5" x14ac:dyDescent="0.25">
      <c r="A642" t="s">
        <v>671</v>
      </c>
      <c r="B642" s="68">
        <v>38139</v>
      </c>
      <c r="D642" t="s">
        <v>29</v>
      </c>
      <c r="E642">
        <v>82</v>
      </c>
    </row>
    <row r="643" spans="1:5" x14ac:dyDescent="0.25">
      <c r="A643" t="s">
        <v>676</v>
      </c>
      <c r="B643" s="68">
        <v>38139</v>
      </c>
      <c r="D643" t="s">
        <v>29</v>
      </c>
      <c r="E643">
        <v>82</v>
      </c>
    </row>
    <row r="644" spans="1:5" x14ac:dyDescent="0.25">
      <c r="A644" t="s">
        <v>679</v>
      </c>
      <c r="B644" s="68">
        <v>38139</v>
      </c>
      <c r="D644" t="s">
        <v>29</v>
      </c>
      <c r="E644">
        <v>82</v>
      </c>
    </row>
    <row r="645" spans="1:5" x14ac:dyDescent="0.25">
      <c r="A645" t="s">
        <v>682</v>
      </c>
      <c r="B645" s="68">
        <v>38139</v>
      </c>
      <c r="D645" t="s">
        <v>29</v>
      </c>
      <c r="E645">
        <v>82</v>
      </c>
    </row>
    <row r="646" spans="1:5" x14ac:dyDescent="0.25">
      <c r="A646" t="s">
        <v>685</v>
      </c>
      <c r="B646" s="68">
        <v>38139</v>
      </c>
      <c r="D646" t="s">
        <v>29</v>
      </c>
      <c r="E646">
        <v>82</v>
      </c>
    </row>
    <row r="647" spans="1:5" x14ac:dyDescent="0.25">
      <c r="A647" t="s">
        <v>689</v>
      </c>
      <c r="B647" s="68">
        <v>38621</v>
      </c>
      <c r="D647" t="s">
        <v>29</v>
      </c>
      <c r="E647">
        <v>82</v>
      </c>
    </row>
    <row r="648" spans="1:5" x14ac:dyDescent="0.25">
      <c r="A648" t="s">
        <v>692</v>
      </c>
      <c r="B648" s="68">
        <v>38139</v>
      </c>
      <c r="D648" t="s">
        <v>29</v>
      </c>
      <c r="E648">
        <v>82</v>
      </c>
    </row>
    <row r="649" spans="1:5" x14ac:dyDescent="0.25">
      <c r="A649" t="s">
        <v>707</v>
      </c>
      <c r="B649" s="68">
        <v>38139</v>
      </c>
      <c r="D649" t="s">
        <v>29</v>
      </c>
      <c r="E649">
        <v>82</v>
      </c>
    </row>
    <row r="650" spans="1:5" x14ac:dyDescent="0.25">
      <c r="A650" t="s">
        <v>715</v>
      </c>
      <c r="B650" s="68">
        <v>38139</v>
      </c>
      <c r="D650" t="s">
        <v>29</v>
      </c>
      <c r="E650">
        <v>82</v>
      </c>
    </row>
    <row r="651" spans="1:5" x14ac:dyDescent="0.25">
      <c r="A651" t="s">
        <v>716</v>
      </c>
      <c r="B651" s="68">
        <v>38139</v>
      </c>
      <c r="D651" t="s">
        <v>29</v>
      </c>
      <c r="E651">
        <v>82</v>
      </c>
    </row>
    <row r="652" spans="1:5" x14ac:dyDescent="0.25">
      <c r="A652" t="s">
        <v>718</v>
      </c>
      <c r="B652" s="68">
        <v>38139</v>
      </c>
      <c r="D652" t="s">
        <v>29</v>
      </c>
      <c r="E652">
        <v>82</v>
      </c>
    </row>
    <row r="653" spans="1:5" x14ac:dyDescent="0.25">
      <c r="A653" t="s">
        <v>724</v>
      </c>
      <c r="B653" s="68">
        <v>38299</v>
      </c>
      <c r="D653" t="s">
        <v>29</v>
      </c>
      <c r="E653">
        <v>82</v>
      </c>
    </row>
    <row r="654" spans="1:5" x14ac:dyDescent="0.25">
      <c r="A654" t="s">
        <v>725</v>
      </c>
      <c r="B654" s="68">
        <v>38139</v>
      </c>
      <c r="D654" t="s">
        <v>29</v>
      </c>
      <c r="E654">
        <v>82</v>
      </c>
    </row>
    <row r="655" spans="1:5" x14ac:dyDescent="0.25">
      <c r="A655" t="s">
        <v>735</v>
      </c>
      <c r="B655" s="68">
        <v>38139</v>
      </c>
      <c r="D655" t="s">
        <v>29</v>
      </c>
      <c r="E655">
        <v>82</v>
      </c>
    </row>
    <row r="656" spans="1:5" x14ac:dyDescent="0.25">
      <c r="A656" t="s">
        <v>752</v>
      </c>
      <c r="B656" s="68">
        <v>38139</v>
      </c>
      <c r="D656" t="s">
        <v>29</v>
      </c>
      <c r="E656">
        <v>82</v>
      </c>
    </row>
    <row r="657" spans="1:5" x14ac:dyDescent="0.25">
      <c r="A657" t="s">
        <v>753</v>
      </c>
      <c r="B657" s="68">
        <v>38139</v>
      </c>
      <c r="D657" t="s">
        <v>29</v>
      </c>
      <c r="E657">
        <v>82</v>
      </c>
    </row>
    <row r="658" spans="1:5" x14ac:dyDescent="0.25">
      <c r="A658" t="s">
        <v>758</v>
      </c>
      <c r="B658" s="68">
        <v>38139</v>
      </c>
      <c r="D658" t="s">
        <v>29</v>
      </c>
      <c r="E658">
        <v>82</v>
      </c>
    </row>
    <row r="659" spans="1:5" x14ac:dyDescent="0.25">
      <c r="A659" t="s">
        <v>759</v>
      </c>
      <c r="B659" s="68">
        <v>38736</v>
      </c>
      <c r="D659" t="s">
        <v>29</v>
      </c>
      <c r="E659">
        <v>82</v>
      </c>
    </row>
    <row r="660" spans="1:5" x14ac:dyDescent="0.25">
      <c r="A660" t="s">
        <v>790</v>
      </c>
      <c r="B660" s="68">
        <v>38139</v>
      </c>
      <c r="D660" t="s">
        <v>29</v>
      </c>
      <c r="E660">
        <v>82</v>
      </c>
    </row>
    <row r="661" spans="1:5" x14ac:dyDescent="0.25">
      <c r="A661" t="s">
        <v>812</v>
      </c>
      <c r="B661" s="68">
        <v>38139</v>
      </c>
      <c r="D661" t="s">
        <v>29</v>
      </c>
      <c r="E661">
        <v>82</v>
      </c>
    </row>
    <row r="662" spans="1:5" x14ac:dyDescent="0.25">
      <c r="A662" t="s">
        <v>820</v>
      </c>
      <c r="B662" s="68">
        <v>38139</v>
      </c>
      <c r="D662" t="s">
        <v>29</v>
      </c>
      <c r="E662">
        <v>82</v>
      </c>
    </row>
    <row r="663" spans="1:5" x14ac:dyDescent="0.25">
      <c r="A663" t="s">
        <v>825</v>
      </c>
      <c r="B663" s="68">
        <v>38139</v>
      </c>
      <c r="D663" t="s">
        <v>29</v>
      </c>
      <c r="E663">
        <v>82</v>
      </c>
    </row>
    <row r="664" spans="1:5" x14ac:dyDescent="0.25">
      <c r="A664" t="s">
        <v>826</v>
      </c>
      <c r="B664" s="68">
        <v>38139</v>
      </c>
      <c r="D664" t="s">
        <v>29</v>
      </c>
      <c r="E664">
        <v>82</v>
      </c>
    </row>
    <row r="665" spans="1:5" x14ac:dyDescent="0.25">
      <c r="A665" t="s">
        <v>833</v>
      </c>
      <c r="B665" s="68">
        <v>38139</v>
      </c>
      <c r="D665" t="s">
        <v>29</v>
      </c>
      <c r="E665">
        <v>82</v>
      </c>
    </row>
    <row r="666" spans="1:5" x14ac:dyDescent="0.25">
      <c r="A666" t="s">
        <v>848</v>
      </c>
      <c r="B666" s="68">
        <v>38139</v>
      </c>
      <c r="D666" t="s">
        <v>29</v>
      </c>
      <c r="E666">
        <v>82</v>
      </c>
    </row>
    <row r="667" spans="1:5" x14ac:dyDescent="0.25">
      <c r="A667" t="s">
        <v>849</v>
      </c>
      <c r="B667" s="68">
        <v>38139</v>
      </c>
      <c r="D667" t="s">
        <v>29</v>
      </c>
      <c r="E667">
        <v>82</v>
      </c>
    </row>
    <row r="668" spans="1:5" x14ac:dyDescent="0.25">
      <c r="A668" t="s">
        <v>881</v>
      </c>
      <c r="B668" s="68">
        <v>38236</v>
      </c>
      <c r="D668" t="s">
        <v>29</v>
      </c>
      <c r="E668">
        <v>82</v>
      </c>
    </row>
    <row r="669" spans="1:5" x14ac:dyDescent="0.25">
      <c r="A669" t="s">
        <v>918</v>
      </c>
      <c r="B669" s="68">
        <v>38330</v>
      </c>
      <c r="D669" t="s">
        <v>29</v>
      </c>
      <c r="E669">
        <v>82</v>
      </c>
    </row>
    <row r="670" spans="1:5" x14ac:dyDescent="0.25">
      <c r="A670" t="s">
        <v>926</v>
      </c>
      <c r="B670" s="68">
        <v>38342</v>
      </c>
      <c r="D670" t="s">
        <v>29</v>
      </c>
      <c r="E670">
        <v>82</v>
      </c>
    </row>
    <row r="671" spans="1:5" x14ac:dyDescent="0.25">
      <c r="A671" t="s">
        <v>928</v>
      </c>
      <c r="B671" s="68">
        <v>38345</v>
      </c>
      <c r="D671" t="s">
        <v>29</v>
      </c>
      <c r="E671">
        <v>82</v>
      </c>
    </row>
    <row r="672" spans="1:5" x14ac:dyDescent="0.25">
      <c r="A672" t="s">
        <v>965</v>
      </c>
      <c r="B672" s="68">
        <v>38594</v>
      </c>
      <c r="D672" t="s">
        <v>29</v>
      </c>
      <c r="E672">
        <v>82</v>
      </c>
    </row>
    <row r="673" spans="1:5" x14ac:dyDescent="0.25">
      <c r="A673" t="s">
        <v>973</v>
      </c>
      <c r="B673" s="68">
        <v>39434</v>
      </c>
      <c r="D673" t="s">
        <v>29</v>
      </c>
      <c r="E673">
        <v>82</v>
      </c>
    </row>
    <row r="674" spans="1:5" x14ac:dyDescent="0.25">
      <c r="A674" t="s">
        <v>984</v>
      </c>
      <c r="B674" s="68">
        <v>38638</v>
      </c>
      <c r="D674" t="s">
        <v>29</v>
      </c>
      <c r="E674">
        <v>82</v>
      </c>
    </row>
    <row r="675" spans="1:5" x14ac:dyDescent="0.25">
      <c r="A675" t="s">
        <v>991</v>
      </c>
      <c r="B675" s="68">
        <v>38642</v>
      </c>
      <c r="D675" t="s">
        <v>29</v>
      </c>
      <c r="E675">
        <v>82</v>
      </c>
    </row>
    <row r="676" spans="1:5" x14ac:dyDescent="0.25">
      <c r="A676" t="s">
        <v>997</v>
      </c>
      <c r="B676" s="68">
        <v>38646</v>
      </c>
      <c r="D676" t="s">
        <v>29</v>
      </c>
      <c r="E676">
        <v>82</v>
      </c>
    </row>
    <row r="677" spans="1:5" x14ac:dyDescent="0.25">
      <c r="A677" t="s">
        <v>1009</v>
      </c>
      <c r="B677" s="68">
        <v>38680</v>
      </c>
      <c r="D677" t="s">
        <v>29</v>
      </c>
      <c r="E677">
        <v>82</v>
      </c>
    </row>
    <row r="678" spans="1:5" x14ac:dyDescent="0.25">
      <c r="A678" t="s">
        <v>1016</v>
      </c>
      <c r="B678" s="68">
        <v>38692</v>
      </c>
      <c r="D678" t="s">
        <v>29</v>
      </c>
      <c r="E678">
        <v>82</v>
      </c>
    </row>
    <row r="679" spans="1:5" x14ac:dyDescent="0.25">
      <c r="A679" t="s">
        <v>1033</v>
      </c>
      <c r="B679" s="68">
        <v>38768</v>
      </c>
      <c r="D679" t="s">
        <v>29</v>
      </c>
      <c r="E679">
        <v>82</v>
      </c>
    </row>
    <row r="680" spans="1:5" x14ac:dyDescent="0.25">
      <c r="A680" t="s">
        <v>1044</v>
      </c>
      <c r="B680" s="68">
        <v>40204</v>
      </c>
      <c r="D680" t="s">
        <v>29</v>
      </c>
      <c r="E680">
        <v>82</v>
      </c>
    </row>
    <row r="681" spans="1:5" x14ac:dyDescent="0.25">
      <c r="A681" t="s">
        <v>1055</v>
      </c>
      <c r="B681" s="68">
        <v>38943</v>
      </c>
      <c r="D681" t="s">
        <v>29</v>
      </c>
      <c r="E681">
        <v>82</v>
      </c>
    </row>
    <row r="682" spans="1:5" x14ac:dyDescent="0.25">
      <c r="A682" t="s">
        <v>1079</v>
      </c>
      <c r="B682" s="68">
        <v>39021</v>
      </c>
      <c r="D682" t="s">
        <v>29</v>
      </c>
      <c r="E682">
        <v>82</v>
      </c>
    </row>
    <row r="683" spans="1:5" x14ac:dyDescent="0.25">
      <c r="A683" t="s">
        <v>1084</v>
      </c>
      <c r="B683" s="68">
        <v>39037</v>
      </c>
      <c r="D683" t="s">
        <v>29</v>
      </c>
      <c r="E683">
        <v>82</v>
      </c>
    </row>
    <row r="684" spans="1:5" x14ac:dyDescent="0.25">
      <c r="A684" t="s">
        <v>1111</v>
      </c>
      <c r="B684" s="68">
        <v>39077</v>
      </c>
      <c r="D684" t="s">
        <v>29</v>
      </c>
      <c r="E684">
        <v>82</v>
      </c>
    </row>
    <row r="685" spans="1:5" x14ac:dyDescent="0.25">
      <c r="A685" t="s">
        <v>1119</v>
      </c>
      <c r="B685" s="68">
        <v>39118</v>
      </c>
      <c r="D685" t="s">
        <v>29</v>
      </c>
      <c r="E685">
        <v>82</v>
      </c>
    </row>
    <row r="686" spans="1:5" x14ac:dyDescent="0.25">
      <c r="A686" t="s">
        <v>1145</v>
      </c>
      <c r="B686" s="68">
        <v>39294</v>
      </c>
      <c r="D686" t="s">
        <v>29</v>
      </c>
      <c r="E686">
        <v>82</v>
      </c>
    </row>
    <row r="687" spans="1:5" x14ac:dyDescent="0.25">
      <c r="A687" t="s">
        <v>1152</v>
      </c>
      <c r="B687" s="68">
        <v>39318</v>
      </c>
      <c r="D687" t="s">
        <v>29</v>
      </c>
      <c r="E687">
        <v>82</v>
      </c>
    </row>
    <row r="688" spans="1:5" x14ac:dyDescent="0.25">
      <c r="A688" t="s">
        <v>1178</v>
      </c>
      <c r="B688" s="68">
        <v>39385</v>
      </c>
      <c r="D688" t="s">
        <v>29</v>
      </c>
      <c r="E688">
        <v>82</v>
      </c>
    </row>
    <row r="689" spans="1:5" x14ac:dyDescent="0.25">
      <c r="A689" t="s">
        <v>1223</v>
      </c>
      <c r="B689" s="68">
        <v>39600</v>
      </c>
      <c r="D689" t="s">
        <v>29</v>
      </c>
      <c r="E689">
        <v>82</v>
      </c>
    </row>
    <row r="690" spans="1:5" x14ac:dyDescent="0.25">
      <c r="A690" t="s">
        <v>1271</v>
      </c>
      <c r="B690" s="68">
        <v>39682</v>
      </c>
      <c r="D690" t="s">
        <v>29</v>
      </c>
      <c r="E690">
        <v>82</v>
      </c>
    </row>
    <row r="691" spans="1:5" x14ac:dyDescent="0.25">
      <c r="A691" t="s">
        <v>1273</v>
      </c>
      <c r="B691" s="68">
        <v>39692</v>
      </c>
      <c r="D691" t="s">
        <v>29</v>
      </c>
      <c r="E691">
        <v>82</v>
      </c>
    </row>
    <row r="692" spans="1:5" x14ac:dyDescent="0.25">
      <c r="A692" t="s">
        <v>1275</v>
      </c>
      <c r="B692" s="68">
        <v>39695</v>
      </c>
      <c r="D692" t="s">
        <v>29</v>
      </c>
      <c r="E692">
        <v>82</v>
      </c>
    </row>
    <row r="693" spans="1:5" x14ac:dyDescent="0.25">
      <c r="A693" t="s">
        <v>1287</v>
      </c>
      <c r="B693" s="68">
        <v>39725</v>
      </c>
      <c r="D693" t="s">
        <v>29</v>
      </c>
      <c r="E693">
        <v>82</v>
      </c>
    </row>
    <row r="694" spans="1:5" x14ac:dyDescent="0.25">
      <c r="A694" t="s">
        <v>1300</v>
      </c>
      <c r="B694" s="68">
        <v>39748</v>
      </c>
      <c r="D694" t="s">
        <v>29</v>
      </c>
      <c r="E694">
        <v>82</v>
      </c>
    </row>
    <row r="695" spans="1:5" x14ac:dyDescent="0.25">
      <c r="A695" t="s">
        <v>1306</v>
      </c>
      <c r="B695" s="68">
        <v>39763</v>
      </c>
      <c r="D695" t="s">
        <v>29</v>
      </c>
      <c r="E695">
        <v>82</v>
      </c>
    </row>
    <row r="696" spans="1:5" x14ac:dyDescent="0.25">
      <c r="A696" t="s">
        <v>1318</v>
      </c>
      <c r="B696" s="68">
        <v>39791</v>
      </c>
      <c r="D696" t="s">
        <v>29</v>
      </c>
      <c r="E696">
        <v>82</v>
      </c>
    </row>
    <row r="697" spans="1:5" x14ac:dyDescent="0.25">
      <c r="A697" t="s">
        <v>1320</v>
      </c>
      <c r="B697" s="68">
        <v>39797</v>
      </c>
      <c r="D697" t="s">
        <v>29</v>
      </c>
      <c r="E697">
        <v>82</v>
      </c>
    </row>
    <row r="698" spans="1:5" x14ac:dyDescent="0.25">
      <c r="A698" t="s">
        <v>1321</v>
      </c>
      <c r="B698" s="68">
        <v>39797</v>
      </c>
      <c r="D698" t="s">
        <v>29</v>
      </c>
      <c r="E698">
        <v>82</v>
      </c>
    </row>
    <row r="699" spans="1:5" x14ac:dyDescent="0.25">
      <c r="A699" t="s">
        <v>1333</v>
      </c>
      <c r="B699" s="68">
        <v>39840</v>
      </c>
      <c r="D699" t="s">
        <v>29</v>
      </c>
      <c r="E699">
        <v>82</v>
      </c>
    </row>
    <row r="700" spans="1:5" x14ac:dyDescent="0.25">
      <c r="A700" t="s">
        <v>1341</v>
      </c>
      <c r="B700" s="68">
        <v>39923</v>
      </c>
      <c r="D700" t="s">
        <v>29</v>
      </c>
      <c r="E700">
        <v>82</v>
      </c>
    </row>
    <row r="701" spans="1:5" x14ac:dyDescent="0.25">
      <c r="A701" t="s">
        <v>1370</v>
      </c>
      <c r="B701" s="68">
        <v>40034</v>
      </c>
      <c r="D701" t="s">
        <v>29</v>
      </c>
      <c r="E701">
        <v>82</v>
      </c>
    </row>
    <row r="702" spans="1:5" x14ac:dyDescent="0.25">
      <c r="A702" t="s">
        <v>1398</v>
      </c>
      <c r="B702" s="68">
        <v>40124</v>
      </c>
      <c r="D702" t="s">
        <v>29</v>
      </c>
      <c r="E702">
        <v>82</v>
      </c>
    </row>
    <row r="703" spans="1:5" x14ac:dyDescent="0.25">
      <c r="A703" t="s">
        <v>1414</v>
      </c>
      <c r="B703" s="68">
        <v>40384</v>
      </c>
      <c r="D703" t="s">
        <v>29</v>
      </c>
      <c r="E703">
        <v>82</v>
      </c>
    </row>
    <row r="704" spans="1:5" x14ac:dyDescent="0.25">
      <c r="A704" t="s">
        <v>1415</v>
      </c>
      <c r="B704" s="68">
        <v>40750</v>
      </c>
      <c r="D704" t="s">
        <v>29</v>
      </c>
      <c r="E704">
        <v>82</v>
      </c>
    </row>
    <row r="705" spans="1:5" x14ac:dyDescent="0.25">
      <c r="A705" t="s">
        <v>1423</v>
      </c>
      <c r="B705" s="68">
        <v>40406</v>
      </c>
      <c r="D705" t="s">
        <v>29</v>
      </c>
      <c r="E705">
        <v>82</v>
      </c>
    </row>
    <row r="706" spans="1:5" x14ac:dyDescent="0.25">
      <c r="A706" t="s">
        <v>1452</v>
      </c>
      <c r="B706" s="68">
        <v>40461</v>
      </c>
      <c r="D706" t="s">
        <v>29</v>
      </c>
      <c r="E706">
        <v>82</v>
      </c>
    </row>
    <row r="707" spans="1:5" x14ac:dyDescent="0.25">
      <c r="A707" t="s">
        <v>1471</v>
      </c>
      <c r="B707" s="68">
        <v>40481</v>
      </c>
      <c r="D707" t="s">
        <v>29</v>
      </c>
      <c r="E707">
        <v>82</v>
      </c>
    </row>
    <row r="708" spans="1:5" x14ac:dyDescent="0.25">
      <c r="A708" t="s">
        <v>1504</v>
      </c>
      <c r="B708" s="68">
        <v>40684</v>
      </c>
      <c r="D708" t="s">
        <v>29</v>
      </c>
      <c r="E708">
        <v>82</v>
      </c>
    </row>
    <row r="709" spans="1:5" x14ac:dyDescent="0.25">
      <c r="A709" t="s">
        <v>1508</v>
      </c>
      <c r="B709" s="68">
        <v>40721</v>
      </c>
      <c r="D709" t="s">
        <v>29</v>
      </c>
      <c r="E709">
        <v>82</v>
      </c>
    </row>
    <row r="710" spans="1:5" x14ac:dyDescent="0.25">
      <c r="A710" t="s">
        <v>1524</v>
      </c>
      <c r="B710" s="68">
        <v>40763</v>
      </c>
      <c r="D710" t="s">
        <v>29</v>
      </c>
      <c r="E710">
        <v>82</v>
      </c>
    </row>
    <row r="711" spans="1:5" x14ac:dyDescent="0.25">
      <c r="A711" t="s">
        <v>92</v>
      </c>
      <c r="B711" s="68">
        <v>38139</v>
      </c>
      <c r="D711" t="s">
        <v>29</v>
      </c>
      <c r="E711">
        <v>81</v>
      </c>
    </row>
    <row r="712" spans="1:5" x14ac:dyDescent="0.25">
      <c r="A712" t="s">
        <v>95</v>
      </c>
      <c r="B712" s="68">
        <v>38139</v>
      </c>
      <c r="D712" t="s">
        <v>29</v>
      </c>
      <c r="E712">
        <v>81</v>
      </c>
    </row>
    <row r="713" spans="1:5" x14ac:dyDescent="0.25">
      <c r="A713" t="s">
        <v>270</v>
      </c>
      <c r="B713" s="68">
        <v>40808</v>
      </c>
      <c r="D713" t="s">
        <v>29</v>
      </c>
      <c r="E713">
        <v>81</v>
      </c>
    </row>
    <row r="714" spans="1:5" x14ac:dyDescent="0.25">
      <c r="A714" t="s">
        <v>584</v>
      </c>
      <c r="B714" s="68">
        <v>38624</v>
      </c>
      <c r="D714" t="s">
        <v>29</v>
      </c>
      <c r="E714">
        <v>81</v>
      </c>
    </row>
    <row r="715" spans="1:5" x14ac:dyDescent="0.25">
      <c r="A715" t="s">
        <v>902</v>
      </c>
      <c r="B715" s="68">
        <v>38289</v>
      </c>
      <c r="D715" t="s">
        <v>29</v>
      </c>
      <c r="E715">
        <v>81</v>
      </c>
    </row>
    <row r="716" spans="1:5" x14ac:dyDescent="0.25">
      <c r="A716" t="s">
        <v>950</v>
      </c>
      <c r="B716" s="68">
        <v>38566</v>
      </c>
      <c r="D716" t="s">
        <v>29</v>
      </c>
      <c r="E716">
        <v>81</v>
      </c>
    </row>
    <row r="717" spans="1:5" x14ac:dyDescent="0.25">
      <c r="A717" t="s">
        <v>1078</v>
      </c>
      <c r="B717" s="68">
        <v>40940</v>
      </c>
      <c r="D717" t="s">
        <v>29</v>
      </c>
      <c r="E717">
        <v>81</v>
      </c>
    </row>
    <row r="718" spans="1:5" x14ac:dyDescent="0.25">
      <c r="A718" t="s">
        <v>303</v>
      </c>
      <c r="B718" s="68">
        <v>40414</v>
      </c>
      <c r="D718" t="s">
        <v>29</v>
      </c>
      <c r="E718">
        <v>80</v>
      </c>
    </row>
    <row r="719" spans="1:5" x14ac:dyDescent="0.25">
      <c r="A719" t="s">
        <v>1424</v>
      </c>
      <c r="B719" s="68">
        <v>40411</v>
      </c>
      <c r="D719" t="s">
        <v>29</v>
      </c>
      <c r="E719">
        <v>80</v>
      </c>
    </row>
    <row r="720" spans="1:5" x14ac:dyDescent="0.25">
      <c r="A720" t="s">
        <v>743</v>
      </c>
      <c r="B720" s="68">
        <v>38139</v>
      </c>
      <c r="D720" t="s">
        <v>29</v>
      </c>
      <c r="E720">
        <v>79</v>
      </c>
    </row>
    <row r="721" spans="1:5" x14ac:dyDescent="0.25">
      <c r="A721" t="s">
        <v>131</v>
      </c>
      <c r="B721" s="68">
        <v>38139</v>
      </c>
      <c r="D721" t="s">
        <v>29</v>
      </c>
      <c r="E721">
        <v>78</v>
      </c>
    </row>
    <row r="722" spans="1:5" x14ac:dyDescent="0.25">
      <c r="A722" t="s">
        <v>151</v>
      </c>
      <c r="B722" s="68">
        <v>38457</v>
      </c>
      <c r="D722" t="s">
        <v>29</v>
      </c>
      <c r="E722">
        <v>78</v>
      </c>
    </row>
    <row r="723" spans="1:5" x14ac:dyDescent="0.25">
      <c r="A723" t="s">
        <v>476</v>
      </c>
      <c r="B723" s="68">
        <v>38139</v>
      </c>
      <c r="D723" t="s">
        <v>29</v>
      </c>
      <c r="E723">
        <v>78</v>
      </c>
    </row>
    <row r="724" spans="1:5" x14ac:dyDescent="0.25">
      <c r="A724" t="s">
        <v>1175</v>
      </c>
      <c r="B724" s="68">
        <v>39383</v>
      </c>
      <c r="D724" t="s">
        <v>29</v>
      </c>
      <c r="E724">
        <v>78</v>
      </c>
    </row>
    <row r="725" spans="1:5" x14ac:dyDescent="0.25">
      <c r="A725" t="s">
        <v>152</v>
      </c>
      <c r="B725" s="68">
        <v>38139</v>
      </c>
      <c r="D725" t="s">
        <v>29</v>
      </c>
      <c r="E725">
        <v>77</v>
      </c>
    </row>
    <row r="726" spans="1:5" x14ac:dyDescent="0.25">
      <c r="A726" t="s">
        <v>427</v>
      </c>
      <c r="B726" s="68">
        <v>38139</v>
      </c>
      <c r="D726" t="s">
        <v>29</v>
      </c>
      <c r="E726">
        <v>77</v>
      </c>
    </row>
    <row r="727" spans="1:5" x14ac:dyDescent="0.25">
      <c r="A727" t="s">
        <v>880</v>
      </c>
      <c r="B727" s="68">
        <v>39290</v>
      </c>
      <c r="D727" t="s">
        <v>29</v>
      </c>
      <c r="E727">
        <v>77</v>
      </c>
    </row>
    <row r="728" spans="1:5" x14ac:dyDescent="0.25">
      <c r="A728" t="s">
        <v>1220</v>
      </c>
      <c r="B728" s="68">
        <v>39594</v>
      </c>
      <c r="D728" t="s">
        <v>29</v>
      </c>
      <c r="E728">
        <v>77</v>
      </c>
    </row>
    <row r="729" spans="1:5" x14ac:dyDescent="0.25">
      <c r="A729" t="s">
        <v>551</v>
      </c>
      <c r="B729" s="68">
        <v>38139</v>
      </c>
      <c r="D729" t="s">
        <v>29</v>
      </c>
      <c r="E729">
        <v>76</v>
      </c>
    </row>
    <row r="730" spans="1:5" x14ac:dyDescent="0.25">
      <c r="A730" t="s">
        <v>935</v>
      </c>
      <c r="B730" s="68">
        <v>38448</v>
      </c>
      <c r="D730" t="s">
        <v>29</v>
      </c>
      <c r="E730">
        <v>76</v>
      </c>
    </row>
    <row r="731" spans="1:5" x14ac:dyDescent="0.25">
      <c r="A731" t="s">
        <v>101</v>
      </c>
      <c r="B731" s="68">
        <v>38673</v>
      </c>
      <c r="D731" t="s">
        <v>29</v>
      </c>
      <c r="E731">
        <v>75</v>
      </c>
    </row>
    <row r="732" spans="1:5" x14ac:dyDescent="0.25">
      <c r="A732" t="s">
        <v>224</v>
      </c>
      <c r="B732" s="68">
        <v>38139</v>
      </c>
      <c r="D732" t="s">
        <v>29</v>
      </c>
      <c r="E732">
        <v>75</v>
      </c>
    </row>
    <row r="733" spans="1:5" x14ac:dyDescent="0.25">
      <c r="A733" t="s">
        <v>365</v>
      </c>
      <c r="B733" s="68">
        <v>38139</v>
      </c>
      <c r="D733" t="s">
        <v>29</v>
      </c>
      <c r="E733">
        <v>75</v>
      </c>
    </row>
    <row r="734" spans="1:5" x14ac:dyDescent="0.25">
      <c r="A734" t="s">
        <v>627</v>
      </c>
      <c r="B734" s="68">
        <v>38538</v>
      </c>
      <c r="D734" t="s">
        <v>29</v>
      </c>
      <c r="E734">
        <v>75</v>
      </c>
    </row>
    <row r="735" spans="1:5" x14ac:dyDescent="0.25">
      <c r="A735" t="s">
        <v>663</v>
      </c>
      <c r="B735" s="68">
        <v>38139</v>
      </c>
      <c r="D735" t="s">
        <v>29</v>
      </c>
      <c r="E735">
        <v>75</v>
      </c>
    </row>
    <row r="736" spans="1:5" x14ac:dyDescent="0.25">
      <c r="A736" t="s">
        <v>706</v>
      </c>
      <c r="B736" s="68">
        <v>38139</v>
      </c>
      <c r="D736" t="s">
        <v>29</v>
      </c>
      <c r="E736">
        <v>75</v>
      </c>
    </row>
    <row r="737" spans="1:5" x14ac:dyDescent="0.25">
      <c r="A737" t="s">
        <v>749</v>
      </c>
      <c r="B737" s="68">
        <v>38139</v>
      </c>
      <c r="D737" t="s">
        <v>29</v>
      </c>
      <c r="E737">
        <v>75</v>
      </c>
    </row>
    <row r="738" spans="1:5" x14ac:dyDescent="0.25">
      <c r="A738" t="s">
        <v>785</v>
      </c>
      <c r="B738" s="68">
        <v>38139</v>
      </c>
      <c r="D738" t="s">
        <v>29</v>
      </c>
      <c r="E738">
        <v>75</v>
      </c>
    </row>
    <row r="739" spans="1:5" x14ac:dyDescent="0.25">
      <c r="A739" t="s">
        <v>787</v>
      </c>
      <c r="B739" s="68">
        <v>38139</v>
      </c>
      <c r="D739" t="s">
        <v>29</v>
      </c>
      <c r="E739">
        <v>75</v>
      </c>
    </row>
    <row r="740" spans="1:5" x14ac:dyDescent="0.25">
      <c r="A740" t="s">
        <v>817</v>
      </c>
      <c r="B740" s="68">
        <v>38828</v>
      </c>
      <c r="D740" t="s">
        <v>29</v>
      </c>
      <c r="E740">
        <v>75</v>
      </c>
    </row>
    <row r="741" spans="1:5" x14ac:dyDescent="0.25">
      <c r="A741" t="s">
        <v>819</v>
      </c>
      <c r="B741" s="68">
        <v>38139</v>
      </c>
      <c r="D741" t="s">
        <v>29</v>
      </c>
      <c r="E741">
        <v>75</v>
      </c>
    </row>
    <row r="742" spans="1:5" x14ac:dyDescent="0.25">
      <c r="A742" t="s">
        <v>870</v>
      </c>
      <c r="B742" s="68">
        <v>38261</v>
      </c>
      <c r="D742" t="s">
        <v>29</v>
      </c>
      <c r="E742">
        <v>75</v>
      </c>
    </row>
    <row r="743" spans="1:5" x14ac:dyDescent="0.25">
      <c r="A743" t="s">
        <v>941</v>
      </c>
      <c r="B743" s="68">
        <v>38484</v>
      </c>
      <c r="D743" t="s">
        <v>29</v>
      </c>
      <c r="E743">
        <v>75</v>
      </c>
    </row>
    <row r="744" spans="1:5" x14ac:dyDescent="0.25">
      <c r="A744" t="s">
        <v>995</v>
      </c>
      <c r="B744" s="68">
        <v>38643</v>
      </c>
      <c r="D744" t="s">
        <v>29</v>
      </c>
      <c r="E744">
        <v>75</v>
      </c>
    </row>
    <row r="745" spans="1:5" x14ac:dyDescent="0.25">
      <c r="A745" t="s">
        <v>1008</v>
      </c>
      <c r="B745" s="68">
        <v>38684</v>
      </c>
      <c r="D745" t="s">
        <v>29</v>
      </c>
      <c r="E745">
        <v>75</v>
      </c>
    </row>
    <row r="746" spans="1:5" x14ac:dyDescent="0.25">
      <c r="A746" t="s">
        <v>1063</v>
      </c>
      <c r="B746" s="68">
        <v>38973</v>
      </c>
      <c r="D746" t="s">
        <v>29</v>
      </c>
      <c r="E746">
        <v>75</v>
      </c>
    </row>
    <row r="747" spans="1:5" x14ac:dyDescent="0.25">
      <c r="A747" t="s">
        <v>1096</v>
      </c>
      <c r="B747" s="68">
        <v>39022</v>
      </c>
      <c r="D747" t="s">
        <v>29</v>
      </c>
      <c r="E747">
        <v>75</v>
      </c>
    </row>
    <row r="748" spans="1:5" x14ac:dyDescent="0.25">
      <c r="A748" t="s">
        <v>1139</v>
      </c>
      <c r="B748" s="68">
        <v>39277</v>
      </c>
      <c r="D748" t="s">
        <v>29</v>
      </c>
      <c r="E748">
        <v>75</v>
      </c>
    </row>
    <row r="749" spans="1:5" x14ac:dyDescent="0.25">
      <c r="A749" t="s">
        <v>1159</v>
      </c>
      <c r="B749" s="68">
        <v>39329</v>
      </c>
      <c r="D749" t="s">
        <v>29</v>
      </c>
      <c r="E749">
        <v>75</v>
      </c>
    </row>
    <row r="750" spans="1:5" x14ac:dyDescent="0.25">
      <c r="A750" t="s">
        <v>1276</v>
      </c>
      <c r="B750" s="68">
        <v>39699</v>
      </c>
      <c r="D750" t="s">
        <v>29</v>
      </c>
      <c r="E750">
        <v>75</v>
      </c>
    </row>
    <row r="751" spans="1:5" x14ac:dyDescent="0.25">
      <c r="A751" t="s">
        <v>1362</v>
      </c>
      <c r="B751" s="68">
        <v>40028</v>
      </c>
      <c r="D751" t="s">
        <v>29</v>
      </c>
      <c r="E751">
        <v>75</v>
      </c>
    </row>
    <row r="752" spans="1:5" x14ac:dyDescent="0.25">
      <c r="A752" t="s">
        <v>1428</v>
      </c>
      <c r="B752" s="68">
        <v>40428</v>
      </c>
      <c r="D752" t="s">
        <v>29</v>
      </c>
      <c r="E752">
        <v>75</v>
      </c>
    </row>
    <row r="753" spans="1:5" x14ac:dyDescent="0.25">
      <c r="A753" t="s">
        <v>1485</v>
      </c>
      <c r="B753" s="68">
        <v>40496</v>
      </c>
      <c r="D753" t="s">
        <v>29</v>
      </c>
      <c r="E753">
        <v>75</v>
      </c>
    </row>
    <row r="754" spans="1:5" x14ac:dyDescent="0.25">
      <c r="A754" t="s">
        <v>846</v>
      </c>
      <c r="B754" s="68">
        <v>38139</v>
      </c>
      <c r="D754" t="s">
        <v>29</v>
      </c>
      <c r="E754">
        <v>74</v>
      </c>
    </row>
    <row r="755" spans="1:5" x14ac:dyDescent="0.25">
      <c r="A755" t="s">
        <v>1405</v>
      </c>
      <c r="B755" s="68">
        <v>40226</v>
      </c>
      <c r="D755" t="s">
        <v>29</v>
      </c>
      <c r="E755">
        <v>74</v>
      </c>
    </row>
    <row r="756" spans="1:5" x14ac:dyDescent="0.25">
      <c r="A756" t="s">
        <v>1466</v>
      </c>
      <c r="B756" s="68">
        <v>40845</v>
      </c>
      <c r="D756" t="s">
        <v>29</v>
      </c>
      <c r="E756">
        <v>74</v>
      </c>
    </row>
    <row r="757" spans="1:5" x14ac:dyDescent="0.25">
      <c r="A757" t="s">
        <v>1218</v>
      </c>
      <c r="B757" s="68">
        <v>39827</v>
      </c>
      <c r="D757" t="s">
        <v>29</v>
      </c>
      <c r="E757">
        <v>73</v>
      </c>
    </row>
    <row r="758" spans="1:5" x14ac:dyDescent="0.25">
      <c r="A758" t="s">
        <v>116</v>
      </c>
      <c r="B758" s="68">
        <v>38307</v>
      </c>
      <c r="D758" t="s">
        <v>29</v>
      </c>
      <c r="E758">
        <v>72</v>
      </c>
    </row>
    <row r="759" spans="1:5" x14ac:dyDescent="0.25">
      <c r="A759" t="s">
        <v>285</v>
      </c>
      <c r="B759" s="68">
        <v>38139</v>
      </c>
      <c r="D759" t="s">
        <v>29</v>
      </c>
      <c r="E759">
        <v>72</v>
      </c>
    </row>
    <row r="760" spans="1:5" x14ac:dyDescent="0.25">
      <c r="A760" t="s">
        <v>629</v>
      </c>
      <c r="B760" s="68">
        <v>38139</v>
      </c>
      <c r="D760" t="s">
        <v>29</v>
      </c>
      <c r="E760">
        <v>72</v>
      </c>
    </row>
    <row r="761" spans="1:5" x14ac:dyDescent="0.25">
      <c r="A761" t="s">
        <v>1221</v>
      </c>
      <c r="B761" s="68">
        <v>39594</v>
      </c>
      <c r="D761" t="s">
        <v>29</v>
      </c>
      <c r="E761">
        <v>72</v>
      </c>
    </row>
    <row r="762" spans="1:5" x14ac:dyDescent="0.25">
      <c r="A762" t="s">
        <v>148</v>
      </c>
      <c r="B762" s="68">
        <v>38139</v>
      </c>
      <c r="D762" t="s">
        <v>29</v>
      </c>
      <c r="E762">
        <v>71</v>
      </c>
    </row>
    <row r="763" spans="1:5" x14ac:dyDescent="0.25">
      <c r="A763" t="s">
        <v>163</v>
      </c>
      <c r="B763" s="68">
        <v>38139</v>
      </c>
      <c r="D763" t="s">
        <v>29</v>
      </c>
      <c r="E763">
        <v>71</v>
      </c>
    </row>
    <row r="764" spans="1:5" x14ac:dyDescent="0.25">
      <c r="A764" t="s">
        <v>235</v>
      </c>
      <c r="B764" s="68">
        <v>38139</v>
      </c>
      <c r="D764" t="s">
        <v>29</v>
      </c>
      <c r="E764">
        <v>71</v>
      </c>
    </row>
    <row r="765" spans="1:5" x14ac:dyDescent="0.25">
      <c r="A765" t="s">
        <v>241</v>
      </c>
      <c r="B765" s="68">
        <v>38139</v>
      </c>
      <c r="D765" t="s">
        <v>29</v>
      </c>
      <c r="E765">
        <v>71</v>
      </c>
    </row>
    <row r="766" spans="1:5" x14ac:dyDescent="0.25">
      <c r="A766" t="s">
        <v>251</v>
      </c>
      <c r="B766" s="68">
        <v>38139</v>
      </c>
      <c r="D766" t="s">
        <v>29</v>
      </c>
      <c r="E766">
        <v>71</v>
      </c>
    </row>
    <row r="767" spans="1:5" x14ac:dyDescent="0.25">
      <c r="A767" t="s">
        <v>263</v>
      </c>
      <c r="B767" s="68">
        <v>38139</v>
      </c>
      <c r="D767" t="s">
        <v>29</v>
      </c>
      <c r="E767">
        <v>71</v>
      </c>
    </row>
    <row r="768" spans="1:5" x14ac:dyDescent="0.25">
      <c r="A768" t="s">
        <v>374</v>
      </c>
      <c r="B768" s="68">
        <v>38139</v>
      </c>
      <c r="D768" t="s">
        <v>29</v>
      </c>
      <c r="E768">
        <v>71</v>
      </c>
    </row>
    <row r="769" spans="1:5" x14ac:dyDescent="0.25">
      <c r="A769" t="s">
        <v>409</v>
      </c>
      <c r="B769" s="68">
        <v>38139</v>
      </c>
      <c r="D769" t="s">
        <v>29</v>
      </c>
      <c r="E769">
        <v>71</v>
      </c>
    </row>
    <row r="770" spans="1:5" x14ac:dyDescent="0.25">
      <c r="A770" t="s">
        <v>418</v>
      </c>
      <c r="B770" s="68">
        <v>38139</v>
      </c>
      <c r="D770" t="s">
        <v>29</v>
      </c>
      <c r="E770">
        <v>71</v>
      </c>
    </row>
    <row r="771" spans="1:5" x14ac:dyDescent="0.25">
      <c r="A771" t="s">
        <v>439</v>
      </c>
      <c r="B771" s="68">
        <v>38139</v>
      </c>
      <c r="D771" t="s">
        <v>29</v>
      </c>
      <c r="E771">
        <v>71</v>
      </c>
    </row>
    <row r="772" spans="1:5" x14ac:dyDescent="0.25">
      <c r="A772" t="s">
        <v>778</v>
      </c>
      <c r="B772" s="68">
        <v>38139</v>
      </c>
      <c r="D772" t="s">
        <v>29</v>
      </c>
      <c r="E772">
        <v>71</v>
      </c>
    </row>
    <row r="773" spans="1:5" x14ac:dyDescent="0.25">
      <c r="A773" t="s">
        <v>907</v>
      </c>
      <c r="B773" s="68">
        <v>40479</v>
      </c>
      <c r="D773" t="s">
        <v>29</v>
      </c>
      <c r="E773">
        <v>71</v>
      </c>
    </row>
    <row r="774" spans="1:5" x14ac:dyDescent="0.25">
      <c r="A774" t="s">
        <v>1105</v>
      </c>
      <c r="B774" s="68">
        <v>39035</v>
      </c>
      <c r="D774" t="s">
        <v>29</v>
      </c>
      <c r="E774">
        <v>71</v>
      </c>
    </row>
    <row r="775" spans="1:5" x14ac:dyDescent="0.25">
      <c r="A775" t="s">
        <v>1138</v>
      </c>
      <c r="B775" s="68">
        <v>40087</v>
      </c>
      <c r="D775" t="s">
        <v>29</v>
      </c>
      <c r="E775">
        <v>71</v>
      </c>
    </row>
    <row r="776" spans="1:5" x14ac:dyDescent="0.25">
      <c r="A776" t="s">
        <v>1225</v>
      </c>
      <c r="B776" s="68">
        <v>39601</v>
      </c>
      <c r="D776" t="s">
        <v>29</v>
      </c>
      <c r="E776">
        <v>71</v>
      </c>
    </row>
    <row r="777" spans="1:5" x14ac:dyDescent="0.25">
      <c r="A777" t="s">
        <v>1250</v>
      </c>
      <c r="B777" s="68">
        <v>40974</v>
      </c>
      <c r="D777" t="s">
        <v>29</v>
      </c>
      <c r="E777">
        <v>71</v>
      </c>
    </row>
    <row r="778" spans="1:5" x14ac:dyDescent="0.25">
      <c r="A778" t="s">
        <v>1426</v>
      </c>
      <c r="B778" s="68">
        <v>40422</v>
      </c>
      <c r="D778" t="s">
        <v>29</v>
      </c>
      <c r="E778">
        <v>71</v>
      </c>
    </row>
    <row r="779" spans="1:5" x14ac:dyDescent="0.25">
      <c r="A779" t="s">
        <v>1505</v>
      </c>
      <c r="B779" s="68">
        <v>40692</v>
      </c>
      <c r="D779" t="s">
        <v>29</v>
      </c>
      <c r="E779">
        <v>71</v>
      </c>
    </row>
    <row r="780" spans="1:5" x14ac:dyDescent="0.25">
      <c r="A780" t="s">
        <v>1563</v>
      </c>
      <c r="B780" s="68">
        <v>40958</v>
      </c>
      <c r="D780" t="s">
        <v>29</v>
      </c>
      <c r="E780">
        <v>71</v>
      </c>
    </row>
    <row r="781" spans="1:5" x14ac:dyDescent="0.25">
      <c r="A781" t="s">
        <v>459</v>
      </c>
      <c r="B781" s="68">
        <v>38139</v>
      </c>
      <c r="D781" t="s">
        <v>29</v>
      </c>
      <c r="E781">
        <v>70</v>
      </c>
    </row>
    <row r="782" spans="1:5" x14ac:dyDescent="0.25">
      <c r="A782" t="s">
        <v>146</v>
      </c>
      <c r="B782" s="68">
        <v>38139</v>
      </c>
      <c r="D782" t="s">
        <v>29</v>
      </c>
      <c r="E782">
        <v>69</v>
      </c>
    </row>
    <row r="783" spans="1:5" x14ac:dyDescent="0.25">
      <c r="A783" t="s">
        <v>728</v>
      </c>
      <c r="B783" s="68">
        <v>38139</v>
      </c>
      <c r="D783" t="s">
        <v>29</v>
      </c>
      <c r="E783">
        <v>69</v>
      </c>
    </row>
    <row r="784" spans="1:5" x14ac:dyDescent="0.25">
      <c r="A784" t="s">
        <v>822</v>
      </c>
      <c r="B784" s="68">
        <v>38139</v>
      </c>
      <c r="D784" t="s">
        <v>29</v>
      </c>
      <c r="E784">
        <v>69</v>
      </c>
    </row>
    <row r="785" spans="1:5" x14ac:dyDescent="0.25">
      <c r="A785" t="s">
        <v>1117</v>
      </c>
      <c r="B785" s="68">
        <v>39101</v>
      </c>
      <c r="D785" t="s">
        <v>29</v>
      </c>
      <c r="E785">
        <v>69</v>
      </c>
    </row>
    <row r="786" spans="1:5" x14ac:dyDescent="0.25">
      <c r="A786" t="s">
        <v>1344</v>
      </c>
      <c r="B786" s="68">
        <v>39943</v>
      </c>
      <c r="D786" t="s">
        <v>29</v>
      </c>
      <c r="E786">
        <v>69</v>
      </c>
    </row>
    <row r="787" spans="1:5" x14ac:dyDescent="0.25">
      <c r="A787" t="s">
        <v>1397</v>
      </c>
      <c r="B787" s="68">
        <v>40118</v>
      </c>
      <c r="D787" t="s">
        <v>29</v>
      </c>
      <c r="E787">
        <v>69</v>
      </c>
    </row>
    <row r="788" spans="1:5" x14ac:dyDescent="0.25">
      <c r="A788" t="s">
        <v>1496</v>
      </c>
      <c r="B788" s="68">
        <v>40588</v>
      </c>
      <c r="D788" t="s">
        <v>29</v>
      </c>
      <c r="E788">
        <v>69</v>
      </c>
    </row>
    <row r="789" spans="1:5" x14ac:dyDescent="0.25">
      <c r="A789" t="s">
        <v>1516</v>
      </c>
      <c r="B789" s="68">
        <v>40755</v>
      </c>
      <c r="D789" t="s">
        <v>29</v>
      </c>
      <c r="E789">
        <v>69</v>
      </c>
    </row>
    <row r="790" spans="1:5" x14ac:dyDescent="0.25">
      <c r="A790" t="s">
        <v>1538</v>
      </c>
      <c r="B790" s="68">
        <v>40806</v>
      </c>
      <c r="D790" t="s">
        <v>29</v>
      </c>
      <c r="E790">
        <v>69</v>
      </c>
    </row>
    <row r="791" spans="1:5" x14ac:dyDescent="0.25">
      <c r="A791" t="s">
        <v>49</v>
      </c>
      <c r="B791" s="68">
        <v>38139</v>
      </c>
      <c r="D791" t="s">
        <v>29</v>
      </c>
      <c r="E791">
        <v>68</v>
      </c>
    </row>
    <row r="792" spans="1:5" x14ac:dyDescent="0.25">
      <c r="A792" t="s">
        <v>75</v>
      </c>
      <c r="B792" s="68">
        <v>40823</v>
      </c>
      <c r="D792" t="s">
        <v>29</v>
      </c>
      <c r="E792">
        <v>68</v>
      </c>
    </row>
    <row r="793" spans="1:5" x14ac:dyDescent="0.25">
      <c r="A793" t="s">
        <v>465</v>
      </c>
      <c r="B793" s="68">
        <v>38139</v>
      </c>
      <c r="D793" t="s">
        <v>29</v>
      </c>
      <c r="E793">
        <v>68</v>
      </c>
    </row>
    <row r="794" spans="1:5" x14ac:dyDescent="0.25">
      <c r="A794" t="s">
        <v>1297</v>
      </c>
      <c r="B794" s="68">
        <v>39745</v>
      </c>
      <c r="D794" t="s">
        <v>29</v>
      </c>
      <c r="E794">
        <v>68</v>
      </c>
    </row>
    <row r="795" spans="1:5" x14ac:dyDescent="0.25">
      <c r="A795" t="s">
        <v>1325</v>
      </c>
      <c r="B795" s="68">
        <v>40757</v>
      </c>
      <c r="D795" t="s">
        <v>29</v>
      </c>
      <c r="E795">
        <v>68</v>
      </c>
    </row>
    <row r="796" spans="1:5" x14ac:dyDescent="0.25">
      <c r="A796" t="s">
        <v>219</v>
      </c>
      <c r="B796" s="68">
        <v>38139</v>
      </c>
      <c r="D796" t="s">
        <v>29</v>
      </c>
      <c r="E796">
        <v>67</v>
      </c>
    </row>
    <row r="797" spans="1:5" x14ac:dyDescent="0.25">
      <c r="A797" t="s">
        <v>861</v>
      </c>
      <c r="B797" s="68">
        <v>40667</v>
      </c>
      <c r="D797" t="s">
        <v>29</v>
      </c>
      <c r="E797">
        <v>67</v>
      </c>
    </row>
    <row r="798" spans="1:5" x14ac:dyDescent="0.25">
      <c r="A798" t="s">
        <v>87</v>
      </c>
      <c r="B798" s="68">
        <v>38139</v>
      </c>
      <c r="D798" t="s">
        <v>29</v>
      </c>
      <c r="E798">
        <v>66</v>
      </c>
    </row>
    <row r="799" spans="1:5" x14ac:dyDescent="0.25">
      <c r="A799" t="s">
        <v>102</v>
      </c>
      <c r="B799" s="68">
        <v>38139</v>
      </c>
      <c r="D799" t="s">
        <v>29</v>
      </c>
      <c r="E799">
        <v>66</v>
      </c>
    </row>
    <row r="800" spans="1:5" x14ac:dyDescent="0.25">
      <c r="A800" t="s">
        <v>107</v>
      </c>
      <c r="B800" s="68">
        <v>38139</v>
      </c>
      <c r="D800" t="s">
        <v>29</v>
      </c>
      <c r="E800">
        <v>66</v>
      </c>
    </row>
    <row r="801" spans="1:5" x14ac:dyDescent="0.25">
      <c r="A801" t="s">
        <v>120</v>
      </c>
      <c r="B801" s="68">
        <v>38139</v>
      </c>
      <c r="D801" t="s">
        <v>29</v>
      </c>
      <c r="E801">
        <v>66</v>
      </c>
    </row>
    <row r="802" spans="1:5" x14ac:dyDescent="0.25">
      <c r="A802" t="s">
        <v>130</v>
      </c>
      <c r="B802" s="68">
        <v>38139</v>
      </c>
      <c r="D802" t="s">
        <v>29</v>
      </c>
      <c r="E802">
        <v>66</v>
      </c>
    </row>
    <row r="803" spans="1:5" x14ac:dyDescent="0.25">
      <c r="A803" t="s">
        <v>173</v>
      </c>
      <c r="B803" s="68">
        <v>38139</v>
      </c>
      <c r="D803" t="s">
        <v>29</v>
      </c>
      <c r="E803">
        <v>66</v>
      </c>
    </row>
    <row r="804" spans="1:5" x14ac:dyDescent="0.25">
      <c r="A804" t="s">
        <v>268</v>
      </c>
      <c r="B804" s="68">
        <v>38139</v>
      </c>
      <c r="D804" t="s">
        <v>29</v>
      </c>
      <c r="E804">
        <v>66</v>
      </c>
    </row>
    <row r="805" spans="1:5" x14ac:dyDescent="0.25">
      <c r="A805" t="s">
        <v>305</v>
      </c>
      <c r="B805" s="68">
        <v>38139</v>
      </c>
      <c r="D805" t="s">
        <v>29</v>
      </c>
      <c r="E805">
        <v>66</v>
      </c>
    </row>
    <row r="806" spans="1:5" x14ac:dyDescent="0.25">
      <c r="A806" t="s">
        <v>412</v>
      </c>
      <c r="B806" s="68">
        <v>38139</v>
      </c>
      <c r="D806" t="s">
        <v>29</v>
      </c>
      <c r="E806">
        <v>66</v>
      </c>
    </row>
    <row r="807" spans="1:5" x14ac:dyDescent="0.25">
      <c r="A807" t="s">
        <v>438</v>
      </c>
      <c r="B807" s="68">
        <v>38646</v>
      </c>
      <c r="D807" t="s">
        <v>29</v>
      </c>
      <c r="E807">
        <v>66</v>
      </c>
    </row>
    <row r="808" spans="1:5" x14ac:dyDescent="0.25">
      <c r="A808" t="s">
        <v>506</v>
      </c>
      <c r="B808" s="68">
        <v>38139</v>
      </c>
      <c r="D808" t="s">
        <v>29</v>
      </c>
      <c r="E808">
        <v>66</v>
      </c>
    </row>
    <row r="809" spans="1:5" x14ac:dyDescent="0.25">
      <c r="A809" t="s">
        <v>687</v>
      </c>
      <c r="B809" s="68">
        <v>38313</v>
      </c>
      <c r="D809" t="s">
        <v>29</v>
      </c>
      <c r="E809">
        <v>66</v>
      </c>
    </row>
    <row r="810" spans="1:5" x14ac:dyDescent="0.25">
      <c r="A810" t="s">
        <v>723</v>
      </c>
      <c r="B810" s="68">
        <v>38139</v>
      </c>
      <c r="D810" t="s">
        <v>29</v>
      </c>
      <c r="E810">
        <v>66</v>
      </c>
    </row>
    <row r="811" spans="1:5" x14ac:dyDescent="0.25">
      <c r="A811" t="s">
        <v>801</v>
      </c>
      <c r="B811" s="68">
        <v>38139</v>
      </c>
      <c r="D811" t="s">
        <v>29</v>
      </c>
      <c r="E811">
        <v>66</v>
      </c>
    </row>
    <row r="812" spans="1:5" x14ac:dyDescent="0.25">
      <c r="A812" t="s">
        <v>852</v>
      </c>
      <c r="B812" s="68">
        <v>40514</v>
      </c>
      <c r="D812" t="s">
        <v>29</v>
      </c>
      <c r="E812">
        <v>66</v>
      </c>
    </row>
    <row r="813" spans="1:5" x14ac:dyDescent="0.25">
      <c r="A813" t="s">
        <v>944</v>
      </c>
      <c r="B813" s="68">
        <v>38540</v>
      </c>
      <c r="D813" t="s">
        <v>29</v>
      </c>
      <c r="E813">
        <v>66</v>
      </c>
    </row>
    <row r="814" spans="1:5" x14ac:dyDescent="0.25">
      <c r="A814" t="s">
        <v>1002</v>
      </c>
      <c r="B814" s="68">
        <v>38666</v>
      </c>
      <c r="D814" t="s">
        <v>29</v>
      </c>
      <c r="E814">
        <v>66</v>
      </c>
    </row>
    <row r="815" spans="1:5" x14ac:dyDescent="0.25">
      <c r="A815" t="s">
        <v>1093</v>
      </c>
      <c r="B815" s="68">
        <v>39044</v>
      </c>
      <c r="D815" t="s">
        <v>29</v>
      </c>
      <c r="E815">
        <v>66</v>
      </c>
    </row>
    <row r="816" spans="1:5" x14ac:dyDescent="0.25">
      <c r="A816" t="s">
        <v>1127</v>
      </c>
      <c r="B816" s="68">
        <v>39136</v>
      </c>
      <c r="D816" t="s">
        <v>29</v>
      </c>
      <c r="E816">
        <v>66</v>
      </c>
    </row>
    <row r="817" spans="1:5" x14ac:dyDescent="0.25">
      <c r="A817" t="s">
        <v>1132</v>
      </c>
      <c r="B817" s="68">
        <v>39222</v>
      </c>
      <c r="D817" t="s">
        <v>29</v>
      </c>
      <c r="E817">
        <v>66</v>
      </c>
    </row>
    <row r="818" spans="1:5" x14ac:dyDescent="0.25">
      <c r="A818" t="s">
        <v>1196</v>
      </c>
      <c r="B818" s="68">
        <v>39419</v>
      </c>
      <c r="D818" t="s">
        <v>29</v>
      </c>
      <c r="E818">
        <v>66</v>
      </c>
    </row>
    <row r="819" spans="1:5" x14ac:dyDescent="0.25">
      <c r="A819" t="s">
        <v>1270</v>
      </c>
      <c r="B819" s="68">
        <v>39682</v>
      </c>
      <c r="D819" t="s">
        <v>29</v>
      </c>
      <c r="E819">
        <v>66</v>
      </c>
    </row>
    <row r="820" spans="1:5" x14ac:dyDescent="0.25">
      <c r="A820" t="s">
        <v>1314</v>
      </c>
      <c r="B820" s="68">
        <v>39774</v>
      </c>
      <c r="D820" t="s">
        <v>29</v>
      </c>
      <c r="E820">
        <v>66</v>
      </c>
    </row>
    <row r="821" spans="1:5" x14ac:dyDescent="0.25">
      <c r="A821" t="s">
        <v>1328</v>
      </c>
      <c r="B821" s="68">
        <v>39818</v>
      </c>
      <c r="D821" t="s">
        <v>29</v>
      </c>
      <c r="E821">
        <v>66</v>
      </c>
    </row>
    <row r="822" spans="1:5" x14ac:dyDescent="0.25">
      <c r="A822" t="s">
        <v>1376</v>
      </c>
      <c r="B822" s="68">
        <v>40054</v>
      </c>
      <c r="D822" t="s">
        <v>29</v>
      </c>
      <c r="E822">
        <v>66</v>
      </c>
    </row>
    <row r="823" spans="1:5" x14ac:dyDescent="0.25">
      <c r="A823" t="s">
        <v>1393</v>
      </c>
      <c r="B823" s="68">
        <v>40111</v>
      </c>
      <c r="D823" t="s">
        <v>29</v>
      </c>
      <c r="E823">
        <v>66</v>
      </c>
    </row>
    <row r="824" spans="1:5" x14ac:dyDescent="0.25">
      <c r="A824" t="s">
        <v>1403</v>
      </c>
      <c r="B824" s="68">
        <v>40195</v>
      </c>
      <c r="D824" t="s">
        <v>29</v>
      </c>
      <c r="E824">
        <v>66</v>
      </c>
    </row>
    <row r="825" spans="1:5" x14ac:dyDescent="0.25">
      <c r="A825" t="s">
        <v>1449</v>
      </c>
      <c r="B825" s="68">
        <v>40447</v>
      </c>
      <c r="D825" t="s">
        <v>29</v>
      </c>
      <c r="E825">
        <v>66</v>
      </c>
    </row>
    <row r="826" spans="1:5" x14ac:dyDescent="0.25">
      <c r="A826" t="s">
        <v>1498</v>
      </c>
      <c r="B826" s="68">
        <v>40602</v>
      </c>
      <c r="D826" t="s">
        <v>29</v>
      </c>
      <c r="E826">
        <v>66</v>
      </c>
    </row>
    <row r="827" spans="1:5" x14ac:dyDescent="0.25">
      <c r="A827" t="s">
        <v>1506</v>
      </c>
      <c r="B827" s="68">
        <v>40698</v>
      </c>
      <c r="D827" t="s">
        <v>29</v>
      </c>
      <c r="E827">
        <v>66</v>
      </c>
    </row>
    <row r="828" spans="1:5" x14ac:dyDescent="0.25">
      <c r="A828" t="s">
        <v>1509</v>
      </c>
      <c r="B828" s="68">
        <v>40725</v>
      </c>
      <c r="D828" t="s">
        <v>29</v>
      </c>
      <c r="E828">
        <v>66</v>
      </c>
    </row>
    <row r="829" spans="1:5" x14ac:dyDescent="0.25">
      <c r="A829" t="s">
        <v>272</v>
      </c>
      <c r="B829" s="68">
        <v>38253</v>
      </c>
      <c r="D829" t="s">
        <v>29</v>
      </c>
      <c r="E829">
        <v>65</v>
      </c>
    </row>
    <row r="830" spans="1:5" x14ac:dyDescent="0.25">
      <c r="A830" t="s">
        <v>597</v>
      </c>
      <c r="B830" s="68">
        <v>39730</v>
      </c>
      <c r="D830" t="s">
        <v>29</v>
      </c>
      <c r="E830">
        <v>65</v>
      </c>
    </row>
    <row r="831" spans="1:5" x14ac:dyDescent="0.25">
      <c r="A831" t="s">
        <v>931</v>
      </c>
      <c r="B831" s="68">
        <v>38393</v>
      </c>
      <c r="D831" t="s">
        <v>29</v>
      </c>
      <c r="E831">
        <v>65</v>
      </c>
    </row>
    <row r="832" spans="1:5" x14ac:dyDescent="0.25">
      <c r="A832" t="s">
        <v>1409</v>
      </c>
      <c r="B832" s="68">
        <v>40584</v>
      </c>
      <c r="D832" t="s">
        <v>29</v>
      </c>
      <c r="E832">
        <v>65</v>
      </c>
    </row>
    <row r="833" spans="1:5" x14ac:dyDescent="0.25">
      <c r="A833" t="s">
        <v>343</v>
      </c>
      <c r="B833" s="68">
        <v>38139</v>
      </c>
      <c r="D833" t="s">
        <v>29</v>
      </c>
      <c r="E833">
        <v>64</v>
      </c>
    </row>
    <row r="834" spans="1:5" x14ac:dyDescent="0.25">
      <c r="A834" t="s">
        <v>481</v>
      </c>
      <c r="B834" s="68">
        <v>38139</v>
      </c>
      <c r="D834" t="s">
        <v>29</v>
      </c>
      <c r="E834">
        <v>64</v>
      </c>
    </row>
    <row r="835" spans="1:5" x14ac:dyDescent="0.25">
      <c r="A835" t="s">
        <v>630</v>
      </c>
      <c r="B835" s="68">
        <v>38139</v>
      </c>
      <c r="D835" t="s">
        <v>29</v>
      </c>
      <c r="E835">
        <v>64</v>
      </c>
    </row>
    <row r="836" spans="1:5" x14ac:dyDescent="0.25">
      <c r="A836" t="s">
        <v>958</v>
      </c>
      <c r="B836" s="68">
        <v>38582</v>
      </c>
      <c r="D836" t="s">
        <v>29</v>
      </c>
      <c r="E836">
        <v>64</v>
      </c>
    </row>
    <row r="837" spans="1:5" x14ac:dyDescent="0.25">
      <c r="A837" t="s">
        <v>1021</v>
      </c>
      <c r="B837" s="68">
        <v>38706</v>
      </c>
      <c r="D837" t="s">
        <v>29</v>
      </c>
      <c r="E837">
        <v>64</v>
      </c>
    </row>
    <row r="838" spans="1:5" x14ac:dyDescent="0.25">
      <c r="A838" t="s">
        <v>1227</v>
      </c>
      <c r="B838" s="68">
        <v>40760</v>
      </c>
      <c r="D838" t="s">
        <v>29</v>
      </c>
      <c r="E838">
        <v>64</v>
      </c>
    </row>
    <row r="839" spans="1:5" x14ac:dyDescent="0.25">
      <c r="A839" t="s">
        <v>1375</v>
      </c>
      <c r="B839" s="68">
        <v>40054</v>
      </c>
      <c r="D839" t="s">
        <v>29</v>
      </c>
      <c r="E839">
        <v>64</v>
      </c>
    </row>
    <row r="840" spans="1:5" x14ac:dyDescent="0.25">
      <c r="A840" t="s">
        <v>1562</v>
      </c>
      <c r="B840" s="68">
        <v>40952</v>
      </c>
      <c r="D840" t="s">
        <v>29</v>
      </c>
      <c r="E840">
        <v>64</v>
      </c>
    </row>
    <row r="841" spans="1:5" x14ac:dyDescent="0.25">
      <c r="A841" t="s">
        <v>410</v>
      </c>
      <c r="B841" s="68">
        <v>40821</v>
      </c>
      <c r="D841" t="s">
        <v>29</v>
      </c>
      <c r="E841">
        <v>63</v>
      </c>
    </row>
    <row r="842" spans="1:5" x14ac:dyDescent="0.25">
      <c r="A842" t="s">
        <v>1358</v>
      </c>
      <c r="B842" s="68">
        <v>40020</v>
      </c>
      <c r="D842" t="s">
        <v>29</v>
      </c>
      <c r="E842">
        <v>63</v>
      </c>
    </row>
    <row r="843" spans="1:5" x14ac:dyDescent="0.25">
      <c r="A843" t="s">
        <v>68</v>
      </c>
      <c r="B843" s="68">
        <v>38139</v>
      </c>
      <c r="D843" t="s">
        <v>29</v>
      </c>
      <c r="E843">
        <v>62</v>
      </c>
    </row>
    <row r="844" spans="1:5" x14ac:dyDescent="0.25">
      <c r="A844" t="s">
        <v>81</v>
      </c>
      <c r="B844" s="68">
        <v>38139</v>
      </c>
      <c r="D844" t="s">
        <v>29</v>
      </c>
      <c r="E844">
        <v>62</v>
      </c>
    </row>
    <row r="845" spans="1:5" x14ac:dyDescent="0.25">
      <c r="A845" t="s">
        <v>82</v>
      </c>
      <c r="B845" s="68">
        <v>38139</v>
      </c>
      <c r="D845" t="s">
        <v>29</v>
      </c>
      <c r="E845">
        <v>62</v>
      </c>
    </row>
    <row r="846" spans="1:5" x14ac:dyDescent="0.25">
      <c r="A846" t="s">
        <v>174</v>
      </c>
      <c r="B846" s="68">
        <v>38139</v>
      </c>
      <c r="D846" t="s">
        <v>29</v>
      </c>
      <c r="E846">
        <v>62</v>
      </c>
    </row>
    <row r="847" spans="1:5" x14ac:dyDescent="0.25">
      <c r="A847" t="s">
        <v>183</v>
      </c>
      <c r="B847" s="68">
        <v>38139</v>
      </c>
      <c r="D847" t="s">
        <v>29</v>
      </c>
      <c r="E847">
        <v>62</v>
      </c>
    </row>
    <row r="848" spans="1:5" x14ac:dyDescent="0.25">
      <c r="A848" t="s">
        <v>201</v>
      </c>
      <c r="B848" s="68">
        <v>38139</v>
      </c>
      <c r="D848" t="s">
        <v>29</v>
      </c>
      <c r="E848">
        <v>62</v>
      </c>
    </row>
    <row r="849" spans="1:5" x14ac:dyDescent="0.25">
      <c r="A849" t="s">
        <v>295</v>
      </c>
      <c r="B849" s="68">
        <v>38139</v>
      </c>
      <c r="D849" t="s">
        <v>29</v>
      </c>
      <c r="E849">
        <v>62</v>
      </c>
    </row>
    <row r="850" spans="1:5" x14ac:dyDescent="0.25">
      <c r="A850" t="s">
        <v>298</v>
      </c>
      <c r="B850" s="68">
        <v>38139</v>
      </c>
      <c r="D850" t="s">
        <v>29</v>
      </c>
      <c r="E850">
        <v>62</v>
      </c>
    </row>
    <row r="851" spans="1:5" x14ac:dyDescent="0.25">
      <c r="A851" t="s">
        <v>306</v>
      </c>
      <c r="B851" s="68">
        <v>38139</v>
      </c>
      <c r="D851" t="s">
        <v>29</v>
      </c>
      <c r="E851">
        <v>62</v>
      </c>
    </row>
    <row r="852" spans="1:5" x14ac:dyDescent="0.25">
      <c r="A852" t="s">
        <v>358</v>
      </c>
      <c r="B852" s="68">
        <v>38139</v>
      </c>
      <c r="D852" t="s">
        <v>29</v>
      </c>
      <c r="E852">
        <v>62</v>
      </c>
    </row>
    <row r="853" spans="1:5" x14ac:dyDescent="0.25">
      <c r="A853" t="s">
        <v>359</v>
      </c>
      <c r="B853" s="68">
        <v>38139</v>
      </c>
      <c r="D853" t="s">
        <v>29</v>
      </c>
      <c r="E853">
        <v>62</v>
      </c>
    </row>
    <row r="854" spans="1:5" x14ac:dyDescent="0.25">
      <c r="A854" t="s">
        <v>401</v>
      </c>
      <c r="B854" s="68">
        <v>38139</v>
      </c>
      <c r="D854" t="s">
        <v>29</v>
      </c>
      <c r="E854">
        <v>62</v>
      </c>
    </row>
    <row r="855" spans="1:5" x14ac:dyDescent="0.25">
      <c r="A855" t="s">
        <v>445</v>
      </c>
      <c r="B855" s="68">
        <v>38139</v>
      </c>
      <c r="D855" t="s">
        <v>29</v>
      </c>
      <c r="E855">
        <v>62</v>
      </c>
    </row>
    <row r="856" spans="1:5" x14ac:dyDescent="0.25">
      <c r="A856" t="s">
        <v>450</v>
      </c>
      <c r="B856" s="68">
        <v>38139</v>
      </c>
      <c r="D856" t="s">
        <v>29</v>
      </c>
      <c r="E856">
        <v>62</v>
      </c>
    </row>
    <row r="857" spans="1:5" x14ac:dyDescent="0.25">
      <c r="A857" t="s">
        <v>472</v>
      </c>
      <c r="B857" s="68">
        <v>38139</v>
      </c>
      <c r="D857" t="s">
        <v>29</v>
      </c>
      <c r="E857">
        <v>62</v>
      </c>
    </row>
    <row r="858" spans="1:5" x14ac:dyDescent="0.25">
      <c r="A858" t="s">
        <v>488</v>
      </c>
      <c r="B858" s="68">
        <v>38139</v>
      </c>
      <c r="D858" t="s">
        <v>29</v>
      </c>
      <c r="E858">
        <v>62</v>
      </c>
    </row>
    <row r="859" spans="1:5" x14ac:dyDescent="0.25">
      <c r="A859" t="s">
        <v>510</v>
      </c>
      <c r="B859" s="68">
        <v>38603</v>
      </c>
      <c r="D859" t="s">
        <v>29</v>
      </c>
      <c r="E859">
        <v>62</v>
      </c>
    </row>
    <row r="860" spans="1:5" x14ac:dyDescent="0.25">
      <c r="A860" t="s">
        <v>517</v>
      </c>
      <c r="B860" s="68">
        <v>38603</v>
      </c>
      <c r="D860" t="s">
        <v>29</v>
      </c>
      <c r="E860">
        <v>62</v>
      </c>
    </row>
    <row r="861" spans="1:5" x14ac:dyDescent="0.25">
      <c r="A861" t="s">
        <v>525</v>
      </c>
      <c r="B861" s="68">
        <v>38139</v>
      </c>
      <c r="D861" t="s">
        <v>29</v>
      </c>
      <c r="E861">
        <v>62</v>
      </c>
    </row>
    <row r="862" spans="1:5" x14ac:dyDescent="0.25">
      <c r="A862" t="s">
        <v>599</v>
      </c>
      <c r="B862" s="68">
        <v>38265</v>
      </c>
      <c r="D862" t="s">
        <v>29</v>
      </c>
      <c r="E862">
        <v>62</v>
      </c>
    </row>
    <row r="863" spans="1:5" x14ac:dyDescent="0.25">
      <c r="A863" t="s">
        <v>736</v>
      </c>
      <c r="B863" s="68">
        <v>38139</v>
      </c>
      <c r="D863" t="s">
        <v>29</v>
      </c>
      <c r="E863">
        <v>62</v>
      </c>
    </row>
    <row r="864" spans="1:5" x14ac:dyDescent="0.25">
      <c r="A864" t="s">
        <v>738</v>
      </c>
      <c r="B864" s="68">
        <v>38139</v>
      </c>
      <c r="D864" t="s">
        <v>29</v>
      </c>
      <c r="E864">
        <v>62</v>
      </c>
    </row>
    <row r="865" spans="1:5" x14ac:dyDescent="0.25">
      <c r="A865" t="s">
        <v>792</v>
      </c>
      <c r="B865" s="68">
        <v>38139</v>
      </c>
      <c r="D865" t="s">
        <v>29</v>
      </c>
      <c r="E865">
        <v>62</v>
      </c>
    </row>
    <row r="866" spans="1:5" x14ac:dyDescent="0.25">
      <c r="A866" t="s">
        <v>831</v>
      </c>
      <c r="B866" s="68">
        <v>38139</v>
      </c>
      <c r="D866" t="s">
        <v>29</v>
      </c>
      <c r="E866">
        <v>62</v>
      </c>
    </row>
    <row r="867" spans="1:5" x14ac:dyDescent="0.25">
      <c r="A867" t="s">
        <v>1340</v>
      </c>
      <c r="B867" s="68">
        <v>39923</v>
      </c>
      <c r="D867" t="s">
        <v>29</v>
      </c>
      <c r="E867">
        <v>62</v>
      </c>
    </row>
    <row r="868" spans="1:5" x14ac:dyDescent="0.25">
      <c r="A868" t="s">
        <v>1372</v>
      </c>
      <c r="B868" s="68">
        <v>40042</v>
      </c>
      <c r="D868" t="s">
        <v>29</v>
      </c>
      <c r="E868">
        <v>62</v>
      </c>
    </row>
    <row r="869" spans="1:5" x14ac:dyDescent="0.25">
      <c r="A869" t="s">
        <v>1559</v>
      </c>
      <c r="B869" s="68">
        <v>40888</v>
      </c>
      <c r="D869" t="s">
        <v>29</v>
      </c>
      <c r="E869">
        <v>62</v>
      </c>
    </row>
    <row r="870" spans="1:5" x14ac:dyDescent="0.25">
      <c r="A870" t="s">
        <v>40</v>
      </c>
      <c r="B870" s="68">
        <v>38295</v>
      </c>
      <c r="D870" t="s">
        <v>29</v>
      </c>
      <c r="E870">
        <v>61</v>
      </c>
    </row>
    <row r="871" spans="1:5" x14ac:dyDescent="0.25">
      <c r="A871" t="s">
        <v>45</v>
      </c>
      <c r="B871" s="68">
        <v>38139</v>
      </c>
      <c r="D871" t="s">
        <v>29</v>
      </c>
      <c r="E871">
        <v>61</v>
      </c>
    </row>
    <row r="872" spans="1:5" x14ac:dyDescent="0.25">
      <c r="A872" t="s">
        <v>62</v>
      </c>
      <c r="B872" s="68">
        <v>38139</v>
      </c>
      <c r="D872" t="s">
        <v>29</v>
      </c>
      <c r="E872">
        <v>61</v>
      </c>
    </row>
    <row r="873" spans="1:5" x14ac:dyDescent="0.25">
      <c r="A873" t="s">
        <v>65</v>
      </c>
      <c r="B873" s="68">
        <v>38139</v>
      </c>
      <c r="D873" t="s">
        <v>29</v>
      </c>
      <c r="E873">
        <v>61</v>
      </c>
    </row>
    <row r="874" spans="1:5" x14ac:dyDescent="0.25">
      <c r="A874" t="s">
        <v>67</v>
      </c>
      <c r="B874" s="68">
        <v>38565</v>
      </c>
      <c r="D874" t="s">
        <v>29</v>
      </c>
      <c r="E874">
        <v>61</v>
      </c>
    </row>
    <row r="875" spans="1:5" x14ac:dyDescent="0.25">
      <c r="A875" t="s">
        <v>99</v>
      </c>
      <c r="B875" s="68">
        <v>40164</v>
      </c>
      <c r="D875" t="s">
        <v>29</v>
      </c>
      <c r="E875">
        <v>61</v>
      </c>
    </row>
    <row r="876" spans="1:5" x14ac:dyDescent="0.25">
      <c r="A876" t="s">
        <v>119</v>
      </c>
      <c r="B876" s="68">
        <v>38139</v>
      </c>
      <c r="D876" t="s">
        <v>29</v>
      </c>
      <c r="E876">
        <v>61</v>
      </c>
    </row>
    <row r="877" spans="1:5" x14ac:dyDescent="0.25">
      <c r="A877" t="s">
        <v>127</v>
      </c>
      <c r="B877" s="68">
        <v>40900</v>
      </c>
      <c r="D877" t="s">
        <v>29</v>
      </c>
      <c r="E877">
        <v>61</v>
      </c>
    </row>
    <row r="878" spans="1:5" x14ac:dyDescent="0.25">
      <c r="A878" t="s">
        <v>142</v>
      </c>
      <c r="B878" s="68">
        <v>38139</v>
      </c>
      <c r="D878" t="s">
        <v>29</v>
      </c>
      <c r="E878">
        <v>61</v>
      </c>
    </row>
    <row r="879" spans="1:5" x14ac:dyDescent="0.25">
      <c r="A879" t="s">
        <v>144</v>
      </c>
      <c r="B879" s="68">
        <v>38139</v>
      </c>
      <c r="D879" t="s">
        <v>29</v>
      </c>
      <c r="E879">
        <v>61</v>
      </c>
    </row>
    <row r="880" spans="1:5" x14ac:dyDescent="0.25">
      <c r="A880" t="s">
        <v>154</v>
      </c>
      <c r="B880" s="68">
        <v>38139</v>
      </c>
      <c r="D880" t="s">
        <v>29</v>
      </c>
      <c r="E880">
        <v>61</v>
      </c>
    </row>
    <row r="881" spans="1:5" x14ac:dyDescent="0.25">
      <c r="A881" t="s">
        <v>187</v>
      </c>
      <c r="B881" s="68">
        <v>38581</v>
      </c>
      <c r="D881" t="s">
        <v>29</v>
      </c>
      <c r="E881">
        <v>61</v>
      </c>
    </row>
    <row r="882" spans="1:5" x14ac:dyDescent="0.25">
      <c r="A882" t="s">
        <v>197</v>
      </c>
      <c r="B882" s="68">
        <v>38139</v>
      </c>
      <c r="D882" t="s">
        <v>29</v>
      </c>
      <c r="E882">
        <v>61</v>
      </c>
    </row>
    <row r="883" spans="1:5" x14ac:dyDescent="0.25">
      <c r="A883" t="s">
        <v>204</v>
      </c>
      <c r="B883" s="68">
        <v>38139</v>
      </c>
      <c r="D883" t="s">
        <v>29</v>
      </c>
      <c r="E883">
        <v>61</v>
      </c>
    </row>
    <row r="884" spans="1:5" x14ac:dyDescent="0.25">
      <c r="A884" t="s">
        <v>229</v>
      </c>
      <c r="B884" s="68">
        <v>38139</v>
      </c>
      <c r="D884" t="s">
        <v>29</v>
      </c>
      <c r="E884">
        <v>61</v>
      </c>
    </row>
    <row r="885" spans="1:5" x14ac:dyDescent="0.25">
      <c r="A885" t="s">
        <v>259</v>
      </c>
      <c r="B885" s="68">
        <v>38139</v>
      </c>
      <c r="D885" t="s">
        <v>29</v>
      </c>
      <c r="E885">
        <v>61</v>
      </c>
    </row>
    <row r="886" spans="1:5" x14ac:dyDescent="0.25">
      <c r="A886" t="s">
        <v>273</v>
      </c>
      <c r="B886" s="68">
        <v>38139</v>
      </c>
      <c r="D886" t="s">
        <v>29</v>
      </c>
      <c r="E886">
        <v>61</v>
      </c>
    </row>
    <row r="887" spans="1:5" x14ac:dyDescent="0.25">
      <c r="A887" t="s">
        <v>284</v>
      </c>
      <c r="B887" s="68">
        <v>38139</v>
      </c>
      <c r="D887" t="s">
        <v>29</v>
      </c>
      <c r="E887">
        <v>61</v>
      </c>
    </row>
    <row r="888" spans="1:5" x14ac:dyDescent="0.25">
      <c r="A888" t="s">
        <v>289</v>
      </c>
      <c r="B888" s="68">
        <v>38139</v>
      </c>
      <c r="C888" s="68">
        <v>40974</v>
      </c>
      <c r="D888" t="s">
        <v>29</v>
      </c>
      <c r="E888">
        <v>61</v>
      </c>
    </row>
    <row r="889" spans="1:5" x14ac:dyDescent="0.25">
      <c r="A889" t="s">
        <v>290</v>
      </c>
      <c r="B889" s="68">
        <v>38139</v>
      </c>
      <c r="D889" t="s">
        <v>29</v>
      </c>
      <c r="E889">
        <v>61</v>
      </c>
    </row>
    <row r="890" spans="1:5" x14ac:dyDescent="0.25">
      <c r="A890" t="s">
        <v>304</v>
      </c>
      <c r="B890" s="68">
        <v>38139</v>
      </c>
      <c r="D890" t="s">
        <v>29</v>
      </c>
      <c r="E890">
        <v>61</v>
      </c>
    </row>
    <row r="891" spans="1:5" x14ac:dyDescent="0.25">
      <c r="A891" t="s">
        <v>316</v>
      </c>
      <c r="B891" s="68">
        <v>38139</v>
      </c>
      <c r="D891" t="s">
        <v>29</v>
      </c>
      <c r="E891">
        <v>61</v>
      </c>
    </row>
    <row r="892" spans="1:5" x14ac:dyDescent="0.25">
      <c r="A892" t="s">
        <v>336</v>
      </c>
      <c r="B892" s="68">
        <v>38979</v>
      </c>
      <c r="D892" t="s">
        <v>29</v>
      </c>
      <c r="E892">
        <v>61</v>
      </c>
    </row>
    <row r="893" spans="1:5" x14ac:dyDescent="0.25">
      <c r="A893" t="s">
        <v>344</v>
      </c>
      <c r="B893" s="68">
        <v>38139</v>
      </c>
      <c r="D893" t="s">
        <v>29</v>
      </c>
      <c r="E893">
        <v>61</v>
      </c>
    </row>
    <row r="894" spans="1:5" x14ac:dyDescent="0.25">
      <c r="A894" t="s">
        <v>348</v>
      </c>
      <c r="B894" s="68">
        <v>38139</v>
      </c>
      <c r="D894" t="s">
        <v>29</v>
      </c>
      <c r="E894">
        <v>61</v>
      </c>
    </row>
    <row r="895" spans="1:5" x14ac:dyDescent="0.25">
      <c r="A895" t="s">
        <v>405</v>
      </c>
      <c r="B895" s="68">
        <v>38139</v>
      </c>
      <c r="D895" t="s">
        <v>29</v>
      </c>
      <c r="E895">
        <v>61</v>
      </c>
    </row>
    <row r="896" spans="1:5" x14ac:dyDescent="0.25">
      <c r="A896" t="s">
        <v>432</v>
      </c>
      <c r="B896" s="68">
        <v>38139</v>
      </c>
      <c r="D896" t="s">
        <v>29</v>
      </c>
      <c r="E896">
        <v>61</v>
      </c>
    </row>
    <row r="897" spans="1:5" x14ac:dyDescent="0.25">
      <c r="A897" t="s">
        <v>452</v>
      </c>
      <c r="B897" s="68">
        <v>38139</v>
      </c>
      <c r="D897" t="s">
        <v>29</v>
      </c>
      <c r="E897">
        <v>61</v>
      </c>
    </row>
    <row r="898" spans="1:5" x14ac:dyDescent="0.25">
      <c r="A898" t="s">
        <v>460</v>
      </c>
      <c r="B898" s="68">
        <v>38139</v>
      </c>
      <c r="D898" t="s">
        <v>29</v>
      </c>
      <c r="E898">
        <v>61</v>
      </c>
    </row>
    <row r="899" spans="1:5" x14ac:dyDescent="0.25">
      <c r="A899" t="s">
        <v>486</v>
      </c>
      <c r="B899" s="68">
        <v>38139</v>
      </c>
      <c r="D899" t="s">
        <v>29</v>
      </c>
      <c r="E899">
        <v>61</v>
      </c>
    </row>
    <row r="900" spans="1:5" x14ac:dyDescent="0.25">
      <c r="A900" t="s">
        <v>498</v>
      </c>
      <c r="B900" s="68">
        <v>38139</v>
      </c>
      <c r="D900" t="s">
        <v>29</v>
      </c>
      <c r="E900">
        <v>61</v>
      </c>
    </row>
    <row r="901" spans="1:5" x14ac:dyDescent="0.25">
      <c r="A901" t="s">
        <v>512</v>
      </c>
      <c r="B901" s="68">
        <v>38139</v>
      </c>
      <c r="D901" t="s">
        <v>29</v>
      </c>
      <c r="E901">
        <v>61</v>
      </c>
    </row>
    <row r="902" spans="1:5" x14ac:dyDescent="0.25">
      <c r="A902" t="s">
        <v>548</v>
      </c>
      <c r="B902" s="68">
        <v>38139</v>
      </c>
      <c r="D902" t="s">
        <v>29</v>
      </c>
      <c r="E902">
        <v>61</v>
      </c>
    </row>
    <row r="903" spans="1:5" x14ac:dyDescent="0.25">
      <c r="A903" t="s">
        <v>593</v>
      </c>
      <c r="B903" s="68">
        <v>38139</v>
      </c>
      <c r="D903" t="s">
        <v>29</v>
      </c>
      <c r="E903">
        <v>61</v>
      </c>
    </row>
    <row r="904" spans="1:5" x14ac:dyDescent="0.25">
      <c r="A904" t="s">
        <v>594</v>
      </c>
      <c r="B904" s="68">
        <v>38139</v>
      </c>
      <c r="D904" t="s">
        <v>29</v>
      </c>
      <c r="E904">
        <v>61</v>
      </c>
    </row>
    <row r="905" spans="1:5" x14ac:dyDescent="0.25">
      <c r="A905" t="s">
        <v>600</v>
      </c>
      <c r="B905" s="68">
        <v>38139</v>
      </c>
      <c r="D905" t="s">
        <v>29</v>
      </c>
      <c r="E905">
        <v>61</v>
      </c>
    </row>
    <row r="906" spans="1:5" x14ac:dyDescent="0.25">
      <c r="A906" t="s">
        <v>611</v>
      </c>
      <c r="B906" s="68">
        <v>38139</v>
      </c>
      <c r="D906" t="s">
        <v>29</v>
      </c>
      <c r="E906">
        <v>61</v>
      </c>
    </row>
    <row r="907" spans="1:5" x14ac:dyDescent="0.25">
      <c r="A907" t="s">
        <v>623</v>
      </c>
      <c r="B907" s="68">
        <v>38139</v>
      </c>
      <c r="D907" t="s">
        <v>29</v>
      </c>
      <c r="E907">
        <v>61</v>
      </c>
    </row>
    <row r="908" spans="1:5" x14ac:dyDescent="0.25">
      <c r="A908" t="s">
        <v>633</v>
      </c>
      <c r="B908" s="68">
        <v>38139</v>
      </c>
      <c r="D908" t="s">
        <v>29</v>
      </c>
      <c r="E908">
        <v>61</v>
      </c>
    </row>
    <row r="909" spans="1:5" x14ac:dyDescent="0.25">
      <c r="A909" t="s">
        <v>645</v>
      </c>
      <c r="B909" s="68">
        <v>38139</v>
      </c>
      <c r="D909" t="s">
        <v>29</v>
      </c>
      <c r="E909">
        <v>61</v>
      </c>
    </row>
    <row r="910" spans="1:5" x14ac:dyDescent="0.25">
      <c r="A910" t="s">
        <v>648</v>
      </c>
      <c r="B910" s="68">
        <v>38679</v>
      </c>
      <c r="D910" t="s">
        <v>29</v>
      </c>
      <c r="E910">
        <v>61</v>
      </c>
    </row>
    <row r="911" spans="1:5" x14ac:dyDescent="0.25">
      <c r="A911" t="s">
        <v>649</v>
      </c>
      <c r="B911" s="68">
        <v>38139</v>
      </c>
      <c r="D911" t="s">
        <v>29</v>
      </c>
      <c r="E911">
        <v>61</v>
      </c>
    </row>
    <row r="912" spans="1:5" x14ac:dyDescent="0.25">
      <c r="A912" t="s">
        <v>651</v>
      </c>
      <c r="B912" s="68">
        <v>40168</v>
      </c>
      <c r="D912" t="s">
        <v>29</v>
      </c>
      <c r="E912">
        <v>61</v>
      </c>
    </row>
    <row r="913" spans="1:5" x14ac:dyDescent="0.25">
      <c r="A913" t="s">
        <v>659</v>
      </c>
      <c r="B913" s="68">
        <v>38139</v>
      </c>
      <c r="D913" t="s">
        <v>29</v>
      </c>
      <c r="E913">
        <v>61</v>
      </c>
    </row>
    <row r="914" spans="1:5" x14ac:dyDescent="0.25">
      <c r="A914" t="s">
        <v>720</v>
      </c>
      <c r="B914" s="68">
        <v>38139</v>
      </c>
      <c r="D914" t="s">
        <v>29</v>
      </c>
      <c r="E914">
        <v>61</v>
      </c>
    </row>
    <row r="915" spans="1:5" x14ac:dyDescent="0.25">
      <c r="A915" t="s">
        <v>730</v>
      </c>
      <c r="B915" s="68">
        <v>38139</v>
      </c>
      <c r="D915" t="s">
        <v>29</v>
      </c>
      <c r="E915">
        <v>61</v>
      </c>
    </row>
    <row r="916" spans="1:5" x14ac:dyDescent="0.25">
      <c r="A916" t="s">
        <v>774</v>
      </c>
      <c r="B916" s="68">
        <v>38139</v>
      </c>
      <c r="D916" t="s">
        <v>29</v>
      </c>
      <c r="E916">
        <v>61</v>
      </c>
    </row>
    <row r="917" spans="1:5" x14ac:dyDescent="0.25">
      <c r="A917" t="s">
        <v>784</v>
      </c>
      <c r="B917" s="68">
        <v>38139</v>
      </c>
      <c r="D917" t="s">
        <v>29</v>
      </c>
      <c r="E917">
        <v>61</v>
      </c>
    </row>
    <row r="918" spans="1:5" x14ac:dyDescent="0.25">
      <c r="A918" t="s">
        <v>824</v>
      </c>
      <c r="B918" s="68">
        <v>38139</v>
      </c>
      <c r="D918" t="s">
        <v>29</v>
      </c>
      <c r="E918">
        <v>61</v>
      </c>
    </row>
    <row r="919" spans="1:5" x14ac:dyDescent="0.25">
      <c r="A919" t="s">
        <v>914</v>
      </c>
      <c r="B919" s="68">
        <v>38328</v>
      </c>
      <c r="D919" t="s">
        <v>29</v>
      </c>
      <c r="E919">
        <v>61</v>
      </c>
    </row>
    <row r="920" spans="1:5" x14ac:dyDescent="0.25">
      <c r="A920" t="s">
        <v>921</v>
      </c>
      <c r="B920" s="68">
        <v>38590</v>
      </c>
      <c r="D920" t="s">
        <v>29</v>
      </c>
      <c r="E920">
        <v>61</v>
      </c>
    </row>
    <row r="921" spans="1:5" x14ac:dyDescent="0.25">
      <c r="A921" t="s">
        <v>922</v>
      </c>
      <c r="B921" s="68">
        <v>38334</v>
      </c>
      <c r="D921" t="s">
        <v>29</v>
      </c>
      <c r="E921">
        <v>61</v>
      </c>
    </row>
    <row r="922" spans="1:5" x14ac:dyDescent="0.25">
      <c r="A922" t="s">
        <v>946</v>
      </c>
      <c r="B922" s="68">
        <v>38553</v>
      </c>
      <c r="D922" t="s">
        <v>29</v>
      </c>
      <c r="E922">
        <v>61</v>
      </c>
    </row>
    <row r="923" spans="1:5" x14ac:dyDescent="0.25">
      <c r="A923" t="s">
        <v>961</v>
      </c>
      <c r="B923" s="68">
        <v>38587</v>
      </c>
      <c r="D923" t="s">
        <v>29</v>
      </c>
      <c r="E923">
        <v>61</v>
      </c>
    </row>
    <row r="924" spans="1:5" x14ac:dyDescent="0.25">
      <c r="A924" t="s">
        <v>967</v>
      </c>
      <c r="B924" s="68">
        <v>38674</v>
      </c>
      <c r="D924" t="s">
        <v>29</v>
      </c>
      <c r="E924">
        <v>61</v>
      </c>
    </row>
    <row r="925" spans="1:5" x14ac:dyDescent="0.25">
      <c r="A925" t="s">
        <v>990</v>
      </c>
      <c r="B925" s="68">
        <v>38642</v>
      </c>
      <c r="D925" t="s">
        <v>29</v>
      </c>
      <c r="E925">
        <v>61</v>
      </c>
    </row>
    <row r="926" spans="1:5" x14ac:dyDescent="0.25">
      <c r="A926" t="s">
        <v>1007</v>
      </c>
      <c r="B926" s="68">
        <v>38678</v>
      </c>
      <c r="D926" t="s">
        <v>29</v>
      </c>
      <c r="E926">
        <v>61</v>
      </c>
    </row>
    <row r="927" spans="1:5" x14ac:dyDescent="0.25">
      <c r="A927" t="s">
        <v>1025</v>
      </c>
      <c r="B927" s="68">
        <v>38736</v>
      </c>
      <c r="D927" t="s">
        <v>29</v>
      </c>
      <c r="E927">
        <v>61</v>
      </c>
    </row>
    <row r="928" spans="1:5" x14ac:dyDescent="0.25">
      <c r="A928" t="s">
        <v>1048</v>
      </c>
      <c r="B928" s="68">
        <v>38967</v>
      </c>
      <c r="D928" t="s">
        <v>29</v>
      </c>
      <c r="E928">
        <v>61</v>
      </c>
    </row>
    <row r="929" spans="1:5" x14ac:dyDescent="0.25">
      <c r="A929" t="s">
        <v>1069</v>
      </c>
      <c r="B929" s="68">
        <v>38992</v>
      </c>
      <c r="D929" t="s">
        <v>29</v>
      </c>
      <c r="E929">
        <v>61</v>
      </c>
    </row>
    <row r="930" spans="1:5" x14ac:dyDescent="0.25">
      <c r="A930" t="s">
        <v>1070</v>
      </c>
      <c r="B930" s="68">
        <v>38992</v>
      </c>
      <c r="D930" t="s">
        <v>29</v>
      </c>
      <c r="E930">
        <v>61</v>
      </c>
    </row>
    <row r="931" spans="1:5" x14ac:dyDescent="0.25">
      <c r="A931" t="s">
        <v>1077</v>
      </c>
      <c r="B931" s="68">
        <v>39021</v>
      </c>
      <c r="D931" t="s">
        <v>29</v>
      </c>
      <c r="E931">
        <v>61</v>
      </c>
    </row>
    <row r="932" spans="1:5" x14ac:dyDescent="0.25">
      <c r="A932" t="s">
        <v>1083</v>
      </c>
      <c r="B932" s="68">
        <v>39036</v>
      </c>
      <c r="D932" t="s">
        <v>29</v>
      </c>
      <c r="E932">
        <v>61</v>
      </c>
    </row>
    <row r="933" spans="1:5" x14ac:dyDescent="0.25">
      <c r="A933" t="s">
        <v>1088</v>
      </c>
      <c r="B933" s="68">
        <v>39043</v>
      </c>
      <c r="D933" t="s">
        <v>29</v>
      </c>
      <c r="E933">
        <v>61</v>
      </c>
    </row>
    <row r="934" spans="1:5" x14ac:dyDescent="0.25">
      <c r="A934" t="s">
        <v>1099</v>
      </c>
      <c r="B934" s="68">
        <v>39025</v>
      </c>
      <c r="D934" t="s">
        <v>29</v>
      </c>
      <c r="E934">
        <v>61</v>
      </c>
    </row>
    <row r="935" spans="1:5" x14ac:dyDescent="0.25">
      <c r="A935" t="s">
        <v>1146</v>
      </c>
      <c r="B935" s="68">
        <v>39700</v>
      </c>
      <c r="D935" t="s">
        <v>29</v>
      </c>
      <c r="E935">
        <v>61</v>
      </c>
    </row>
    <row r="936" spans="1:5" x14ac:dyDescent="0.25">
      <c r="A936" t="s">
        <v>1163</v>
      </c>
      <c r="B936" s="68">
        <v>39340</v>
      </c>
      <c r="D936" t="s">
        <v>29</v>
      </c>
      <c r="E936">
        <v>61</v>
      </c>
    </row>
    <row r="937" spans="1:5" x14ac:dyDescent="0.25">
      <c r="A937" t="s">
        <v>1176</v>
      </c>
      <c r="B937" s="68">
        <v>39383</v>
      </c>
      <c r="D937" t="s">
        <v>29</v>
      </c>
      <c r="E937">
        <v>61</v>
      </c>
    </row>
    <row r="938" spans="1:5" x14ac:dyDescent="0.25">
      <c r="A938" t="s">
        <v>1180</v>
      </c>
      <c r="B938" s="68">
        <v>39392</v>
      </c>
      <c r="D938" t="s">
        <v>29</v>
      </c>
      <c r="E938">
        <v>61</v>
      </c>
    </row>
    <row r="939" spans="1:5" x14ac:dyDescent="0.25">
      <c r="A939" t="s">
        <v>1185</v>
      </c>
      <c r="B939" s="68">
        <v>39397</v>
      </c>
      <c r="D939" t="s">
        <v>29</v>
      </c>
      <c r="E939">
        <v>61</v>
      </c>
    </row>
    <row r="940" spans="1:5" x14ac:dyDescent="0.25">
      <c r="A940" t="s">
        <v>1190</v>
      </c>
      <c r="B940" s="68">
        <v>39400</v>
      </c>
      <c r="D940" t="s">
        <v>29</v>
      </c>
      <c r="E940">
        <v>61</v>
      </c>
    </row>
    <row r="941" spans="1:5" x14ac:dyDescent="0.25">
      <c r="A941" t="s">
        <v>1191</v>
      </c>
      <c r="B941" s="68">
        <v>39400</v>
      </c>
      <c r="D941" t="s">
        <v>29</v>
      </c>
      <c r="E941">
        <v>61</v>
      </c>
    </row>
    <row r="942" spans="1:5" x14ac:dyDescent="0.25">
      <c r="A942" t="s">
        <v>1199</v>
      </c>
      <c r="B942" s="68">
        <v>39432</v>
      </c>
      <c r="D942" t="s">
        <v>29</v>
      </c>
      <c r="E942">
        <v>61</v>
      </c>
    </row>
    <row r="943" spans="1:5" x14ac:dyDescent="0.25">
      <c r="A943" t="s">
        <v>1207</v>
      </c>
      <c r="B943" s="68">
        <v>39508</v>
      </c>
      <c r="D943" t="s">
        <v>29</v>
      </c>
      <c r="E943">
        <v>61</v>
      </c>
    </row>
    <row r="944" spans="1:5" x14ac:dyDescent="0.25">
      <c r="A944" t="s">
        <v>1214</v>
      </c>
      <c r="B944" s="68">
        <v>39579</v>
      </c>
      <c r="D944" t="s">
        <v>29</v>
      </c>
      <c r="E944">
        <v>61</v>
      </c>
    </row>
    <row r="945" spans="1:5" x14ac:dyDescent="0.25">
      <c r="A945" t="s">
        <v>1230</v>
      </c>
      <c r="B945" s="68">
        <v>39610</v>
      </c>
      <c r="D945" t="s">
        <v>29</v>
      </c>
      <c r="E945">
        <v>61</v>
      </c>
    </row>
    <row r="946" spans="1:5" x14ac:dyDescent="0.25">
      <c r="A946" t="s">
        <v>1240</v>
      </c>
      <c r="B946" s="68">
        <v>39460</v>
      </c>
      <c r="D946" t="s">
        <v>29</v>
      </c>
      <c r="E946">
        <v>61</v>
      </c>
    </row>
    <row r="947" spans="1:5" x14ac:dyDescent="0.25">
      <c r="A947" t="s">
        <v>1260</v>
      </c>
      <c r="B947" s="68">
        <v>39671</v>
      </c>
      <c r="D947" t="s">
        <v>29</v>
      </c>
      <c r="E947">
        <v>61</v>
      </c>
    </row>
    <row r="948" spans="1:5" x14ac:dyDescent="0.25">
      <c r="A948" t="s">
        <v>1309</v>
      </c>
      <c r="B948" s="68">
        <v>39767</v>
      </c>
      <c r="D948" t="s">
        <v>29</v>
      </c>
      <c r="E948">
        <v>61</v>
      </c>
    </row>
    <row r="949" spans="1:5" x14ac:dyDescent="0.25">
      <c r="A949" t="s">
        <v>1350</v>
      </c>
      <c r="B949" s="68">
        <v>39992</v>
      </c>
      <c r="D949" t="s">
        <v>29</v>
      </c>
      <c r="E949">
        <v>61</v>
      </c>
    </row>
    <row r="950" spans="1:5" x14ac:dyDescent="0.25">
      <c r="A950" t="s">
        <v>1369</v>
      </c>
      <c r="B950" s="68">
        <v>40034</v>
      </c>
      <c r="D950" t="s">
        <v>29</v>
      </c>
      <c r="E950">
        <v>61</v>
      </c>
    </row>
    <row r="951" spans="1:5" x14ac:dyDescent="0.25">
      <c r="A951" t="s">
        <v>1383</v>
      </c>
      <c r="B951" s="68">
        <v>40064</v>
      </c>
      <c r="D951" t="s">
        <v>29</v>
      </c>
      <c r="E951">
        <v>61</v>
      </c>
    </row>
    <row r="952" spans="1:5" x14ac:dyDescent="0.25">
      <c r="A952" t="s">
        <v>1390</v>
      </c>
      <c r="B952" s="68">
        <v>40103</v>
      </c>
      <c r="D952" t="s">
        <v>29</v>
      </c>
      <c r="E952">
        <v>61</v>
      </c>
    </row>
    <row r="953" spans="1:5" x14ac:dyDescent="0.25">
      <c r="A953" t="s">
        <v>1411</v>
      </c>
      <c r="B953" s="68">
        <v>40345</v>
      </c>
      <c r="D953" t="s">
        <v>29</v>
      </c>
      <c r="E953">
        <v>61</v>
      </c>
    </row>
    <row r="954" spans="1:5" x14ac:dyDescent="0.25">
      <c r="A954" t="s">
        <v>1422</v>
      </c>
      <c r="B954" s="68">
        <v>40770</v>
      </c>
      <c r="D954" t="s">
        <v>29</v>
      </c>
      <c r="E954">
        <v>61</v>
      </c>
    </row>
    <row r="955" spans="1:5" x14ac:dyDescent="0.25">
      <c r="A955" t="s">
        <v>1425</v>
      </c>
      <c r="B955" s="68">
        <v>40422</v>
      </c>
      <c r="D955" t="s">
        <v>29</v>
      </c>
      <c r="E955">
        <v>61</v>
      </c>
    </row>
    <row r="956" spans="1:5" x14ac:dyDescent="0.25">
      <c r="A956" t="s">
        <v>1434</v>
      </c>
      <c r="B956" s="68">
        <v>40433</v>
      </c>
      <c r="D956" t="s">
        <v>29</v>
      </c>
      <c r="E956">
        <v>61</v>
      </c>
    </row>
    <row r="957" spans="1:5" x14ac:dyDescent="0.25">
      <c r="A957" t="s">
        <v>1459</v>
      </c>
      <c r="B957" s="68">
        <v>40475</v>
      </c>
      <c r="D957" t="s">
        <v>29</v>
      </c>
      <c r="E957">
        <v>61</v>
      </c>
    </row>
    <row r="958" spans="1:5" x14ac:dyDescent="0.25">
      <c r="A958" t="s">
        <v>1514</v>
      </c>
      <c r="B958" s="68">
        <v>40749</v>
      </c>
      <c r="D958" t="s">
        <v>29</v>
      </c>
      <c r="E958">
        <v>61</v>
      </c>
    </row>
    <row r="959" spans="1:5" x14ac:dyDescent="0.25">
      <c r="A959" t="s">
        <v>1518</v>
      </c>
      <c r="B959" s="68">
        <v>40755</v>
      </c>
      <c r="D959" t="s">
        <v>29</v>
      </c>
      <c r="E959">
        <v>61</v>
      </c>
    </row>
    <row r="960" spans="1:5" x14ac:dyDescent="0.25">
      <c r="A960" t="s">
        <v>1520</v>
      </c>
      <c r="B960" s="68">
        <v>40762</v>
      </c>
      <c r="D960" t="s">
        <v>29</v>
      </c>
      <c r="E960">
        <v>61</v>
      </c>
    </row>
    <row r="961" spans="1:5" x14ac:dyDescent="0.25">
      <c r="A961" t="s">
        <v>1522</v>
      </c>
      <c r="B961" s="68">
        <v>40763</v>
      </c>
      <c r="D961" t="s">
        <v>29</v>
      </c>
      <c r="E961">
        <v>61</v>
      </c>
    </row>
    <row r="962" spans="1:5" x14ac:dyDescent="0.25">
      <c r="A962" t="s">
        <v>1523</v>
      </c>
      <c r="B962" s="68">
        <v>40763</v>
      </c>
      <c r="D962" t="s">
        <v>29</v>
      </c>
      <c r="E962">
        <v>61</v>
      </c>
    </row>
    <row r="963" spans="1:5" x14ac:dyDescent="0.25">
      <c r="A963" t="s">
        <v>1525</v>
      </c>
      <c r="B963" s="68">
        <v>40768</v>
      </c>
      <c r="D963" t="s">
        <v>29</v>
      </c>
      <c r="E963">
        <v>61</v>
      </c>
    </row>
    <row r="964" spans="1:5" x14ac:dyDescent="0.25">
      <c r="A964" t="s">
        <v>1537</v>
      </c>
      <c r="B964" s="68">
        <v>40806</v>
      </c>
      <c r="D964" t="s">
        <v>29</v>
      </c>
      <c r="E964">
        <v>61</v>
      </c>
    </row>
    <row r="965" spans="1:5" x14ac:dyDescent="0.25">
      <c r="A965" t="s">
        <v>1552</v>
      </c>
      <c r="B965" s="68">
        <v>40841</v>
      </c>
      <c r="D965" t="s">
        <v>29</v>
      </c>
      <c r="E965">
        <v>61</v>
      </c>
    </row>
    <row r="966" spans="1:5" x14ac:dyDescent="0.25">
      <c r="A966" t="s">
        <v>1560</v>
      </c>
      <c r="B966" s="68">
        <v>40894</v>
      </c>
      <c r="D966" t="s">
        <v>29</v>
      </c>
      <c r="E966">
        <v>61</v>
      </c>
    </row>
    <row r="967" spans="1:5" x14ac:dyDescent="0.25">
      <c r="A967" t="s">
        <v>1564</v>
      </c>
      <c r="B967" s="68">
        <v>40958</v>
      </c>
      <c r="D967" t="s">
        <v>29</v>
      </c>
      <c r="E967">
        <v>61</v>
      </c>
    </row>
    <row r="968" spans="1:5" x14ac:dyDescent="0.25">
      <c r="A968" t="s">
        <v>980</v>
      </c>
      <c r="B968" s="68">
        <v>38624</v>
      </c>
      <c r="D968" t="s">
        <v>29</v>
      </c>
      <c r="E968">
        <v>60</v>
      </c>
    </row>
    <row r="969" spans="1:5" x14ac:dyDescent="0.25">
      <c r="A969" t="s">
        <v>333</v>
      </c>
      <c r="B969" s="68">
        <v>38139</v>
      </c>
      <c r="D969" t="s">
        <v>29</v>
      </c>
      <c r="E969">
        <v>59</v>
      </c>
    </row>
    <row r="970" spans="1:5" x14ac:dyDescent="0.25">
      <c r="A970" t="s">
        <v>653</v>
      </c>
      <c r="B970" s="68">
        <v>38265</v>
      </c>
      <c r="D970" t="s">
        <v>29</v>
      </c>
      <c r="E970">
        <v>59</v>
      </c>
    </row>
    <row r="971" spans="1:5" x14ac:dyDescent="0.25">
      <c r="A971" t="s">
        <v>1095</v>
      </c>
      <c r="B971" s="68">
        <v>40931</v>
      </c>
      <c r="D971" t="s">
        <v>29</v>
      </c>
      <c r="E971">
        <v>59</v>
      </c>
    </row>
    <row r="972" spans="1:5" x14ac:dyDescent="0.25">
      <c r="A972" t="s">
        <v>1113</v>
      </c>
      <c r="B972" s="68">
        <v>39094</v>
      </c>
      <c r="D972" t="s">
        <v>29</v>
      </c>
      <c r="E972">
        <v>59</v>
      </c>
    </row>
    <row r="973" spans="1:5" x14ac:dyDescent="0.25">
      <c r="A973" t="s">
        <v>1329</v>
      </c>
      <c r="B973" s="68">
        <v>39826</v>
      </c>
      <c r="D973" t="s">
        <v>29</v>
      </c>
      <c r="E973">
        <v>59</v>
      </c>
    </row>
    <row r="974" spans="1:5" x14ac:dyDescent="0.25">
      <c r="A974" t="s">
        <v>1492</v>
      </c>
      <c r="B974" s="68">
        <v>40666</v>
      </c>
      <c r="D974" t="s">
        <v>29</v>
      </c>
      <c r="E974">
        <v>59</v>
      </c>
    </row>
    <row r="975" spans="1:5" x14ac:dyDescent="0.25">
      <c r="A975" t="s">
        <v>128</v>
      </c>
      <c r="B975" s="68">
        <v>38139</v>
      </c>
      <c r="D975" t="s">
        <v>29</v>
      </c>
      <c r="E975">
        <v>58</v>
      </c>
    </row>
    <row r="976" spans="1:5" x14ac:dyDescent="0.25">
      <c r="A976" t="s">
        <v>256</v>
      </c>
      <c r="B976" s="68">
        <v>38139</v>
      </c>
      <c r="D976" t="s">
        <v>29</v>
      </c>
      <c r="E976">
        <v>58</v>
      </c>
    </row>
    <row r="977" spans="1:5" x14ac:dyDescent="0.25">
      <c r="A977" t="s">
        <v>461</v>
      </c>
      <c r="B977" s="68">
        <v>38139</v>
      </c>
      <c r="D977" t="s">
        <v>29</v>
      </c>
      <c r="E977">
        <v>58</v>
      </c>
    </row>
    <row r="978" spans="1:5" x14ac:dyDescent="0.25">
      <c r="A978" t="s">
        <v>562</v>
      </c>
      <c r="B978" s="68">
        <v>38139</v>
      </c>
      <c r="D978" t="s">
        <v>29</v>
      </c>
      <c r="E978">
        <v>58</v>
      </c>
    </row>
    <row r="979" spans="1:5" x14ac:dyDescent="0.25">
      <c r="A979" t="s">
        <v>609</v>
      </c>
      <c r="B979" s="68">
        <v>40143</v>
      </c>
      <c r="D979" t="s">
        <v>29</v>
      </c>
      <c r="E979">
        <v>58</v>
      </c>
    </row>
    <row r="980" spans="1:5" x14ac:dyDescent="0.25">
      <c r="A980" t="s">
        <v>1173</v>
      </c>
      <c r="B980" s="68">
        <v>39378</v>
      </c>
      <c r="D980" t="s">
        <v>29</v>
      </c>
      <c r="E980">
        <v>58</v>
      </c>
    </row>
    <row r="981" spans="1:5" x14ac:dyDescent="0.25">
      <c r="A981" t="s">
        <v>1283</v>
      </c>
      <c r="B981" s="68">
        <v>39941</v>
      </c>
      <c r="D981" t="s">
        <v>29</v>
      </c>
      <c r="E981">
        <v>58</v>
      </c>
    </row>
    <row r="982" spans="1:5" x14ac:dyDescent="0.25">
      <c r="A982" t="s">
        <v>1330</v>
      </c>
      <c r="B982" s="68">
        <v>40375</v>
      </c>
      <c r="D982" t="s">
        <v>29</v>
      </c>
      <c r="E982">
        <v>58</v>
      </c>
    </row>
    <row r="983" spans="1:5" x14ac:dyDescent="0.25">
      <c r="A983" t="s">
        <v>1377</v>
      </c>
      <c r="B983" s="68">
        <v>40758</v>
      </c>
      <c r="D983" t="s">
        <v>29</v>
      </c>
      <c r="E983">
        <v>57</v>
      </c>
    </row>
    <row r="984" spans="1:5" x14ac:dyDescent="0.25">
      <c r="A984" t="s">
        <v>200</v>
      </c>
      <c r="B984" s="68">
        <v>38615</v>
      </c>
      <c r="D984" t="s">
        <v>29</v>
      </c>
      <c r="E984">
        <v>56</v>
      </c>
    </row>
    <row r="985" spans="1:5" x14ac:dyDescent="0.25">
      <c r="A985" t="s">
        <v>360</v>
      </c>
      <c r="B985" s="68">
        <v>40806</v>
      </c>
      <c r="D985" t="s">
        <v>29</v>
      </c>
      <c r="E985">
        <v>56</v>
      </c>
    </row>
    <row r="986" spans="1:5" x14ac:dyDescent="0.25">
      <c r="A986" t="s">
        <v>802</v>
      </c>
      <c r="B986" s="68">
        <v>38139</v>
      </c>
      <c r="D986" t="s">
        <v>29</v>
      </c>
      <c r="E986">
        <v>56</v>
      </c>
    </row>
    <row r="987" spans="1:5" x14ac:dyDescent="0.25">
      <c r="A987" t="s">
        <v>1006</v>
      </c>
      <c r="B987" s="68">
        <v>38678</v>
      </c>
      <c r="D987" t="s">
        <v>29</v>
      </c>
      <c r="E987">
        <v>56</v>
      </c>
    </row>
    <row r="988" spans="1:5" x14ac:dyDescent="0.25">
      <c r="A988" t="s">
        <v>1256</v>
      </c>
      <c r="B988" s="68">
        <v>39670</v>
      </c>
      <c r="D988" t="s">
        <v>29</v>
      </c>
      <c r="E988">
        <v>56</v>
      </c>
    </row>
    <row r="989" spans="1:5" x14ac:dyDescent="0.25">
      <c r="A989" t="s">
        <v>1394</v>
      </c>
      <c r="B989" s="68">
        <v>40168</v>
      </c>
      <c r="D989" t="s">
        <v>29</v>
      </c>
      <c r="E989">
        <v>56</v>
      </c>
    </row>
    <row r="990" spans="1:5" x14ac:dyDescent="0.25">
      <c r="A990" t="s">
        <v>117</v>
      </c>
      <c r="B990" s="68">
        <v>38139</v>
      </c>
      <c r="D990" t="s">
        <v>29</v>
      </c>
      <c r="E990">
        <v>55</v>
      </c>
    </row>
    <row r="991" spans="1:5" x14ac:dyDescent="0.25">
      <c r="A991" t="s">
        <v>261</v>
      </c>
      <c r="B991" s="68">
        <v>38139</v>
      </c>
      <c r="D991" t="s">
        <v>29</v>
      </c>
      <c r="E991">
        <v>55</v>
      </c>
    </row>
    <row r="992" spans="1:5" x14ac:dyDescent="0.25">
      <c r="A992" t="s">
        <v>380</v>
      </c>
      <c r="B992" s="68">
        <v>38139</v>
      </c>
      <c r="D992" t="s">
        <v>29</v>
      </c>
      <c r="E992">
        <v>55</v>
      </c>
    </row>
    <row r="993" spans="1:5" x14ac:dyDescent="0.25">
      <c r="A993" t="s">
        <v>425</v>
      </c>
      <c r="B993" s="68">
        <v>38139</v>
      </c>
      <c r="D993" t="s">
        <v>29</v>
      </c>
      <c r="E993">
        <v>55</v>
      </c>
    </row>
    <row r="994" spans="1:5" x14ac:dyDescent="0.25">
      <c r="A994" t="s">
        <v>547</v>
      </c>
      <c r="B994" s="68">
        <v>38139</v>
      </c>
      <c r="D994" t="s">
        <v>29</v>
      </c>
      <c r="E994">
        <v>55</v>
      </c>
    </row>
    <row r="995" spans="1:5" x14ac:dyDescent="0.25">
      <c r="A995" t="s">
        <v>563</v>
      </c>
      <c r="B995" s="68">
        <v>40788</v>
      </c>
      <c r="D995" t="s">
        <v>29</v>
      </c>
      <c r="E995">
        <v>55</v>
      </c>
    </row>
    <row r="996" spans="1:5" x14ac:dyDescent="0.25">
      <c r="A996" t="s">
        <v>613</v>
      </c>
      <c r="B996" s="68">
        <v>38139</v>
      </c>
      <c r="D996" t="s">
        <v>29</v>
      </c>
      <c r="E996">
        <v>55</v>
      </c>
    </row>
    <row r="997" spans="1:5" x14ac:dyDescent="0.25">
      <c r="A997" t="s">
        <v>625</v>
      </c>
      <c r="B997" s="68">
        <v>38139</v>
      </c>
      <c r="D997" t="s">
        <v>29</v>
      </c>
      <c r="E997">
        <v>55</v>
      </c>
    </row>
    <row r="998" spans="1:5" x14ac:dyDescent="0.25">
      <c r="A998" t="s">
        <v>781</v>
      </c>
      <c r="B998" s="68">
        <v>38139</v>
      </c>
      <c r="D998" t="s">
        <v>29</v>
      </c>
      <c r="E998">
        <v>55</v>
      </c>
    </row>
    <row r="999" spans="1:5" x14ac:dyDescent="0.25">
      <c r="A999" t="s">
        <v>1094</v>
      </c>
      <c r="B999" s="68">
        <v>39044</v>
      </c>
      <c r="D999" t="s">
        <v>29</v>
      </c>
      <c r="E999">
        <v>55</v>
      </c>
    </row>
    <row r="1000" spans="1:5" x14ac:dyDescent="0.25">
      <c r="A1000" t="s">
        <v>1128</v>
      </c>
      <c r="B1000" s="68">
        <v>39141</v>
      </c>
      <c r="D1000" t="s">
        <v>29</v>
      </c>
      <c r="E1000">
        <v>55</v>
      </c>
    </row>
    <row r="1001" spans="1:5" x14ac:dyDescent="0.25">
      <c r="A1001" t="s">
        <v>1269</v>
      </c>
      <c r="B1001" s="68">
        <v>39682</v>
      </c>
      <c r="D1001" t="s">
        <v>29</v>
      </c>
      <c r="E1001">
        <v>55</v>
      </c>
    </row>
    <row r="1002" spans="1:5" x14ac:dyDescent="0.25">
      <c r="A1002" t="s">
        <v>1288</v>
      </c>
      <c r="B1002" s="68">
        <v>40441</v>
      </c>
      <c r="D1002" t="s">
        <v>29</v>
      </c>
      <c r="E1002">
        <v>55</v>
      </c>
    </row>
    <row r="1003" spans="1:5" x14ac:dyDescent="0.25">
      <c r="A1003" t="s">
        <v>1295</v>
      </c>
      <c r="B1003" s="68">
        <v>39742</v>
      </c>
      <c r="D1003" t="s">
        <v>29</v>
      </c>
      <c r="E1003">
        <v>55</v>
      </c>
    </row>
    <row r="1004" spans="1:5" x14ac:dyDescent="0.25">
      <c r="A1004" t="s">
        <v>1337</v>
      </c>
      <c r="B1004" s="68">
        <v>39886</v>
      </c>
      <c r="D1004" t="s">
        <v>29</v>
      </c>
      <c r="E1004">
        <v>55</v>
      </c>
    </row>
    <row r="1005" spans="1:5" x14ac:dyDescent="0.25">
      <c r="A1005" t="s">
        <v>1342</v>
      </c>
      <c r="B1005" s="68">
        <v>39923</v>
      </c>
      <c r="D1005" t="s">
        <v>29</v>
      </c>
      <c r="E1005">
        <v>55</v>
      </c>
    </row>
    <row r="1006" spans="1:5" x14ac:dyDescent="0.25">
      <c r="A1006" t="s">
        <v>1387</v>
      </c>
      <c r="B1006" s="68">
        <v>40084</v>
      </c>
      <c r="D1006" t="s">
        <v>29</v>
      </c>
      <c r="E1006">
        <v>55</v>
      </c>
    </row>
    <row r="1007" spans="1:5" x14ac:dyDescent="0.25">
      <c r="A1007" t="s">
        <v>1396</v>
      </c>
      <c r="B1007" s="68">
        <v>40118</v>
      </c>
      <c r="D1007" t="s">
        <v>29</v>
      </c>
      <c r="E1007">
        <v>55</v>
      </c>
    </row>
    <row r="1008" spans="1:5" x14ac:dyDescent="0.25">
      <c r="A1008" t="s">
        <v>1404</v>
      </c>
      <c r="B1008" s="68">
        <v>40211</v>
      </c>
      <c r="D1008" t="s">
        <v>29</v>
      </c>
      <c r="E1008">
        <v>55</v>
      </c>
    </row>
    <row r="1009" spans="1:5" x14ac:dyDescent="0.25">
      <c r="A1009" t="s">
        <v>1408</v>
      </c>
      <c r="B1009" s="68">
        <v>40338</v>
      </c>
      <c r="D1009" t="s">
        <v>29</v>
      </c>
      <c r="E1009">
        <v>55</v>
      </c>
    </row>
    <row r="1010" spans="1:5" x14ac:dyDescent="0.25">
      <c r="A1010" t="s">
        <v>1482</v>
      </c>
      <c r="B1010" s="68">
        <v>40489</v>
      </c>
      <c r="D1010" t="s">
        <v>29</v>
      </c>
      <c r="E1010">
        <v>55</v>
      </c>
    </row>
    <row r="1011" spans="1:5" x14ac:dyDescent="0.25">
      <c r="A1011" t="s">
        <v>1497</v>
      </c>
      <c r="B1011" s="68">
        <v>40602</v>
      </c>
      <c r="D1011" t="s">
        <v>29</v>
      </c>
      <c r="E1011">
        <v>55</v>
      </c>
    </row>
    <row r="1012" spans="1:5" x14ac:dyDescent="0.25">
      <c r="A1012" t="s">
        <v>1534</v>
      </c>
      <c r="B1012" s="68">
        <v>40798</v>
      </c>
      <c r="D1012" t="s">
        <v>29</v>
      </c>
      <c r="E1012">
        <v>55</v>
      </c>
    </row>
    <row r="1013" spans="1:5" x14ac:dyDescent="0.25">
      <c r="A1013" t="s">
        <v>745</v>
      </c>
      <c r="B1013" s="68">
        <v>38139</v>
      </c>
      <c r="D1013" t="s">
        <v>29</v>
      </c>
      <c r="E1013">
        <v>54</v>
      </c>
    </row>
    <row r="1014" spans="1:5" x14ac:dyDescent="0.25">
      <c r="A1014" t="s">
        <v>963</v>
      </c>
      <c r="B1014" s="68">
        <v>38589</v>
      </c>
      <c r="D1014" t="s">
        <v>29</v>
      </c>
      <c r="E1014">
        <v>54</v>
      </c>
    </row>
    <row r="1015" spans="1:5" x14ac:dyDescent="0.25">
      <c r="A1015" t="s">
        <v>1027</v>
      </c>
      <c r="B1015" s="68">
        <v>38740</v>
      </c>
      <c r="D1015" t="s">
        <v>29</v>
      </c>
      <c r="E1015">
        <v>54</v>
      </c>
    </row>
    <row r="1016" spans="1:5" x14ac:dyDescent="0.25">
      <c r="A1016" t="s">
        <v>222</v>
      </c>
      <c r="B1016" s="68">
        <v>38139</v>
      </c>
      <c r="D1016" t="s">
        <v>29</v>
      </c>
      <c r="E1016">
        <v>53</v>
      </c>
    </row>
    <row r="1017" spans="1:5" x14ac:dyDescent="0.25">
      <c r="A1017" t="s">
        <v>467</v>
      </c>
      <c r="B1017" s="68">
        <v>38139</v>
      </c>
      <c r="D1017" t="s">
        <v>29</v>
      </c>
      <c r="E1017">
        <v>53</v>
      </c>
    </row>
    <row r="1018" spans="1:5" x14ac:dyDescent="0.25">
      <c r="A1018" t="s">
        <v>171</v>
      </c>
      <c r="B1018" s="68">
        <v>38139</v>
      </c>
      <c r="D1018" t="s">
        <v>29</v>
      </c>
      <c r="E1018">
        <v>52</v>
      </c>
    </row>
    <row r="1019" spans="1:5" x14ac:dyDescent="0.25">
      <c r="A1019" t="s">
        <v>387</v>
      </c>
      <c r="B1019" s="68">
        <v>40763</v>
      </c>
      <c r="D1019" t="s">
        <v>29</v>
      </c>
      <c r="E1019">
        <v>52</v>
      </c>
    </row>
    <row r="1020" spans="1:5" x14ac:dyDescent="0.25">
      <c r="A1020" t="s">
        <v>390</v>
      </c>
      <c r="B1020" s="68">
        <v>38139</v>
      </c>
      <c r="D1020" t="s">
        <v>29</v>
      </c>
      <c r="E1020">
        <v>52</v>
      </c>
    </row>
    <row r="1021" spans="1:5" x14ac:dyDescent="0.25">
      <c r="A1021" t="s">
        <v>652</v>
      </c>
      <c r="B1021" s="68">
        <v>38139</v>
      </c>
      <c r="D1021" t="s">
        <v>29</v>
      </c>
      <c r="E1021">
        <v>52</v>
      </c>
    </row>
    <row r="1022" spans="1:5" x14ac:dyDescent="0.25">
      <c r="A1022" t="s">
        <v>772</v>
      </c>
      <c r="B1022" s="68">
        <v>38139</v>
      </c>
      <c r="D1022" t="s">
        <v>29</v>
      </c>
      <c r="E1022">
        <v>52</v>
      </c>
    </row>
    <row r="1023" spans="1:5" x14ac:dyDescent="0.25">
      <c r="A1023" t="s">
        <v>1100</v>
      </c>
      <c r="B1023" s="68">
        <v>39028</v>
      </c>
      <c r="D1023" t="s">
        <v>29</v>
      </c>
      <c r="E1023">
        <v>52</v>
      </c>
    </row>
    <row r="1024" spans="1:5" x14ac:dyDescent="0.25">
      <c r="A1024" t="s">
        <v>1470</v>
      </c>
      <c r="B1024" s="68">
        <v>40481</v>
      </c>
      <c r="D1024" t="s">
        <v>29</v>
      </c>
      <c r="E1024">
        <v>52</v>
      </c>
    </row>
    <row r="1025" spans="1:5" x14ac:dyDescent="0.25">
      <c r="A1025" t="s">
        <v>1550</v>
      </c>
      <c r="B1025" s="68">
        <v>40834</v>
      </c>
      <c r="D1025" t="s">
        <v>29</v>
      </c>
      <c r="E1025">
        <v>52</v>
      </c>
    </row>
    <row r="1026" spans="1:5" x14ac:dyDescent="0.25">
      <c r="A1026" t="s">
        <v>192</v>
      </c>
      <c r="B1026" s="68">
        <v>38139</v>
      </c>
      <c r="D1026" t="s">
        <v>29</v>
      </c>
      <c r="E1026">
        <v>51</v>
      </c>
    </row>
    <row r="1027" spans="1:5" x14ac:dyDescent="0.25">
      <c r="A1027" t="s">
        <v>249</v>
      </c>
      <c r="B1027" s="68">
        <v>38139</v>
      </c>
      <c r="D1027" t="s">
        <v>29</v>
      </c>
      <c r="E1027">
        <v>51</v>
      </c>
    </row>
    <row r="1028" spans="1:5" x14ac:dyDescent="0.25">
      <c r="A1028" t="s">
        <v>302</v>
      </c>
      <c r="B1028" s="68">
        <v>38139</v>
      </c>
      <c r="D1028" t="s">
        <v>29</v>
      </c>
      <c r="E1028">
        <v>51</v>
      </c>
    </row>
    <row r="1029" spans="1:5" x14ac:dyDescent="0.25">
      <c r="A1029" t="s">
        <v>406</v>
      </c>
      <c r="B1029" s="68">
        <v>39365</v>
      </c>
      <c r="D1029" t="s">
        <v>29</v>
      </c>
      <c r="E1029">
        <v>51</v>
      </c>
    </row>
    <row r="1030" spans="1:5" x14ac:dyDescent="0.25">
      <c r="A1030" t="s">
        <v>670</v>
      </c>
      <c r="B1030" s="68">
        <v>38139</v>
      </c>
      <c r="D1030" t="s">
        <v>29</v>
      </c>
      <c r="E1030">
        <v>51</v>
      </c>
    </row>
    <row r="1031" spans="1:5" x14ac:dyDescent="0.25">
      <c r="A1031" t="s">
        <v>703</v>
      </c>
      <c r="B1031" s="68">
        <v>38139</v>
      </c>
      <c r="D1031" t="s">
        <v>29</v>
      </c>
      <c r="E1031">
        <v>51</v>
      </c>
    </row>
    <row r="1032" spans="1:5" x14ac:dyDescent="0.25">
      <c r="A1032" t="s">
        <v>760</v>
      </c>
      <c r="B1032" s="68">
        <v>38139</v>
      </c>
      <c r="D1032" t="s">
        <v>29</v>
      </c>
      <c r="E1032">
        <v>51</v>
      </c>
    </row>
    <row r="1033" spans="1:5" x14ac:dyDescent="0.25">
      <c r="A1033" t="s">
        <v>828</v>
      </c>
      <c r="B1033" s="68">
        <v>38139</v>
      </c>
      <c r="D1033" t="s">
        <v>29</v>
      </c>
      <c r="E1033">
        <v>51</v>
      </c>
    </row>
    <row r="1034" spans="1:5" x14ac:dyDescent="0.25">
      <c r="A1034" t="s">
        <v>934</v>
      </c>
      <c r="B1034" s="68">
        <v>38448</v>
      </c>
      <c r="D1034" t="s">
        <v>29</v>
      </c>
      <c r="E1034">
        <v>51</v>
      </c>
    </row>
    <row r="1035" spans="1:5" x14ac:dyDescent="0.25">
      <c r="A1035" t="s">
        <v>1110</v>
      </c>
      <c r="B1035" s="68">
        <v>39414</v>
      </c>
      <c r="D1035" t="s">
        <v>29</v>
      </c>
      <c r="E1035">
        <v>51</v>
      </c>
    </row>
    <row r="1036" spans="1:5" x14ac:dyDescent="0.25">
      <c r="A1036" t="s">
        <v>1120</v>
      </c>
      <c r="B1036" s="68">
        <v>39122</v>
      </c>
      <c r="D1036" t="s">
        <v>29</v>
      </c>
      <c r="E1036">
        <v>50</v>
      </c>
    </row>
    <row r="1037" spans="1:5" x14ac:dyDescent="0.25">
      <c r="A1037" t="s">
        <v>70</v>
      </c>
      <c r="B1037" s="68">
        <v>39505</v>
      </c>
      <c r="D1037" t="s">
        <v>29</v>
      </c>
      <c r="E1037">
        <v>49</v>
      </c>
    </row>
    <row r="1038" spans="1:5" x14ac:dyDescent="0.25">
      <c r="A1038" t="s">
        <v>72</v>
      </c>
      <c r="B1038" s="68">
        <v>39419</v>
      </c>
      <c r="D1038" t="s">
        <v>29</v>
      </c>
      <c r="E1038">
        <v>49</v>
      </c>
    </row>
    <row r="1039" spans="1:5" x14ac:dyDescent="0.25">
      <c r="A1039" t="s">
        <v>73</v>
      </c>
      <c r="B1039" s="68">
        <v>38139</v>
      </c>
      <c r="D1039" t="s">
        <v>29</v>
      </c>
      <c r="E1039">
        <v>49</v>
      </c>
    </row>
    <row r="1040" spans="1:5" x14ac:dyDescent="0.25">
      <c r="A1040" t="s">
        <v>80</v>
      </c>
      <c r="B1040" s="68">
        <v>38139</v>
      </c>
      <c r="D1040" t="s">
        <v>29</v>
      </c>
      <c r="E1040">
        <v>49</v>
      </c>
    </row>
    <row r="1041" spans="1:5" x14ac:dyDescent="0.25">
      <c r="A1041" t="s">
        <v>91</v>
      </c>
      <c r="B1041" s="68">
        <v>38139</v>
      </c>
      <c r="D1041" t="s">
        <v>29</v>
      </c>
      <c r="E1041">
        <v>49</v>
      </c>
    </row>
    <row r="1042" spans="1:5" x14ac:dyDescent="0.25">
      <c r="A1042" t="s">
        <v>115</v>
      </c>
      <c r="B1042" s="68">
        <v>38139</v>
      </c>
      <c r="D1042" t="s">
        <v>29</v>
      </c>
      <c r="E1042">
        <v>49</v>
      </c>
    </row>
    <row r="1043" spans="1:5" x14ac:dyDescent="0.25">
      <c r="A1043" t="s">
        <v>126</v>
      </c>
      <c r="B1043" s="68">
        <v>38139</v>
      </c>
      <c r="D1043" t="s">
        <v>29</v>
      </c>
      <c r="E1043">
        <v>49</v>
      </c>
    </row>
    <row r="1044" spans="1:5" x14ac:dyDescent="0.25">
      <c r="A1044" t="s">
        <v>147</v>
      </c>
      <c r="B1044" s="68">
        <v>38139</v>
      </c>
      <c r="D1044" t="s">
        <v>29</v>
      </c>
      <c r="E1044">
        <v>49</v>
      </c>
    </row>
    <row r="1045" spans="1:5" x14ac:dyDescent="0.25">
      <c r="A1045" t="s">
        <v>159</v>
      </c>
      <c r="B1045" s="68">
        <v>38139</v>
      </c>
      <c r="D1045" t="s">
        <v>29</v>
      </c>
      <c r="E1045">
        <v>49</v>
      </c>
    </row>
    <row r="1046" spans="1:5" x14ac:dyDescent="0.25">
      <c r="A1046" t="s">
        <v>176</v>
      </c>
      <c r="B1046" s="68">
        <v>38139</v>
      </c>
      <c r="D1046" t="s">
        <v>29</v>
      </c>
      <c r="E1046">
        <v>49</v>
      </c>
    </row>
    <row r="1047" spans="1:5" x14ac:dyDescent="0.25">
      <c r="A1047" t="s">
        <v>186</v>
      </c>
      <c r="B1047" s="68">
        <v>38139</v>
      </c>
      <c r="D1047" t="s">
        <v>29</v>
      </c>
      <c r="E1047">
        <v>49</v>
      </c>
    </row>
    <row r="1048" spans="1:5" x14ac:dyDescent="0.25">
      <c r="A1048" t="s">
        <v>202</v>
      </c>
      <c r="B1048" s="68">
        <v>38139</v>
      </c>
      <c r="D1048" t="s">
        <v>29</v>
      </c>
      <c r="E1048">
        <v>49</v>
      </c>
    </row>
    <row r="1049" spans="1:5" x14ac:dyDescent="0.25">
      <c r="A1049" t="s">
        <v>206</v>
      </c>
      <c r="B1049" s="68">
        <v>38139</v>
      </c>
      <c r="D1049" t="s">
        <v>29</v>
      </c>
      <c r="E1049">
        <v>49</v>
      </c>
    </row>
    <row r="1050" spans="1:5" x14ac:dyDescent="0.25">
      <c r="A1050" t="s">
        <v>234</v>
      </c>
      <c r="B1050" s="68">
        <v>40843</v>
      </c>
      <c r="D1050" t="s">
        <v>29</v>
      </c>
      <c r="E1050">
        <v>49</v>
      </c>
    </row>
    <row r="1051" spans="1:5" x14ac:dyDescent="0.25">
      <c r="A1051" t="s">
        <v>309</v>
      </c>
      <c r="B1051" s="68">
        <v>38139</v>
      </c>
      <c r="D1051" t="s">
        <v>29</v>
      </c>
      <c r="E1051">
        <v>49</v>
      </c>
    </row>
    <row r="1052" spans="1:5" x14ac:dyDescent="0.25">
      <c r="A1052" t="s">
        <v>331</v>
      </c>
      <c r="B1052" s="68">
        <v>38139</v>
      </c>
      <c r="D1052" t="s">
        <v>29</v>
      </c>
      <c r="E1052">
        <v>49</v>
      </c>
    </row>
    <row r="1053" spans="1:5" x14ac:dyDescent="0.25">
      <c r="A1053" t="s">
        <v>351</v>
      </c>
      <c r="B1053" s="68">
        <v>38139</v>
      </c>
      <c r="D1053" t="s">
        <v>29</v>
      </c>
      <c r="E1053">
        <v>49</v>
      </c>
    </row>
    <row r="1054" spans="1:5" x14ac:dyDescent="0.25">
      <c r="A1054" t="s">
        <v>354</v>
      </c>
      <c r="B1054" s="68">
        <v>38139</v>
      </c>
      <c r="D1054" t="s">
        <v>29</v>
      </c>
      <c r="E1054">
        <v>49</v>
      </c>
    </row>
    <row r="1055" spans="1:5" x14ac:dyDescent="0.25">
      <c r="A1055" t="s">
        <v>370</v>
      </c>
      <c r="B1055" s="68">
        <v>40896</v>
      </c>
      <c r="D1055" t="s">
        <v>29</v>
      </c>
      <c r="E1055">
        <v>49</v>
      </c>
    </row>
    <row r="1056" spans="1:5" x14ac:dyDescent="0.25">
      <c r="A1056" t="s">
        <v>379</v>
      </c>
      <c r="B1056" s="68">
        <v>38139</v>
      </c>
      <c r="D1056" t="s">
        <v>29</v>
      </c>
      <c r="E1056">
        <v>49</v>
      </c>
    </row>
    <row r="1057" spans="1:5" x14ac:dyDescent="0.25">
      <c r="A1057" t="s">
        <v>381</v>
      </c>
      <c r="B1057" s="68">
        <v>38139</v>
      </c>
      <c r="D1057" t="s">
        <v>29</v>
      </c>
      <c r="E1057">
        <v>49</v>
      </c>
    </row>
    <row r="1058" spans="1:5" x14ac:dyDescent="0.25">
      <c r="A1058" t="s">
        <v>398</v>
      </c>
      <c r="B1058" s="68">
        <v>39689</v>
      </c>
      <c r="D1058" t="s">
        <v>29</v>
      </c>
      <c r="E1058">
        <v>49</v>
      </c>
    </row>
    <row r="1059" spans="1:5" x14ac:dyDescent="0.25">
      <c r="A1059" t="s">
        <v>407</v>
      </c>
      <c r="B1059" s="68">
        <v>39773</v>
      </c>
      <c r="D1059" t="s">
        <v>29</v>
      </c>
      <c r="E1059">
        <v>49</v>
      </c>
    </row>
    <row r="1060" spans="1:5" x14ac:dyDescent="0.25">
      <c r="A1060" t="s">
        <v>417</v>
      </c>
      <c r="B1060" s="68">
        <v>38139</v>
      </c>
      <c r="D1060" t="s">
        <v>29</v>
      </c>
      <c r="E1060">
        <v>49</v>
      </c>
    </row>
    <row r="1061" spans="1:5" x14ac:dyDescent="0.25">
      <c r="A1061" t="s">
        <v>437</v>
      </c>
      <c r="B1061" s="68">
        <v>38139</v>
      </c>
      <c r="D1061" t="s">
        <v>29</v>
      </c>
      <c r="E1061">
        <v>49</v>
      </c>
    </row>
    <row r="1062" spans="1:5" x14ac:dyDescent="0.25">
      <c r="A1062" t="s">
        <v>441</v>
      </c>
      <c r="B1062" s="68">
        <v>38139</v>
      </c>
      <c r="D1062" t="s">
        <v>29</v>
      </c>
      <c r="E1062">
        <v>49</v>
      </c>
    </row>
    <row r="1063" spans="1:5" x14ac:dyDescent="0.25">
      <c r="A1063" t="s">
        <v>444</v>
      </c>
      <c r="B1063" s="68">
        <v>38139</v>
      </c>
      <c r="D1063" t="s">
        <v>29</v>
      </c>
      <c r="E1063">
        <v>49</v>
      </c>
    </row>
    <row r="1064" spans="1:5" x14ac:dyDescent="0.25">
      <c r="A1064" t="s">
        <v>456</v>
      </c>
      <c r="B1064" s="68">
        <v>38716</v>
      </c>
      <c r="D1064" t="s">
        <v>29</v>
      </c>
      <c r="E1064">
        <v>49</v>
      </c>
    </row>
    <row r="1065" spans="1:5" x14ac:dyDescent="0.25">
      <c r="A1065" t="s">
        <v>491</v>
      </c>
      <c r="B1065" s="68">
        <v>38139</v>
      </c>
      <c r="D1065" t="s">
        <v>29</v>
      </c>
      <c r="E1065">
        <v>49</v>
      </c>
    </row>
    <row r="1066" spans="1:5" x14ac:dyDescent="0.25">
      <c r="A1066" t="s">
        <v>492</v>
      </c>
      <c r="B1066" s="68">
        <v>38139</v>
      </c>
      <c r="D1066" t="s">
        <v>29</v>
      </c>
      <c r="E1066">
        <v>49</v>
      </c>
    </row>
    <row r="1067" spans="1:5" x14ac:dyDescent="0.25">
      <c r="A1067" t="s">
        <v>493</v>
      </c>
      <c r="B1067" s="68">
        <v>38139</v>
      </c>
      <c r="D1067" t="s">
        <v>29</v>
      </c>
      <c r="E1067">
        <v>49</v>
      </c>
    </row>
    <row r="1068" spans="1:5" x14ac:dyDescent="0.25">
      <c r="A1068" t="s">
        <v>518</v>
      </c>
      <c r="B1068" s="68">
        <v>38139</v>
      </c>
      <c r="D1068" t="s">
        <v>29</v>
      </c>
      <c r="E1068">
        <v>49</v>
      </c>
    </row>
    <row r="1069" spans="1:5" x14ac:dyDescent="0.25">
      <c r="A1069" t="s">
        <v>521</v>
      </c>
      <c r="B1069" s="68">
        <v>38139</v>
      </c>
      <c r="D1069" t="s">
        <v>29</v>
      </c>
      <c r="E1069">
        <v>49</v>
      </c>
    </row>
    <row r="1070" spans="1:5" x14ac:dyDescent="0.25">
      <c r="A1070" t="s">
        <v>522</v>
      </c>
      <c r="B1070" s="68">
        <v>38139</v>
      </c>
      <c r="D1070" t="s">
        <v>29</v>
      </c>
      <c r="E1070">
        <v>49</v>
      </c>
    </row>
    <row r="1071" spans="1:5" x14ac:dyDescent="0.25">
      <c r="A1071" t="s">
        <v>531</v>
      </c>
      <c r="B1071" s="68">
        <v>38139</v>
      </c>
      <c r="D1071" t="s">
        <v>29</v>
      </c>
      <c r="E1071">
        <v>49</v>
      </c>
    </row>
    <row r="1072" spans="1:5" x14ac:dyDescent="0.25">
      <c r="A1072" t="s">
        <v>535</v>
      </c>
      <c r="B1072" s="68">
        <v>38139</v>
      </c>
      <c r="D1072" t="s">
        <v>29</v>
      </c>
      <c r="E1072">
        <v>49</v>
      </c>
    </row>
    <row r="1073" spans="1:5" x14ac:dyDescent="0.25">
      <c r="A1073" t="s">
        <v>537</v>
      </c>
      <c r="B1073" s="68">
        <v>39045</v>
      </c>
      <c r="D1073" t="s">
        <v>29</v>
      </c>
      <c r="E1073">
        <v>49</v>
      </c>
    </row>
    <row r="1074" spans="1:5" x14ac:dyDescent="0.25">
      <c r="A1074" t="s">
        <v>539</v>
      </c>
      <c r="B1074" s="68">
        <v>38139</v>
      </c>
      <c r="D1074" t="s">
        <v>29</v>
      </c>
      <c r="E1074">
        <v>49</v>
      </c>
    </row>
    <row r="1075" spans="1:5" x14ac:dyDescent="0.25">
      <c r="A1075" t="s">
        <v>573</v>
      </c>
      <c r="B1075" s="68">
        <v>38139</v>
      </c>
      <c r="D1075" t="s">
        <v>29</v>
      </c>
      <c r="E1075">
        <v>49</v>
      </c>
    </row>
    <row r="1076" spans="1:5" x14ac:dyDescent="0.25">
      <c r="A1076" t="s">
        <v>596</v>
      </c>
      <c r="B1076" s="68">
        <v>38139</v>
      </c>
      <c r="D1076" t="s">
        <v>29</v>
      </c>
      <c r="E1076">
        <v>49</v>
      </c>
    </row>
    <row r="1077" spans="1:5" x14ac:dyDescent="0.25">
      <c r="A1077" t="s">
        <v>614</v>
      </c>
      <c r="B1077" s="68">
        <v>38139</v>
      </c>
      <c r="D1077" t="s">
        <v>29</v>
      </c>
      <c r="E1077">
        <v>49</v>
      </c>
    </row>
    <row r="1078" spans="1:5" x14ac:dyDescent="0.25">
      <c r="A1078" t="s">
        <v>665</v>
      </c>
      <c r="B1078" s="68">
        <v>38139</v>
      </c>
      <c r="D1078" t="s">
        <v>29</v>
      </c>
      <c r="E1078">
        <v>49</v>
      </c>
    </row>
    <row r="1079" spans="1:5" x14ac:dyDescent="0.25">
      <c r="A1079" t="s">
        <v>713</v>
      </c>
      <c r="B1079" s="68">
        <v>38139</v>
      </c>
      <c r="D1079" t="s">
        <v>29</v>
      </c>
      <c r="E1079">
        <v>49</v>
      </c>
    </row>
    <row r="1080" spans="1:5" x14ac:dyDescent="0.25">
      <c r="A1080" t="s">
        <v>727</v>
      </c>
      <c r="B1080" s="68">
        <v>38139</v>
      </c>
      <c r="D1080" t="s">
        <v>29</v>
      </c>
      <c r="E1080">
        <v>49</v>
      </c>
    </row>
    <row r="1081" spans="1:5" x14ac:dyDescent="0.25">
      <c r="A1081" t="s">
        <v>729</v>
      </c>
      <c r="B1081" s="68">
        <v>38139</v>
      </c>
      <c r="D1081" t="s">
        <v>29</v>
      </c>
      <c r="E1081">
        <v>49</v>
      </c>
    </row>
    <row r="1082" spans="1:5" x14ac:dyDescent="0.25">
      <c r="A1082" t="s">
        <v>798</v>
      </c>
      <c r="B1082" s="68">
        <v>38139</v>
      </c>
      <c r="D1082" t="s">
        <v>29</v>
      </c>
      <c r="E1082">
        <v>49</v>
      </c>
    </row>
    <row r="1083" spans="1:5" x14ac:dyDescent="0.25">
      <c r="A1083" t="s">
        <v>815</v>
      </c>
      <c r="B1083" s="68">
        <v>38139</v>
      </c>
      <c r="D1083" t="s">
        <v>29</v>
      </c>
      <c r="E1083">
        <v>49</v>
      </c>
    </row>
    <row r="1084" spans="1:5" x14ac:dyDescent="0.25">
      <c r="A1084" t="s">
        <v>843</v>
      </c>
      <c r="B1084" s="68">
        <v>38139</v>
      </c>
      <c r="D1084" t="s">
        <v>29</v>
      </c>
      <c r="E1084">
        <v>49</v>
      </c>
    </row>
    <row r="1085" spans="1:5" x14ac:dyDescent="0.25">
      <c r="A1085" t="s">
        <v>899</v>
      </c>
      <c r="B1085" s="68">
        <v>40463</v>
      </c>
      <c r="D1085" t="s">
        <v>29</v>
      </c>
      <c r="E1085">
        <v>49</v>
      </c>
    </row>
    <row r="1086" spans="1:5" x14ac:dyDescent="0.25">
      <c r="A1086" t="s">
        <v>970</v>
      </c>
      <c r="B1086" s="68">
        <v>38604</v>
      </c>
      <c r="D1086" t="s">
        <v>29</v>
      </c>
      <c r="E1086">
        <v>49</v>
      </c>
    </row>
    <row r="1087" spans="1:5" x14ac:dyDescent="0.25">
      <c r="A1087" t="s">
        <v>982</v>
      </c>
      <c r="B1087" s="68">
        <v>38630</v>
      </c>
      <c r="D1087" t="s">
        <v>29</v>
      </c>
      <c r="E1087">
        <v>49</v>
      </c>
    </row>
    <row r="1088" spans="1:5" x14ac:dyDescent="0.25">
      <c r="A1088" t="s">
        <v>986</v>
      </c>
      <c r="B1088" s="68">
        <v>39553</v>
      </c>
      <c r="D1088" t="s">
        <v>29</v>
      </c>
      <c r="E1088">
        <v>49</v>
      </c>
    </row>
    <row r="1089" spans="1:5" x14ac:dyDescent="0.25">
      <c r="A1089" t="s">
        <v>1001</v>
      </c>
      <c r="B1089" s="68">
        <v>38665</v>
      </c>
      <c r="D1089" t="s">
        <v>29</v>
      </c>
      <c r="E1089">
        <v>49</v>
      </c>
    </row>
    <row r="1090" spans="1:5" x14ac:dyDescent="0.25">
      <c r="A1090" t="s">
        <v>1013</v>
      </c>
      <c r="B1090" s="68">
        <v>40043</v>
      </c>
      <c r="D1090" t="s">
        <v>29</v>
      </c>
      <c r="E1090">
        <v>49</v>
      </c>
    </row>
    <row r="1091" spans="1:5" x14ac:dyDescent="0.25">
      <c r="A1091" t="s">
        <v>1022</v>
      </c>
      <c r="B1091" s="68">
        <v>38722</v>
      </c>
      <c r="D1091" t="s">
        <v>29</v>
      </c>
      <c r="E1091">
        <v>49</v>
      </c>
    </row>
    <row r="1092" spans="1:5" x14ac:dyDescent="0.25">
      <c r="A1092" t="s">
        <v>1031</v>
      </c>
      <c r="B1092" s="68">
        <v>38761</v>
      </c>
      <c r="D1092" t="s">
        <v>29</v>
      </c>
      <c r="E1092">
        <v>49</v>
      </c>
    </row>
    <row r="1093" spans="1:5" x14ac:dyDescent="0.25">
      <c r="A1093" t="s">
        <v>1032</v>
      </c>
      <c r="B1093" s="68">
        <v>38769</v>
      </c>
      <c r="D1093" t="s">
        <v>29</v>
      </c>
      <c r="E1093">
        <v>49</v>
      </c>
    </row>
    <row r="1094" spans="1:5" x14ac:dyDescent="0.25">
      <c r="A1094" t="s">
        <v>1047</v>
      </c>
      <c r="B1094" s="68">
        <v>38930</v>
      </c>
      <c r="D1094" t="s">
        <v>29</v>
      </c>
      <c r="E1094">
        <v>49</v>
      </c>
    </row>
    <row r="1095" spans="1:5" x14ac:dyDescent="0.25">
      <c r="A1095" t="s">
        <v>1053</v>
      </c>
      <c r="B1095" s="68">
        <v>38939</v>
      </c>
      <c r="D1095" t="s">
        <v>29</v>
      </c>
      <c r="E1095">
        <v>49</v>
      </c>
    </row>
    <row r="1096" spans="1:5" x14ac:dyDescent="0.25">
      <c r="A1096" t="s">
        <v>1066</v>
      </c>
      <c r="B1096" s="68">
        <v>38982</v>
      </c>
      <c r="D1096" t="s">
        <v>29</v>
      </c>
      <c r="E1096">
        <v>49</v>
      </c>
    </row>
    <row r="1097" spans="1:5" x14ac:dyDescent="0.25">
      <c r="A1097" t="s">
        <v>1091</v>
      </c>
      <c r="B1097" s="68">
        <v>39044</v>
      </c>
      <c r="D1097" t="s">
        <v>29</v>
      </c>
      <c r="E1097">
        <v>49</v>
      </c>
    </row>
    <row r="1098" spans="1:5" x14ac:dyDescent="0.25">
      <c r="A1098" t="s">
        <v>1098</v>
      </c>
      <c r="B1098" s="68">
        <v>39025</v>
      </c>
      <c r="D1098" t="s">
        <v>29</v>
      </c>
      <c r="E1098">
        <v>49</v>
      </c>
    </row>
    <row r="1099" spans="1:5" x14ac:dyDescent="0.25">
      <c r="A1099" t="s">
        <v>1115</v>
      </c>
      <c r="B1099" s="68">
        <v>39094</v>
      </c>
      <c r="D1099" t="s">
        <v>29</v>
      </c>
      <c r="E1099">
        <v>49</v>
      </c>
    </row>
    <row r="1100" spans="1:5" x14ac:dyDescent="0.25">
      <c r="A1100" t="s">
        <v>1124</v>
      </c>
      <c r="B1100" s="68">
        <v>39126</v>
      </c>
      <c r="D1100" t="s">
        <v>29</v>
      </c>
      <c r="E1100">
        <v>49</v>
      </c>
    </row>
    <row r="1101" spans="1:5" x14ac:dyDescent="0.25">
      <c r="A1101" t="s">
        <v>1192</v>
      </c>
      <c r="B1101" s="68">
        <v>39400</v>
      </c>
      <c r="D1101" t="s">
        <v>29</v>
      </c>
      <c r="E1101">
        <v>49</v>
      </c>
    </row>
    <row r="1102" spans="1:5" x14ac:dyDescent="0.25">
      <c r="A1102" t="s">
        <v>1201</v>
      </c>
      <c r="B1102" s="68">
        <v>39443</v>
      </c>
      <c r="D1102" t="s">
        <v>29</v>
      </c>
      <c r="E1102">
        <v>49</v>
      </c>
    </row>
    <row r="1103" spans="1:5" x14ac:dyDescent="0.25">
      <c r="A1103" t="s">
        <v>1219</v>
      </c>
      <c r="B1103" s="68">
        <v>39592</v>
      </c>
      <c r="D1103" t="s">
        <v>29</v>
      </c>
      <c r="E1103">
        <v>49</v>
      </c>
    </row>
    <row r="1104" spans="1:5" x14ac:dyDescent="0.25">
      <c r="A1104" t="s">
        <v>1234</v>
      </c>
      <c r="B1104" s="68">
        <v>39620</v>
      </c>
      <c r="D1104" t="s">
        <v>29</v>
      </c>
      <c r="E1104">
        <v>49</v>
      </c>
    </row>
    <row r="1105" spans="1:5" x14ac:dyDescent="0.25">
      <c r="A1105" t="s">
        <v>1250</v>
      </c>
      <c r="B1105" s="68">
        <v>39641</v>
      </c>
      <c r="C1105" s="68">
        <v>40973</v>
      </c>
      <c r="D1105" t="s">
        <v>29</v>
      </c>
      <c r="E1105">
        <v>49</v>
      </c>
    </row>
    <row r="1106" spans="1:5" x14ac:dyDescent="0.25">
      <c r="A1106" t="s">
        <v>1251</v>
      </c>
      <c r="B1106" s="68">
        <v>39647</v>
      </c>
      <c r="D1106" t="s">
        <v>29</v>
      </c>
      <c r="E1106">
        <v>49</v>
      </c>
    </row>
    <row r="1107" spans="1:5" x14ac:dyDescent="0.25">
      <c r="A1107" t="s">
        <v>1282</v>
      </c>
      <c r="B1107" s="68">
        <v>39712</v>
      </c>
      <c r="D1107" t="s">
        <v>29</v>
      </c>
      <c r="E1107">
        <v>49</v>
      </c>
    </row>
    <row r="1108" spans="1:5" x14ac:dyDescent="0.25">
      <c r="A1108" t="s">
        <v>1299</v>
      </c>
      <c r="B1108" s="68">
        <v>39748</v>
      </c>
      <c r="D1108" t="s">
        <v>29</v>
      </c>
      <c r="E1108">
        <v>49</v>
      </c>
    </row>
    <row r="1109" spans="1:5" x14ac:dyDescent="0.25">
      <c r="A1109" t="s">
        <v>1302</v>
      </c>
      <c r="B1109" s="68">
        <v>39749</v>
      </c>
      <c r="D1109" t="s">
        <v>29</v>
      </c>
      <c r="E1109">
        <v>49</v>
      </c>
    </row>
    <row r="1110" spans="1:5" x14ac:dyDescent="0.25">
      <c r="A1110" t="s">
        <v>1315</v>
      </c>
      <c r="B1110" s="68">
        <v>39774</v>
      </c>
      <c r="D1110" t="s">
        <v>29</v>
      </c>
      <c r="E1110">
        <v>49</v>
      </c>
    </row>
    <row r="1111" spans="1:5" x14ac:dyDescent="0.25">
      <c r="A1111" t="s">
        <v>1346</v>
      </c>
      <c r="B1111" s="68">
        <v>39972</v>
      </c>
      <c r="D1111" t="s">
        <v>29</v>
      </c>
      <c r="E1111">
        <v>49</v>
      </c>
    </row>
    <row r="1112" spans="1:5" x14ac:dyDescent="0.25">
      <c r="A1112" t="s">
        <v>1348</v>
      </c>
      <c r="B1112" s="68">
        <v>39980</v>
      </c>
      <c r="D1112" t="s">
        <v>29</v>
      </c>
      <c r="E1112">
        <v>49</v>
      </c>
    </row>
    <row r="1113" spans="1:5" x14ac:dyDescent="0.25">
      <c r="A1113" t="s">
        <v>1359</v>
      </c>
      <c r="B1113" s="68">
        <v>40025</v>
      </c>
      <c r="D1113" t="s">
        <v>29</v>
      </c>
      <c r="E1113">
        <v>49</v>
      </c>
    </row>
    <row r="1114" spans="1:5" x14ac:dyDescent="0.25">
      <c r="A1114" t="s">
        <v>1386</v>
      </c>
      <c r="B1114" s="68">
        <v>40084</v>
      </c>
      <c r="D1114" t="s">
        <v>29</v>
      </c>
      <c r="E1114">
        <v>49</v>
      </c>
    </row>
    <row r="1115" spans="1:5" x14ac:dyDescent="0.25">
      <c r="A1115" t="s">
        <v>1391</v>
      </c>
      <c r="B1115" s="68">
        <v>40106</v>
      </c>
      <c r="D1115" t="s">
        <v>29</v>
      </c>
      <c r="E1115">
        <v>49</v>
      </c>
    </row>
    <row r="1116" spans="1:5" x14ac:dyDescent="0.25">
      <c r="A1116" t="s">
        <v>1432</v>
      </c>
      <c r="B1116" s="68">
        <v>40432</v>
      </c>
      <c r="D1116" t="s">
        <v>29</v>
      </c>
      <c r="E1116">
        <v>49</v>
      </c>
    </row>
    <row r="1117" spans="1:5" x14ac:dyDescent="0.25">
      <c r="A1117" t="s">
        <v>1439</v>
      </c>
      <c r="B1117" s="68">
        <v>40440</v>
      </c>
      <c r="D1117" t="s">
        <v>29</v>
      </c>
      <c r="E1117">
        <v>49</v>
      </c>
    </row>
    <row r="1118" spans="1:5" x14ac:dyDescent="0.25">
      <c r="A1118" t="s">
        <v>1454</v>
      </c>
      <c r="B1118" s="68">
        <v>40469</v>
      </c>
      <c r="D1118" t="s">
        <v>29</v>
      </c>
      <c r="E1118">
        <v>49</v>
      </c>
    </row>
    <row r="1119" spans="1:5" x14ac:dyDescent="0.25">
      <c r="A1119" t="s">
        <v>1456</v>
      </c>
      <c r="B1119" s="68">
        <v>40474</v>
      </c>
      <c r="D1119" t="s">
        <v>29</v>
      </c>
      <c r="E1119">
        <v>49</v>
      </c>
    </row>
    <row r="1120" spans="1:5" x14ac:dyDescent="0.25">
      <c r="A1120" t="s">
        <v>1463</v>
      </c>
      <c r="B1120" s="68">
        <v>40475</v>
      </c>
      <c r="D1120" t="s">
        <v>29</v>
      </c>
      <c r="E1120">
        <v>49</v>
      </c>
    </row>
    <row r="1121" spans="1:5" x14ac:dyDescent="0.25">
      <c r="A1121" t="s">
        <v>1502</v>
      </c>
      <c r="B1121" s="68">
        <v>40638</v>
      </c>
      <c r="D1121" t="s">
        <v>29</v>
      </c>
      <c r="E1121">
        <v>49</v>
      </c>
    </row>
    <row r="1122" spans="1:5" x14ac:dyDescent="0.25">
      <c r="A1122" t="s">
        <v>1547</v>
      </c>
      <c r="B1122" s="68">
        <v>40830</v>
      </c>
      <c r="D1122" t="s">
        <v>29</v>
      </c>
      <c r="E1122">
        <v>49</v>
      </c>
    </row>
    <row r="1123" spans="1:5" x14ac:dyDescent="0.25">
      <c r="A1123" t="s">
        <v>1557</v>
      </c>
      <c r="B1123" s="68">
        <v>40859</v>
      </c>
      <c r="D1123" t="s">
        <v>29</v>
      </c>
      <c r="E1123">
        <v>49</v>
      </c>
    </row>
    <row r="1124" spans="1:5" x14ac:dyDescent="0.25">
      <c r="A1124" t="s">
        <v>1561</v>
      </c>
      <c r="B1124" s="68">
        <v>40915</v>
      </c>
      <c r="D1124" t="s">
        <v>29</v>
      </c>
      <c r="E1124">
        <v>49</v>
      </c>
    </row>
    <row r="1125" spans="1:5" x14ac:dyDescent="0.25">
      <c r="A1125" t="s">
        <v>43</v>
      </c>
      <c r="B1125" s="68">
        <v>38139</v>
      </c>
      <c r="D1125" t="s">
        <v>29</v>
      </c>
      <c r="E1125">
        <v>48</v>
      </c>
    </row>
    <row r="1126" spans="1:5" x14ac:dyDescent="0.25">
      <c r="A1126" t="s">
        <v>74</v>
      </c>
      <c r="B1126" s="68">
        <v>38139</v>
      </c>
      <c r="D1126" t="s">
        <v>29</v>
      </c>
      <c r="E1126">
        <v>48</v>
      </c>
    </row>
    <row r="1127" spans="1:5" x14ac:dyDescent="0.25">
      <c r="A1127" t="s">
        <v>77</v>
      </c>
      <c r="B1127" s="68">
        <v>38139</v>
      </c>
      <c r="D1127" t="s">
        <v>29</v>
      </c>
      <c r="E1127">
        <v>48</v>
      </c>
    </row>
    <row r="1128" spans="1:5" x14ac:dyDescent="0.25">
      <c r="A1128" t="s">
        <v>385</v>
      </c>
      <c r="B1128" s="68">
        <v>38139</v>
      </c>
      <c r="D1128" t="s">
        <v>29</v>
      </c>
      <c r="E1128">
        <v>48</v>
      </c>
    </row>
    <row r="1129" spans="1:5" x14ac:dyDescent="0.25">
      <c r="A1129" t="s">
        <v>424</v>
      </c>
      <c r="B1129" s="68">
        <v>38139</v>
      </c>
      <c r="D1129" t="s">
        <v>29</v>
      </c>
      <c r="E1129">
        <v>48</v>
      </c>
    </row>
    <row r="1130" spans="1:5" x14ac:dyDescent="0.25">
      <c r="A1130" t="s">
        <v>453</v>
      </c>
      <c r="B1130" s="68">
        <v>38139</v>
      </c>
      <c r="D1130" t="s">
        <v>29</v>
      </c>
      <c r="E1130">
        <v>48</v>
      </c>
    </row>
    <row r="1131" spans="1:5" x14ac:dyDescent="0.25">
      <c r="A1131" t="s">
        <v>544</v>
      </c>
      <c r="B1131" s="68">
        <v>38139</v>
      </c>
      <c r="D1131" t="s">
        <v>29</v>
      </c>
      <c r="E1131">
        <v>48</v>
      </c>
    </row>
    <row r="1132" spans="1:5" x14ac:dyDescent="0.25">
      <c r="A1132" t="s">
        <v>797</v>
      </c>
      <c r="B1132" s="68">
        <v>38139</v>
      </c>
      <c r="D1132" t="s">
        <v>29</v>
      </c>
      <c r="E1132">
        <v>48</v>
      </c>
    </row>
    <row r="1133" spans="1:5" x14ac:dyDescent="0.25">
      <c r="A1133" t="s">
        <v>823</v>
      </c>
      <c r="B1133" s="68">
        <v>38139</v>
      </c>
      <c r="D1133" t="s">
        <v>29</v>
      </c>
      <c r="E1133">
        <v>48</v>
      </c>
    </row>
    <row r="1134" spans="1:5" x14ac:dyDescent="0.25">
      <c r="A1134" t="s">
        <v>1499</v>
      </c>
      <c r="B1134" s="68">
        <v>40607</v>
      </c>
      <c r="D1134" t="s">
        <v>29</v>
      </c>
      <c r="E1134">
        <v>48</v>
      </c>
    </row>
    <row r="1135" spans="1:5" x14ac:dyDescent="0.25">
      <c r="A1135" t="s">
        <v>1444</v>
      </c>
      <c r="B1135" s="68">
        <v>40442</v>
      </c>
      <c r="D1135" t="s">
        <v>29</v>
      </c>
      <c r="E1135">
        <v>47</v>
      </c>
    </row>
    <row r="1136" spans="1:5" x14ac:dyDescent="0.25">
      <c r="A1136" t="s">
        <v>780</v>
      </c>
      <c r="B1136" s="68">
        <v>38139</v>
      </c>
      <c r="D1136" t="s">
        <v>29</v>
      </c>
      <c r="E1136">
        <v>46</v>
      </c>
    </row>
    <row r="1137" spans="1:5" x14ac:dyDescent="0.25">
      <c r="A1137" t="s">
        <v>886</v>
      </c>
      <c r="B1137" s="68">
        <v>38243</v>
      </c>
      <c r="D1137" t="s">
        <v>29</v>
      </c>
      <c r="E1137">
        <v>46</v>
      </c>
    </row>
    <row r="1138" spans="1:5" x14ac:dyDescent="0.25">
      <c r="A1138" t="s">
        <v>1193</v>
      </c>
      <c r="B1138" s="68">
        <v>39400</v>
      </c>
      <c r="D1138" t="s">
        <v>29</v>
      </c>
      <c r="E1138">
        <v>46</v>
      </c>
    </row>
    <row r="1139" spans="1:5" x14ac:dyDescent="0.25">
      <c r="A1139" t="s">
        <v>1203</v>
      </c>
      <c r="B1139" s="68">
        <v>39489</v>
      </c>
      <c r="D1139" t="s">
        <v>29</v>
      </c>
      <c r="E1139">
        <v>46</v>
      </c>
    </row>
    <row r="1140" spans="1:5" x14ac:dyDescent="0.25">
      <c r="A1140" t="s">
        <v>1323</v>
      </c>
      <c r="B1140" s="68">
        <v>39797</v>
      </c>
      <c r="D1140" t="s">
        <v>29</v>
      </c>
      <c r="E1140">
        <v>46</v>
      </c>
    </row>
    <row r="1141" spans="1:5" x14ac:dyDescent="0.25">
      <c r="A1141" t="s">
        <v>1352</v>
      </c>
      <c r="B1141" s="68">
        <v>40014</v>
      </c>
      <c r="D1141" t="s">
        <v>29</v>
      </c>
      <c r="E1141">
        <v>46</v>
      </c>
    </row>
    <row r="1142" spans="1:5" x14ac:dyDescent="0.25">
      <c r="A1142" t="s">
        <v>1354</v>
      </c>
      <c r="B1142" s="68">
        <v>40018</v>
      </c>
      <c r="D1142" t="s">
        <v>29</v>
      </c>
      <c r="E1142">
        <v>46</v>
      </c>
    </row>
    <row r="1143" spans="1:5" x14ac:dyDescent="0.25">
      <c r="A1143" t="s">
        <v>1507</v>
      </c>
      <c r="B1143" s="68">
        <v>40721</v>
      </c>
      <c r="D1143" t="s">
        <v>29</v>
      </c>
      <c r="E1143">
        <v>46</v>
      </c>
    </row>
    <row r="1144" spans="1:5" x14ac:dyDescent="0.25">
      <c r="A1144" t="s">
        <v>1510</v>
      </c>
      <c r="B1144" s="68">
        <v>40728</v>
      </c>
      <c r="D1144" t="s">
        <v>29</v>
      </c>
      <c r="E1144">
        <v>46</v>
      </c>
    </row>
    <row r="1145" spans="1:5" x14ac:dyDescent="0.25">
      <c r="A1145" t="s">
        <v>1526</v>
      </c>
      <c r="B1145" s="68">
        <v>40769</v>
      </c>
      <c r="D1145" t="s">
        <v>29</v>
      </c>
      <c r="E1145">
        <v>46</v>
      </c>
    </row>
    <row r="1146" spans="1:5" x14ac:dyDescent="0.25">
      <c r="A1146" t="s">
        <v>145</v>
      </c>
      <c r="B1146" s="68">
        <v>38139</v>
      </c>
      <c r="D1146" t="s">
        <v>29</v>
      </c>
      <c r="E1146">
        <v>45</v>
      </c>
    </row>
    <row r="1147" spans="1:5" x14ac:dyDescent="0.25">
      <c r="A1147" t="s">
        <v>213</v>
      </c>
      <c r="B1147" s="68">
        <v>38139</v>
      </c>
      <c r="D1147" t="s">
        <v>29</v>
      </c>
      <c r="E1147">
        <v>45</v>
      </c>
    </row>
    <row r="1148" spans="1:5" x14ac:dyDescent="0.25">
      <c r="A1148" t="s">
        <v>311</v>
      </c>
      <c r="B1148" s="68">
        <v>38139</v>
      </c>
      <c r="D1148" t="s">
        <v>29</v>
      </c>
      <c r="E1148">
        <v>45</v>
      </c>
    </row>
    <row r="1149" spans="1:5" x14ac:dyDescent="0.25">
      <c r="A1149" t="s">
        <v>350</v>
      </c>
      <c r="B1149" s="68">
        <v>38139</v>
      </c>
      <c r="D1149" t="s">
        <v>29</v>
      </c>
      <c r="E1149">
        <v>45</v>
      </c>
    </row>
    <row r="1150" spans="1:5" x14ac:dyDescent="0.25">
      <c r="A1150" t="s">
        <v>827</v>
      </c>
      <c r="B1150" s="68">
        <v>38139</v>
      </c>
      <c r="D1150" t="s">
        <v>29</v>
      </c>
      <c r="E1150">
        <v>45</v>
      </c>
    </row>
    <row r="1151" spans="1:5" x14ac:dyDescent="0.25">
      <c r="A1151" t="s">
        <v>1112</v>
      </c>
      <c r="B1151" s="68">
        <v>39081</v>
      </c>
      <c r="D1151" t="s">
        <v>29</v>
      </c>
      <c r="E1151">
        <v>45</v>
      </c>
    </row>
    <row r="1152" spans="1:5" x14ac:dyDescent="0.25">
      <c r="A1152" t="s">
        <v>1116</v>
      </c>
      <c r="B1152" s="68">
        <v>39335</v>
      </c>
      <c r="D1152" t="s">
        <v>29</v>
      </c>
      <c r="E1152">
        <v>45</v>
      </c>
    </row>
    <row r="1153" spans="1:5" x14ac:dyDescent="0.25">
      <c r="A1153" t="s">
        <v>1169</v>
      </c>
      <c r="B1153" s="68">
        <v>39357</v>
      </c>
      <c r="D1153" t="s">
        <v>29</v>
      </c>
      <c r="E1153">
        <v>45</v>
      </c>
    </row>
    <row r="1154" spans="1:5" x14ac:dyDescent="0.25">
      <c r="A1154" t="s">
        <v>1195</v>
      </c>
      <c r="B1154" s="68">
        <v>39407</v>
      </c>
      <c r="D1154" t="s">
        <v>29</v>
      </c>
      <c r="E1154">
        <v>45</v>
      </c>
    </row>
    <row r="1155" spans="1:5" x14ac:dyDescent="0.25">
      <c r="A1155" t="s">
        <v>1204</v>
      </c>
      <c r="B1155" s="68">
        <v>39497</v>
      </c>
      <c r="D1155" t="s">
        <v>29</v>
      </c>
      <c r="E1155">
        <v>45</v>
      </c>
    </row>
    <row r="1156" spans="1:5" x14ac:dyDescent="0.25">
      <c r="A1156" t="s">
        <v>1280</v>
      </c>
      <c r="B1156" s="68">
        <v>39712</v>
      </c>
      <c r="D1156" t="s">
        <v>29</v>
      </c>
      <c r="E1156">
        <v>45</v>
      </c>
    </row>
    <row r="1157" spans="1:5" x14ac:dyDescent="0.25">
      <c r="A1157" t="s">
        <v>1307</v>
      </c>
      <c r="B1157" s="68">
        <v>39763</v>
      </c>
      <c r="D1157" t="s">
        <v>29</v>
      </c>
      <c r="E1157">
        <v>45</v>
      </c>
    </row>
    <row r="1158" spans="1:5" x14ac:dyDescent="0.25">
      <c r="A1158" t="s">
        <v>541</v>
      </c>
      <c r="B1158" s="68">
        <v>38139</v>
      </c>
      <c r="D1158" t="s">
        <v>29</v>
      </c>
      <c r="E1158">
        <v>44</v>
      </c>
    </row>
    <row r="1159" spans="1:5" x14ac:dyDescent="0.25">
      <c r="A1159" t="s">
        <v>1357</v>
      </c>
      <c r="B1159" s="68">
        <v>40020</v>
      </c>
      <c r="D1159" t="s">
        <v>29</v>
      </c>
      <c r="E1159">
        <v>44</v>
      </c>
    </row>
    <row r="1160" spans="1:5" x14ac:dyDescent="0.25">
      <c r="A1160" t="s">
        <v>185</v>
      </c>
      <c r="B1160" s="68">
        <v>38139</v>
      </c>
      <c r="D1160" t="s">
        <v>29</v>
      </c>
      <c r="E1160">
        <v>43</v>
      </c>
    </row>
    <row r="1161" spans="1:5" x14ac:dyDescent="0.25">
      <c r="A1161" t="s">
        <v>484</v>
      </c>
      <c r="B1161" s="68">
        <v>38296</v>
      </c>
      <c r="D1161" t="s">
        <v>29</v>
      </c>
      <c r="E1161">
        <v>43</v>
      </c>
    </row>
    <row r="1162" spans="1:5" x14ac:dyDescent="0.25">
      <c r="A1162" t="s">
        <v>530</v>
      </c>
      <c r="B1162" s="68">
        <v>39727</v>
      </c>
      <c r="D1162" t="s">
        <v>29</v>
      </c>
      <c r="E1162">
        <v>43</v>
      </c>
    </row>
    <row r="1163" spans="1:5" x14ac:dyDescent="0.25">
      <c r="A1163" t="s">
        <v>545</v>
      </c>
      <c r="B1163" s="68">
        <v>39777</v>
      </c>
      <c r="D1163" t="s">
        <v>29</v>
      </c>
      <c r="E1163">
        <v>43</v>
      </c>
    </row>
    <row r="1164" spans="1:5" x14ac:dyDescent="0.25">
      <c r="A1164" t="s">
        <v>570</v>
      </c>
      <c r="B1164" s="68">
        <v>38139</v>
      </c>
      <c r="D1164" t="s">
        <v>29</v>
      </c>
      <c r="E1164">
        <v>43</v>
      </c>
    </row>
    <row r="1165" spans="1:5" x14ac:dyDescent="0.25">
      <c r="A1165" t="s">
        <v>791</v>
      </c>
      <c r="B1165" s="68">
        <v>38139</v>
      </c>
      <c r="D1165" t="s">
        <v>29</v>
      </c>
      <c r="E1165">
        <v>43</v>
      </c>
    </row>
    <row r="1166" spans="1:5" x14ac:dyDescent="0.25">
      <c r="A1166" t="s">
        <v>857</v>
      </c>
      <c r="B1166" s="68">
        <v>38139</v>
      </c>
      <c r="D1166" t="s">
        <v>29</v>
      </c>
      <c r="E1166">
        <v>43</v>
      </c>
    </row>
    <row r="1167" spans="1:5" x14ac:dyDescent="0.25">
      <c r="A1167" t="s">
        <v>863</v>
      </c>
      <c r="B1167" s="68">
        <v>38139</v>
      </c>
      <c r="D1167" t="s">
        <v>29</v>
      </c>
      <c r="E1167">
        <v>43</v>
      </c>
    </row>
    <row r="1168" spans="1:5" x14ac:dyDescent="0.25">
      <c r="A1168" t="s">
        <v>913</v>
      </c>
      <c r="B1168" s="68">
        <v>38322</v>
      </c>
      <c r="D1168" t="s">
        <v>29</v>
      </c>
      <c r="E1168">
        <v>43</v>
      </c>
    </row>
    <row r="1169" spans="1:5" x14ac:dyDescent="0.25">
      <c r="A1169" t="s">
        <v>943</v>
      </c>
      <c r="B1169" s="68">
        <v>38492</v>
      </c>
      <c r="D1169" t="s">
        <v>29</v>
      </c>
      <c r="E1169">
        <v>43</v>
      </c>
    </row>
    <row r="1170" spans="1:5" x14ac:dyDescent="0.25">
      <c r="A1170" t="s">
        <v>1035</v>
      </c>
      <c r="B1170" s="68">
        <v>38775</v>
      </c>
      <c r="D1170" t="s">
        <v>29</v>
      </c>
      <c r="E1170">
        <v>43</v>
      </c>
    </row>
    <row r="1171" spans="1:5" x14ac:dyDescent="0.25">
      <c r="A1171" t="s">
        <v>1154</v>
      </c>
      <c r="B1171" s="68">
        <v>39319</v>
      </c>
      <c r="D1171" t="s">
        <v>29</v>
      </c>
      <c r="E1171">
        <v>43</v>
      </c>
    </row>
    <row r="1172" spans="1:5" x14ac:dyDescent="0.25">
      <c r="A1172" t="s">
        <v>1247</v>
      </c>
      <c r="B1172" s="68">
        <v>39635</v>
      </c>
      <c r="D1172" t="s">
        <v>29</v>
      </c>
      <c r="E1172">
        <v>43</v>
      </c>
    </row>
    <row r="1173" spans="1:5" x14ac:dyDescent="0.25">
      <c r="A1173" t="s">
        <v>1349</v>
      </c>
      <c r="B1173" s="68">
        <v>39992</v>
      </c>
      <c r="D1173" t="s">
        <v>29</v>
      </c>
      <c r="E1173">
        <v>43</v>
      </c>
    </row>
    <row r="1174" spans="1:5" x14ac:dyDescent="0.25">
      <c r="A1174" t="s">
        <v>1356</v>
      </c>
      <c r="B1174" s="68">
        <v>40020</v>
      </c>
      <c r="D1174" t="s">
        <v>29</v>
      </c>
      <c r="E1174">
        <v>43</v>
      </c>
    </row>
    <row r="1175" spans="1:5" x14ac:dyDescent="0.25">
      <c r="A1175" t="s">
        <v>1381</v>
      </c>
      <c r="B1175" s="68">
        <v>40062</v>
      </c>
      <c r="D1175" t="s">
        <v>29</v>
      </c>
      <c r="E1175">
        <v>43</v>
      </c>
    </row>
    <row r="1176" spans="1:5" x14ac:dyDescent="0.25">
      <c r="A1176" t="s">
        <v>188</v>
      </c>
      <c r="B1176" s="68">
        <v>39941</v>
      </c>
      <c r="D1176" t="s">
        <v>29</v>
      </c>
      <c r="E1176">
        <v>42</v>
      </c>
    </row>
    <row r="1177" spans="1:5" x14ac:dyDescent="0.25">
      <c r="A1177" t="s">
        <v>1446</v>
      </c>
      <c r="B1177" s="68">
        <v>40442</v>
      </c>
      <c r="D1177" t="s">
        <v>29</v>
      </c>
      <c r="E1177">
        <v>42</v>
      </c>
    </row>
    <row r="1178" spans="1:5" x14ac:dyDescent="0.25">
      <c r="A1178" t="s">
        <v>53</v>
      </c>
      <c r="B1178" s="68">
        <v>38139</v>
      </c>
      <c r="D1178" t="s">
        <v>29</v>
      </c>
      <c r="E1178">
        <v>41</v>
      </c>
    </row>
    <row r="1179" spans="1:5" x14ac:dyDescent="0.25">
      <c r="A1179" t="s">
        <v>274</v>
      </c>
      <c r="B1179" s="68">
        <v>40897</v>
      </c>
      <c r="D1179" t="s">
        <v>29</v>
      </c>
      <c r="E1179">
        <v>41</v>
      </c>
    </row>
    <row r="1180" spans="1:5" x14ac:dyDescent="0.25">
      <c r="A1180" t="s">
        <v>279</v>
      </c>
      <c r="B1180" s="68">
        <v>38139</v>
      </c>
      <c r="D1180" t="s">
        <v>29</v>
      </c>
      <c r="E1180">
        <v>41</v>
      </c>
    </row>
    <row r="1181" spans="1:5" x14ac:dyDescent="0.25">
      <c r="A1181" t="s">
        <v>281</v>
      </c>
      <c r="B1181" s="68">
        <v>38139</v>
      </c>
      <c r="D1181" t="s">
        <v>29</v>
      </c>
      <c r="E1181">
        <v>41</v>
      </c>
    </row>
    <row r="1182" spans="1:5" x14ac:dyDescent="0.25">
      <c r="A1182" t="s">
        <v>364</v>
      </c>
      <c r="B1182" s="68">
        <v>38265</v>
      </c>
      <c r="D1182" t="s">
        <v>29</v>
      </c>
      <c r="E1182">
        <v>41</v>
      </c>
    </row>
    <row r="1183" spans="1:5" x14ac:dyDescent="0.25">
      <c r="A1183" t="s">
        <v>393</v>
      </c>
      <c r="B1183" s="68">
        <v>38139</v>
      </c>
      <c r="D1183" t="s">
        <v>29</v>
      </c>
      <c r="E1183">
        <v>41</v>
      </c>
    </row>
    <row r="1184" spans="1:5" x14ac:dyDescent="0.25">
      <c r="A1184" t="s">
        <v>411</v>
      </c>
      <c r="B1184" s="68">
        <v>38139</v>
      </c>
      <c r="D1184" t="s">
        <v>29</v>
      </c>
      <c r="E1184">
        <v>41</v>
      </c>
    </row>
    <row r="1185" spans="1:5" x14ac:dyDescent="0.25">
      <c r="A1185" t="s">
        <v>469</v>
      </c>
      <c r="B1185" s="68">
        <v>38139</v>
      </c>
      <c r="D1185" t="s">
        <v>29</v>
      </c>
      <c r="E1185">
        <v>41</v>
      </c>
    </row>
    <row r="1186" spans="1:5" x14ac:dyDescent="0.25">
      <c r="A1186" t="s">
        <v>503</v>
      </c>
      <c r="B1186" s="68">
        <v>38139</v>
      </c>
      <c r="D1186" t="s">
        <v>29</v>
      </c>
      <c r="E1186">
        <v>41</v>
      </c>
    </row>
    <row r="1187" spans="1:5" x14ac:dyDescent="0.25">
      <c r="A1187" t="s">
        <v>543</v>
      </c>
      <c r="B1187" s="68">
        <v>38139</v>
      </c>
      <c r="D1187" t="s">
        <v>29</v>
      </c>
      <c r="E1187">
        <v>41</v>
      </c>
    </row>
    <row r="1188" spans="1:5" x14ac:dyDescent="0.25">
      <c r="A1188" t="s">
        <v>585</v>
      </c>
      <c r="B1188" s="68">
        <v>38139</v>
      </c>
      <c r="D1188" t="s">
        <v>29</v>
      </c>
      <c r="E1188">
        <v>41</v>
      </c>
    </row>
    <row r="1189" spans="1:5" x14ac:dyDescent="0.25">
      <c r="A1189" t="s">
        <v>647</v>
      </c>
      <c r="B1189" s="68">
        <v>38139</v>
      </c>
      <c r="D1189" t="s">
        <v>29</v>
      </c>
      <c r="E1189">
        <v>41</v>
      </c>
    </row>
    <row r="1190" spans="1:5" x14ac:dyDescent="0.25">
      <c r="A1190" t="s">
        <v>56</v>
      </c>
      <c r="B1190" s="68">
        <v>38139</v>
      </c>
      <c r="D1190" t="s">
        <v>29</v>
      </c>
      <c r="E1190">
        <v>40</v>
      </c>
    </row>
    <row r="1191" spans="1:5" x14ac:dyDescent="0.25">
      <c r="A1191" t="s">
        <v>113</v>
      </c>
      <c r="B1191" s="68">
        <v>38139</v>
      </c>
      <c r="D1191" t="s">
        <v>29</v>
      </c>
      <c r="E1191">
        <v>40</v>
      </c>
    </row>
    <row r="1192" spans="1:5" x14ac:dyDescent="0.25">
      <c r="A1192" t="s">
        <v>178</v>
      </c>
      <c r="B1192" s="68">
        <v>38139</v>
      </c>
      <c r="D1192" t="s">
        <v>29</v>
      </c>
      <c r="E1192">
        <v>40</v>
      </c>
    </row>
    <row r="1193" spans="1:5" x14ac:dyDescent="0.25">
      <c r="A1193" t="s">
        <v>210</v>
      </c>
      <c r="B1193" s="68">
        <v>38139</v>
      </c>
      <c r="D1193" t="s">
        <v>29</v>
      </c>
      <c r="E1193">
        <v>40</v>
      </c>
    </row>
    <row r="1194" spans="1:5" x14ac:dyDescent="0.25">
      <c r="A1194" t="s">
        <v>227</v>
      </c>
      <c r="B1194" s="68">
        <v>38139</v>
      </c>
      <c r="D1194" t="s">
        <v>29</v>
      </c>
      <c r="E1194">
        <v>40</v>
      </c>
    </row>
    <row r="1195" spans="1:5" x14ac:dyDescent="0.25">
      <c r="A1195" t="s">
        <v>278</v>
      </c>
      <c r="B1195" s="68">
        <v>38139</v>
      </c>
      <c r="D1195" t="s">
        <v>29</v>
      </c>
      <c r="E1195">
        <v>40</v>
      </c>
    </row>
    <row r="1196" spans="1:5" x14ac:dyDescent="0.25">
      <c r="A1196" t="s">
        <v>296</v>
      </c>
      <c r="B1196" s="68">
        <v>38139</v>
      </c>
      <c r="D1196" t="s">
        <v>29</v>
      </c>
      <c r="E1196">
        <v>40</v>
      </c>
    </row>
    <row r="1197" spans="1:5" x14ac:dyDescent="0.25">
      <c r="A1197" t="s">
        <v>320</v>
      </c>
      <c r="B1197" s="68">
        <v>38139</v>
      </c>
      <c r="D1197" t="s">
        <v>29</v>
      </c>
      <c r="E1197">
        <v>40</v>
      </c>
    </row>
    <row r="1198" spans="1:5" x14ac:dyDescent="0.25">
      <c r="A1198" t="s">
        <v>396</v>
      </c>
      <c r="B1198" s="68">
        <v>38139</v>
      </c>
      <c r="D1198" t="s">
        <v>29</v>
      </c>
      <c r="E1198">
        <v>40</v>
      </c>
    </row>
    <row r="1199" spans="1:5" x14ac:dyDescent="0.25">
      <c r="A1199" t="s">
        <v>397</v>
      </c>
      <c r="B1199" s="68">
        <v>39689</v>
      </c>
      <c r="D1199" t="s">
        <v>29</v>
      </c>
      <c r="E1199">
        <v>40</v>
      </c>
    </row>
    <row r="1200" spans="1:5" x14ac:dyDescent="0.25">
      <c r="A1200" t="s">
        <v>399</v>
      </c>
      <c r="B1200" s="68">
        <v>38139</v>
      </c>
      <c r="D1200" t="s">
        <v>29</v>
      </c>
      <c r="E1200">
        <v>40</v>
      </c>
    </row>
    <row r="1201" spans="1:5" x14ac:dyDescent="0.25">
      <c r="A1201" t="s">
        <v>400</v>
      </c>
      <c r="B1201" s="68">
        <v>38139</v>
      </c>
      <c r="D1201" t="s">
        <v>29</v>
      </c>
      <c r="E1201">
        <v>40</v>
      </c>
    </row>
    <row r="1202" spans="1:5" x14ac:dyDescent="0.25">
      <c r="A1202" t="s">
        <v>402</v>
      </c>
      <c r="B1202" s="68">
        <v>38421</v>
      </c>
      <c r="D1202" t="s">
        <v>29</v>
      </c>
      <c r="E1202">
        <v>40</v>
      </c>
    </row>
    <row r="1203" spans="1:5" x14ac:dyDescent="0.25">
      <c r="A1203" t="s">
        <v>408</v>
      </c>
      <c r="B1203" s="68">
        <v>38139</v>
      </c>
      <c r="D1203" t="s">
        <v>29</v>
      </c>
      <c r="E1203">
        <v>40</v>
      </c>
    </row>
    <row r="1204" spans="1:5" x14ac:dyDescent="0.25">
      <c r="A1204" t="s">
        <v>448</v>
      </c>
      <c r="B1204" s="68">
        <v>38139</v>
      </c>
      <c r="D1204" t="s">
        <v>29</v>
      </c>
      <c r="E1204">
        <v>40</v>
      </c>
    </row>
    <row r="1205" spans="1:5" x14ac:dyDescent="0.25">
      <c r="A1205" t="s">
        <v>464</v>
      </c>
      <c r="B1205" s="68">
        <v>38139</v>
      </c>
      <c r="D1205" t="s">
        <v>29</v>
      </c>
      <c r="E1205">
        <v>40</v>
      </c>
    </row>
    <row r="1206" spans="1:5" x14ac:dyDescent="0.25">
      <c r="A1206" t="s">
        <v>494</v>
      </c>
      <c r="B1206" s="68">
        <v>38139</v>
      </c>
      <c r="D1206" t="s">
        <v>29</v>
      </c>
      <c r="E1206">
        <v>40</v>
      </c>
    </row>
    <row r="1207" spans="1:5" x14ac:dyDescent="0.25">
      <c r="A1207" t="s">
        <v>501</v>
      </c>
      <c r="B1207" s="68">
        <v>38139</v>
      </c>
      <c r="D1207" t="s">
        <v>29</v>
      </c>
      <c r="E1207">
        <v>40</v>
      </c>
    </row>
    <row r="1208" spans="1:5" x14ac:dyDescent="0.25">
      <c r="A1208" t="s">
        <v>505</v>
      </c>
      <c r="B1208" s="68">
        <v>38139</v>
      </c>
      <c r="D1208" t="s">
        <v>29</v>
      </c>
      <c r="E1208">
        <v>40</v>
      </c>
    </row>
    <row r="1209" spans="1:5" x14ac:dyDescent="0.25">
      <c r="A1209" t="s">
        <v>507</v>
      </c>
      <c r="B1209" s="68">
        <v>38975</v>
      </c>
      <c r="D1209" t="s">
        <v>29</v>
      </c>
      <c r="E1209">
        <v>40</v>
      </c>
    </row>
    <row r="1210" spans="1:5" x14ac:dyDescent="0.25">
      <c r="A1210" t="s">
        <v>508</v>
      </c>
      <c r="B1210" s="68">
        <v>38139</v>
      </c>
      <c r="D1210" t="s">
        <v>29</v>
      </c>
      <c r="E1210">
        <v>40</v>
      </c>
    </row>
    <row r="1211" spans="1:5" x14ac:dyDescent="0.25">
      <c r="A1211" t="s">
        <v>509</v>
      </c>
      <c r="B1211" s="68">
        <v>38139</v>
      </c>
      <c r="D1211" t="s">
        <v>29</v>
      </c>
      <c r="E1211">
        <v>40</v>
      </c>
    </row>
    <row r="1212" spans="1:5" x14ac:dyDescent="0.25">
      <c r="A1212" t="s">
        <v>538</v>
      </c>
      <c r="B1212" s="68">
        <v>38139</v>
      </c>
      <c r="D1212" t="s">
        <v>29</v>
      </c>
      <c r="E1212">
        <v>40</v>
      </c>
    </row>
    <row r="1213" spans="1:5" x14ac:dyDescent="0.25">
      <c r="A1213" t="s">
        <v>546</v>
      </c>
      <c r="B1213" s="68">
        <v>40205</v>
      </c>
      <c r="D1213" t="s">
        <v>29</v>
      </c>
      <c r="E1213">
        <v>40</v>
      </c>
    </row>
    <row r="1214" spans="1:5" x14ac:dyDescent="0.25">
      <c r="A1214" t="s">
        <v>561</v>
      </c>
      <c r="B1214" s="68">
        <v>38245</v>
      </c>
      <c r="D1214" t="s">
        <v>29</v>
      </c>
      <c r="E1214">
        <v>40</v>
      </c>
    </row>
    <row r="1215" spans="1:5" x14ac:dyDescent="0.25">
      <c r="A1215" t="s">
        <v>571</v>
      </c>
      <c r="B1215" s="68">
        <v>38139</v>
      </c>
      <c r="D1215" t="s">
        <v>29</v>
      </c>
      <c r="E1215">
        <v>40</v>
      </c>
    </row>
    <row r="1216" spans="1:5" x14ac:dyDescent="0.25">
      <c r="A1216" t="s">
        <v>572</v>
      </c>
      <c r="B1216" s="68">
        <v>38139</v>
      </c>
      <c r="D1216" t="s">
        <v>29</v>
      </c>
      <c r="E1216">
        <v>40</v>
      </c>
    </row>
    <row r="1217" spans="1:5" x14ac:dyDescent="0.25">
      <c r="A1217" t="s">
        <v>575</v>
      </c>
      <c r="B1217" s="68">
        <v>38139</v>
      </c>
      <c r="D1217" t="s">
        <v>29</v>
      </c>
      <c r="E1217">
        <v>40</v>
      </c>
    </row>
    <row r="1218" spans="1:5" x14ac:dyDescent="0.25">
      <c r="A1218" t="s">
        <v>580</v>
      </c>
      <c r="B1218" s="68">
        <v>38139</v>
      </c>
      <c r="D1218" t="s">
        <v>29</v>
      </c>
      <c r="E1218">
        <v>40</v>
      </c>
    </row>
    <row r="1219" spans="1:5" x14ac:dyDescent="0.25">
      <c r="A1219" t="s">
        <v>581</v>
      </c>
      <c r="B1219" s="68">
        <v>38139</v>
      </c>
      <c r="D1219" t="s">
        <v>29</v>
      </c>
      <c r="E1219">
        <v>40</v>
      </c>
    </row>
    <row r="1220" spans="1:5" x14ac:dyDescent="0.25">
      <c r="A1220" t="s">
        <v>583</v>
      </c>
      <c r="B1220" s="68">
        <v>38139</v>
      </c>
      <c r="D1220" t="s">
        <v>29</v>
      </c>
      <c r="E1220">
        <v>40</v>
      </c>
    </row>
    <row r="1221" spans="1:5" x14ac:dyDescent="0.25">
      <c r="A1221" t="s">
        <v>587</v>
      </c>
      <c r="B1221" s="68">
        <v>38139</v>
      </c>
      <c r="D1221" t="s">
        <v>29</v>
      </c>
      <c r="E1221">
        <v>40</v>
      </c>
    </row>
    <row r="1222" spans="1:5" x14ac:dyDescent="0.25">
      <c r="A1222" t="s">
        <v>595</v>
      </c>
      <c r="B1222" s="68">
        <v>38139</v>
      </c>
      <c r="D1222" t="s">
        <v>29</v>
      </c>
      <c r="E1222">
        <v>40</v>
      </c>
    </row>
    <row r="1223" spans="1:5" x14ac:dyDescent="0.25">
      <c r="A1223" t="s">
        <v>606</v>
      </c>
      <c r="B1223" s="68">
        <v>38139</v>
      </c>
      <c r="D1223" t="s">
        <v>29</v>
      </c>
      <c r="E1223">
        <v>40</v>
      </c>
    </row>
    <row r="1224" spans="1:5" x14ac:dyDescent="0.25">
      <c r="A1224" t="s">
        <v>616</v>
      </c>
      <c r="B1224" s="68">
        <v>38139</v>
      </c>
      <c r="D1224" t="s">
        <v>29</v>
      </c>
      <c r="E1224">
        <v>40</v>
      </c>
    </row>
    <row r="1225" spans="1:5" x14ac:dyDescent="0.25">
      <c r="A1225" t="s">
        <v>658</v>
      </c>
      <c r="B1225" s="68">
        <v>38139</v>
      </c>
      <c r="D1225" t="s">
        <v>29</v>
      </c>
      <c r="E1225">
        <v>40</v>
      </c>
    </row>
    <row r="1226" spans="1:5" x14ac:dyDescent="0.25">
      <c r="A1226" t="s">
        <v>669</v>
      </c>
      <c r="B1226" s="68">
        <v>38265</v>
      </c>
      <c r="D1226" t="s">
        <v>29</v>
      </c>
      <c r="E1226">
        <v>40</v>
      </c>
    </row>
    <row r="1227" spans="1:5" x14ac:dyDescent="0.25">
      <c r="A1227" t="s">
        <v>678</v>
      </c>
      <c r="B1227" s="68">
        <v>38139</v>
      </c>
      <c r="D1227" t="s">
        <v>29</v>
      </c>
      <c r="E1227">
        <v>40</v>
      </c>
    </row>
    <row r="1228" spans="1:5" x14ac:dyDescent="0.25">
      <c r="A1228" t="s">
        <v>684</v>
      </c>
      <c r="B1228" s="68">
        <v>38139</v>
      </c>
      <c r="D1228" t="s">
        <v>29</v>
      </c>
      <c r="E1228">
        <v>40</v>
      </c>
    </row>
    <row r="1229" spans="1:5" x14ac:dyDescent="0.25">
      <c r="A1229" t="s">
        <v>686</v>
      </c>
      <c r="B1229" s="68">
        <v>38139</v>
      </c>
      <c r="D1229" t="s">
        <v>29</v>
      </c>
      <c r="E1229">
        <v>40</v>
      </c>
    </row>
    <row r="1230" spans="1:5" x14ac:dyDescent="0.25">
      <c r="A1230" t="s">
        <v>688</v>
      </c>
      <c r="B1230" s="68">
        <v>38139</v>
      </c>
      <c r="D1230" t="s">
        <v>29</v>
      </c>
      <c r="E1230">
        <v>40</v>
      </c>
    </row>
    <row r="1231" spans="1:5" x14ac:dyDescent="0.25">
      <c r="A1231" t="s">
        <v>691</v>
      </c>
      <c r="B1231" s="68">
        <v>38139</v>
      </c>
      <c r="D1231" t="s">
        <v>29</v>
      </c>
      <c r="E1231">
        <v>40</v>
      </c>
    </row>
    <row r="1232" spans="1:5" x14ac:dyDescent="0.25">
      <c r="A1232" t="s">
        <v>714</v>
      </c>
      <c r="B1232" s="68">
        <v>38139</v>
      </c>
      <c r="D1232" t="s">
        <v>29</v>
      </c>
      <c r="E1232">
        <v>40</v>
      </c>
    </row>
    <row r="1233" spans="1:5" x14ac:dyDescent="0.25">
      <c r="A1233" t="s">
        <v>721</v>
      </c>
      <c r="B1233" s="68">
        <v>38139</v>
      </c>
      <c r="D1233" t="s">
        <v>29</v>
      </c>
      <c r="E1233">
        <v>40</v>
      </c>
    </row>
    <row r="1234" spans="1:5" x14ac:dyDescent="0.25">
      <c r="A1234" t="s">
        <v>746</v>
      </c>
      <c r="B1234" s="68">
        <v>38139</v>
      </c>
      <c r="D1234" t="s">
        <v>29</v>
      </c>
      <c r="E1234">
        <v>40</v>
      </c>
    </row>
    <row r="1235" spans="1:5" x14ac:dyDescent="0.25">
      <c r="A1235" t="s">
        <v>783</v>
      </c>
      <c r="B1235" s="68">
        <v>38139</v>
      </c>
      <c r="D1235" t="s">
        <v>29</v>
      </c>
      <c r="E1235">
        <v>40</v>
      </c>
    </row>
    <row r="1236" spans="1:5" x14ac:dyDescent="0.25">
      <c r="A1236" t="s">
        <v>800</v>
      </c>
      <c r="B1236" s="68">
        <v>38392</v>
      </c>
      <c r="D1236" t="s">
        <v>29</v>
      </c>
      <c r="E1236">
        <v>40</v>
      </c>
    </row>
    <row r="1237" spans="1:5" x14ac:dyDescent="0.25">
      <c r="A1237" t="s">
        <v>814</v>
      </c>
      <c r="B1237" s="68">
        <v>38139</v>
      </c>
      <c r="D1237" t="s">
        <v>29</v>
      </c>
      <c r="E1237">
        <v>40</v>
      </c>
    </row>
    <row r="1238" spans="1:5" x14ac:dyDescent="0.25">
      <c r="A1238" t="s">
        <v>816</v>
      </c>
      <c r="B1238" s="68">
        <v>38139</v>
      </c>
      <c r="D1238" t="s">
        <v>29</v>
      </c>
      <c r="E1238">
        <v>40</v>
      </c>
    </row>
    <row r="1239" spans="1:5" x14ac:dyDescent="0.25">
      <c r="A1239" t="s">
        <v>836</v>
      </c>
      <c r="B1239" s="68">
        <v>38139</v>
      </c>
      <c r="D1239" t="s">
        <v>29</v>
      </c>
      <c r="E1239">
        <v>40</v>
      </c>
    </row>
    <row r="1240" spans="1:5" x14ac:dyDescent="0.25">
      <c r="A1240" t="s">
        <v>844</v>
      </c>
      <c r="B1240" s="68">
        <v>38139</v>
      </c>
      <c r="D1240" t="s">
        <v>29</v>
      </c>
      <c r="E1240">
        <v>40</v>
      </c>
    </row>
    <row r="1241" spans="1:5" x14ac:dyDescent="0.25">
      <c r="A1241" t="s">
        <v>847</v>
      </c>
      <c r="B1241" s="68">
        <v>37995</v>
      </c>
      <c r="D1241" t="s">
        <v>29</v>
      </c>
      <c r="E1241">
        <v>40</v>
      </c>
    </row>
    <row r="1242" spans="1:5" x14ac:dyDescent="0.25">
      <c r="A1242" t="s">
        <v>850</v>
      </c>
      <c r="B1242" s="68">
        <v>38139</v>
      </c>
      <c r="D1242" t="s">
        <v>29</v>
      </c>
      <c r="E1242">
        <v>40</v>
      </c>
    </row>
    <row r="1243" spans="1:5" x14ac:dyDescent="0.25">
      <c r="A1243" t="s">
        <v>865</v>
      </c>
      <c r="B1243" s="68">
        <v>38259</v>
      </c>
      <c r="D1243" t="s">
        <v>29</v>
      </c>
      <c r="E1243">
        <v>40</v>
      </c>
    </row>
    <row r="1244" spans="1:5" x14ac:dyDescent="0.25">
      <c r="A1244" t="s">
        <v>877</v>
      </c>
      <c r="B1244" s="68">
        <v>38210</v>
      </c>
      <c r="D1244" t="s">
        <v>29</v>
      </c>
      <c r="E1244">
        <v>40</v>
      </c>
    </row>
    <row r="1245" spans="1:5" x14ac:dyDescent="0.25">
      <c r="A1245" t="s">
        <v>890</v>
      </c>
      <c r="B1245" s="68">
        <v>38258</v>
      </c>
      <c r="D1245" t="s">
        <v>29</v>
      </c>
      <c r="E1245">
        <v>40</v>
      </c>
    </row>
    <row r="1246" spans="1:5" x14ac:dyDescent="0.25">
      <c r="A1246" t="s">
        <v>892</v>
      </c>
      <c r="B1246" s="68">
        <v>38259</v>
      </c>
      <c r="D1246" t="s">
        <v>29</v>
      </c>
      <c r="E1246">
        <v>40</v>
      </c>
    </row>
    <row r="1247" spans="1:5" x14ac:dyDescent="0.25">
      <c r="A1247" t="s">
        <v>893</v>
      </c>
      <c r="B1247" s="68">
        <v>38259</v>
      </c>
      <c r="D1247" t="s">
        <v>29</v>
      </c>
      <c r="E1247">
        <v>40</v>
      </c>
    </row>
    <row r="1248" spans="1:5" x14ac:dyDescent="0.25">
      <c r="A1248" t="s">
        <v>903</v>
      </c>
      <c r="B1248" s="68">
        <v>38293</v>
      </c>
      <c r="D1248" t="s">
        <v>29</v>
      </c>
      <c r="E1248">
        <v>40</v>
      </c>
    </row>
    <row r="1249" spans="1:5" x14ac:dyDescent="0.25">
      <c r="A1249" t="s">
        <v>923</v>
      </c>
      <c r="B1249" s="68">
        <v>38334</v>
      </c>
      <c r="D1249" t="s">
        <v>29</v>
      </c>
      <c r="E1249">
        <v>40</v>
      </c>
    </row>
    <row r="1250" spans="1:5" x14ac:dyDescent="0.25">
      <c r="A1250" t="s">
        <v>929</v>
      </c>
      <c r="B1250" s="68">
        <v>38372</v>
      </c>
      <c r="D1250" t="s">
        <v>29</v>
      </c>
      <c r="E1250">
        <v>40</v>
      </c>
    </row>
    <row r="1251" spans="1:5" x14ac:dyDescent="0.25">
      <c r="A1251" t="s">
        <v>933</v>
      </c>
      <c r="B1251" s="68">
        <v>38432</v>
      </c>
      <c r="D1251" t="s">
        <v>29</v>
      </c>
      <c r="E1251">
        <v>40</v>
      </c>
    </row>
    <row r="1252" spans="1:5" x14ac:dyDescent="0.25">
      <c r="A1252" t="s">
        <v>977</v>
      </c>
      <c r="B1252" s="68">
        <v>38617</v>
      </c>
      <c r="D1252" t="s">
        <v>29</v>
      </c>
      <c r="E1252">
        <v>40</v>
      </c>
    </row>
    <row r="1253" spans="1:5" x14ac:dyDescent="0.25">
      <c r="A1253" t="s">
        <v>994</v>
      </c>
      <c r="B1253" s="68">
        <v>38642</v>
      </c>
      <c r="D1253" t="s">
        <v>29</v>
      </c>
      <c r="E1253">
        <v>40</v>
      </c>
    </row>
    <row r="1254" spans="1:5" x14ac:dyDescent="0.25">
      <c r="A1254" t="s">
        <v>1014</v>
      </c>
      <c r="B1254" s="68">
        <v>38685</v>
      </c>
      <c r="D1254" t="s">
        <v>29</v>
      </c>
      <c r="E1254">
        <v>40</v>
      </c>
    </row>
    <row r="1255" spans="1:5" x14ac:dyDescent="0.25">
      <c r="A1255" t="s">
        <v>1036</v>
      </c>
      <c r="B1255" s="68">
        <v>38784</v>
      </c>
      <c r="D1255" t="s">
        <v>29</v>
      </c>
      <c r="E1255">
        <v>40</v>
      </c>
    </row>
    <row r="1256" spans="1:5" x14ac:dyDescent="0.25">
      <c r="A1256" t="s">
        <v>1045</v>
      </c>
      <c r="B1256" s="68">
        <v>39373</v>
      </c>
      <c r="D1256" t="s">
        <v>29</v>
      </c>
      <c r="E1256">
        <v>40</v>
      </c>
    </row>
    <row r="1257" spans="1:5" x14ac:dyDescent="0.25">
      <c r="A1257" t="s">
        <v>1101</v>
      </c>
      <c r="B1257" s="68">
        <v>39458</v>
      </c>
      <c r="D1257" t="s">
        <v>29</v>
      </c>
      <c r="E1257">
        <v>40</v>
      </c>
    </row>
    <row r="1258" spans="1:5" x14ac:dyDescent="0.25">
      <c r="A1258" t="s">
        <v>1170</v>
      </c>
      <c r="B1258" s="68">
        <v>39378</v>
      </c>
      <c r="D1258" t="s">
        <v>29</v>
      </c>
      <c r="E1258">
        <v>40</v>
      </c>
    </row>
    <row r="1259" spans="1:5" x14ac:dyDescent="0.25">
      <c r="A1259" t="s">
        <v>1177</v>
      </c>
      <c r="B1259" s="68">
        <v>39383</v>
      </c>
      <c r="D1259" t="s">
        <v>29</v>
      </c>
      <c r="E1259">
        <v>40</v>
      </c>
    </row>
    <row r="1260" spans="1:5" x14ac:dyDescent="0.25">
      <c r="A1260" t="s">
        <v>1208</v>
      </c>
      <c r="B1260" s="68">
        <v>39508</v>
      </c>
      <c r="D1260" t="s">
        <v>29</v>
      </c>
      <c r="E1260">
        <v>40</v>
      </c>
    </row>
    <row r="1261" spans="1:5" x14ac:dyDescent="0.25">
      <c r="A1261" t="s">
        <v>1244</v>
      </c>
      <c r="B1261" s="68">
        <v>39628</v>
      </c>
      <c r="D1261" t="s">
        <v>29</v>
      </c>
      <c r="E1261">
        <v>40</v>
      </c>
    </row>
    <row r="1262" spans="1:5" x14ac:dyDescent="0.25">
      <c r="A1262" t="s">
        <v>1279</v>
      </c>
      <c r="B1262" s="68">
        <v>39708</v>
      </c>
      <c r="D1262" t="s">
        <v>29</v>
      </c>
      <c r="E1262">
        <v>40</v>
      </c>
    </row>
    <row r="1263" spans="1:5" x14ac:dyDescent="0.25">
      <c r="A1263" t="s">
        <v>1313</v>
      </c>
      <c r="B1263" s="68">
        <v>39774</v>
      </c>
      <c r="D1263" t="s">
        <v>29</v>
      </c>
      <c r="E1263">
        <v>40</v>
      </c>
    </row>
    <row r="1264" spans="1:5" x14ac:dyDescent="0.25">
      <c r="A1264" t="s">
        <v>1319</v>
      </c>
      <c r="B1264" s="68">
        <v>39797</v>
      </c>
      <c r="D1264" t="s">
        <v>29</v>
      </c>
      <c r="E1264">
        <v>40</v>
      </c>
    </row>
    <row r="1265" spans="1:5" x14ac:dyDescent="0.25">
      <c r="A1265" t="s">
        <v>1334</v>
      </c>
      <c r="B1265" s="68">
        <v>39854</v>
      </c>
      <c r="D1265" t="s">
        <v>29</v>
      </c>
      <c r="E1265">
        <v>40</v>
      </c>
    </row>
    <row r="1266" spans="1:5" x14ac:dyDescent="0.25">
      <c r="A1266" t="s">
        <v>1379</v>
      </c>
      <c r="B1266" s="68">
        <v>40061</v>
      </c>
      <c r="D1266" t="s">
        <v>29</v>
      </c>
      <c r="E1266">
        <v>40</v>
      </c>
    </row>
    <row r="1267" spans="1:5" x14ac:dyDescent="0.25">
      <c r="A1267" t="s">
        <v>1380</v>
      </c>
      <c r="B1267" s="68">
        <v>40062</v>
      </c>
      <c r="D1267" t="s">
        <v>29</v>
      </c>
      <c r="E1267">
        <v>40</v>
      </c>
    </row>
    <row r="1268" spans="1:5" x14ac:dyDescent="0.25">
      <c r="A1268" t="s">
        <v>1392</v>
      </c>
      <c r="B1268" s="68">
        <v>40456</v>
      </c>
      <c r="D1268" t="s">
        <v>29</v>
      </c>
      <c r="E1268">
        <v>40</v>
      </c>
    </row>
    <row r="1269" spans="1:5" x14ac:dyDescent="0.25">
      <c r="A1269" t="s">
        <v>1395</v>
      </c>
      <c r="B1269" s="68">
        <v>40118</v>
      </c>
      <c r="D1269" t="s">
        <v>29</v>
      </c>
      <c r="E1269">
        <v>40</v>
      </c>
    </row>
    <row r="1270" spans="1:5" x14ac:dyDescent="0.25">
      <c r="A1270" t="s">
        <v>1407</v>
      </c>
      <c r="B1270" s="68">
        <v>40328</v>
      </c>
      <c r="D1270" t="s">
        <v>29</v>
      </c>
      <c r="E1270">
        <v>40</v>
      </c>
    </row>
    <row r="1271" spans="1:5" x14ac:dyDescent="0.25">
      <c r="A1271" t="s">
        <v>1416</v>
      </c>
      <c r="B1271" s="68">
        <v>40385</v>
      </c>
      <c r="D1271" t="s">
        <v>29</v>
      </c>
      <c r="E1271">
        <v>40</v>
      </c>
    </row>
    <row r="1272" spans="1:5" x14ac:dyDescent="0.25">
      <c r="A1272" t="s">
        <v>1420</v>
      </c>
      <c r="B1272" s="68">
        <v>40391</v>
      </c>
      <c r="D1272" t="s">
        <v>29</v>
      </c>
      <c r="E1272">
        <v>40</v>
      </c>
    </row>
    <row r="1273" spans="1:5" x14ac:dyDescent="0.25">
      <c r="A1273" t="s">
        <v>1430</v>
      </c>
      <c r="B1273" s="68">
        <v>40429</v>
      </c>
      <c r="D1273" t="s">
        <v>29</v>
      </c>
      <c r="E1273">
        <v>40</v>
      </c>
    </row>
    <row r="1274" spans="1:5" x14ac:dyDescent="0.25">
      <c r="A1274" t="s">
        <v>1431</v>
      </c>
      <c r="B1274" s="68">
        <v>40432</v>
      </c>
      <c r="D1274" t="s">
        <v>29</v>
      </c>
      <c r="E1274">
        <v>40</v>
      </c>
    </row>
    <row r="1275" spans="1:5" x14ac:dyDescent="0.25">
      <c r="A1275" t="s">
        <v>1442</v>
      </c>
      <c r="B1275" s="68">
        <v>40441</v>
      </c>
      <c r="D1275" t="s">
        <v>29</v>
      </c>
      <c r="E1275">
        <v>40</v>
      </c>
    </row>
    <row r="1276" spans="1:5" x14ac:dyDescent="0.25">
      <c r="A1276" t="s">
        <v>1445</v>
      </c>
      <c r="B1276" s="68">
        <v>40442</v>
      </c>
      <c r="D1276" t="s">
        <v>29</v>
      </c>
      <c r="E1276">
        <v>40</v>
      </c>
    </row>
    <row r="1277" spans="1:5" x14ac:dyDescent="0.25">
      <c r="A1277" t="s">
        <v>1451</v>
      </c>
      <c r="B1277" s="68">
        <v>40461</v>
      </c>
      <c r="D1277" t="s">
        <v>29</v>
      </c>
      <c r="E1277">
        <v>40</v>
      </c>
    </row>
    <row r="1278" spans="1:5" x14ac:dyDescent="0.25">
      <c r="A1278" t="s">
        <v>1461</v>
      </c>
      <c r="B1278" s="68">
        <v>40475</v>
      </c>
      <c r="D1278" t="s">
        <v>29</v>
      </c>
      <c r="E1278">
        <v>40</v>
      </c>
    </row>
    <row r="1279" spans="1:5" x14ac:dyDescent="0.25">
      <c r="A1279" t="s">
        <v>1462</v>
      </c>
      <c r="B1279" s="68">
        <v>40475</v>
      </c>
      <c r="D1279" t="s">
        <v>29</v>
      </c>
      <c r="E1279">
        <v>40</v>
      </c>
    </row>
    <row r="1280" spans="1:5" x14ac:dyDescent="0.25">
      <c r="A1280" t="s">
        <v>1468</v>
      </c>
      <c r="B1280" s="68">
        <v>40480</v>
      </c>
      <c r="D1280" t="s">
        <v>29</v>
      </c>
      <c r="E1280">
        <v>40</v>
      </c>
    </row>
    <row r="1281" spans="1:5" x14ac:dyDescent="0.25">
      <c r="A1281" t="s">
        <v>1480</v>
      </c>
      <c r="B1281" s="68">
        <v>40488</v>
      </c>
      <c r="D1281" t="s">
        <v>29</v>
      </c>
      <c r="E1281">
        <v>40</v>
      </c>
    </row>
    <row r="1282" spans="1:5" x14ac:dyDescent="0.25">
      <c r="A1282" t="s">
        <v>1490</v>
      </c>
      <c r="B1282" s="68">
        <v>40532</v>
      </c>
      <c r="D1282" t="s">
        <v>29</v>
      </c>
      <c r="E1282">
        <v>40</v>
      </c>
    </row>
    <row r="1283" spans="1:5" x14ac:dyDescent="0.25">
      <c r="A1283" t="s">
        <v>1511</v>
      </c>
      <c r="B1283" s="68">
        <v>40732</v>
      </c>
      <c r="D1283" t="s">
        <v>29</v>
      </c>
      <c r="E1283">
        <v>40</v>
      </c>
    </row>
    <row r="1284" spans="1:5" x14ac:dyDescent="0.25">
      <c r="A1284" t="s">
        <v>1517</v>
      </c>
      <c r="B1284" s="68">
        <v>40755</v>
      </c>
      <c r="D1284" t="s">
        <v>29</v>
      </c>
      <c r="E1284">
        <v>40</v>
      </c>
    </row>
    <row r="1285" spans="1:5" x14ac:dyDescent="0.25">
      <c r="A1285" t="s">
        <v>1531</v>
      </c>
      <c r="B1285" s="68">
        <v>40790</v>
      </c>
      <c r="D1285" t="s">
        <v>29</v>
      </c>
      <c r="E1285">
        <v>40</v>
      </c>
    </row>
    <row r="1286" spans="1:5" x14ac:dyDescent="0.25">
      <c r="A1286" t="s">
        <v>1541</v>
      </c>
      <c r="B1286" s="68">
        <v>40819</v>
      </c>
      <c r="D1286" t="s">
        <v>29</v>
      </c>
      <c r="E1286">
        <v>40</v>
      </c>
    </row>
    <row r="1287" spans="1:5" x14ac:dyDescent="0.25">
      <c r="A1287" t="s">
        <v>1548</v>
      </c>
      <c r="B1287" s="68">
        <v>40832</v>
      </c>
      <c r="D1287" t="s">
        <v>29</v>
      </c>
      <c r="E1287">
        <v>40</v>
      </c>
    </row>
    <row r="1288" spans="1:5" x14ac:dyDescent="0.25">
      <c r="A1288" t="s">
        <v>1549</v>
      </c>
      <c r="B1288" s="68">
        <v>40832</v>
      </c>
      <c r="D1288" t="s">
        <v>29</v>
      </c>
      <c r="E1288">
        <v>40</v>
      </c>
    </row>
    <row r="1289" spans="1:5" x14ac:dyDescent="0.25">
      <c r="A1289" t="s">
        <v>443</v>
      </c>
      <c r="B1289" s="68">
        <v>39024</v>
      </c>
      <c r="D1289" t="s">
        <v>29</v>
      </c>
      <c r="E1289">
        <v>39</v>
      </c>
    </row>
    <row r="1290" spans="1:5" x14ac:dyDescent="0.25">
      <c r="A1290" t="s">
        <v>1237</v>
      </c>
      <c r="B1290" s="68">
        <v>39622</v>
      </c>
      <c r="D1290" t="s">
        <v>29</v>
      </c>
      <c r="E1290">
        <v>39</v>
      </c>
    </row>
    <row r="1291" spans="1:5" x14ac:dyDescent="0.25">
      <c r="A1291" t="s">
        <v>1296</v>
      </c>
      <c r="B1291" s="68">
        <v>39742</v>
      </c>
      <c r="D1291" t="s">
        <v>29</v>
      </c>
      <c r="E1291">
        <v>39</v>
      </c>
    </row>
    <row r="1292" spans="1:5" x14ac:dyDescent="0.25">
      <c r="A1292" t="s">
        <v>1373</v>
      </c>
      <c r="B1292" s="68">
        <v>40049</v>
      </c>
      <c r="D1292" t="s">
        <v>29</v>
      </c>
      <c r="E1292">
        <v>39</v>
      </c>
    </row>
    <row r="1293" spans="1:5" x14ac:dyDescent="0.25">
      <c r="A1293" t="s">
        <v>1384</v>
      </c>
      <c r="B1293" s="68">
        <v>40238</v>
      </c>
      <c r="D1293" t="s">
        <v>29</v>
      </c>
      <c r="E1293">
        <v>39</v>
      </c>
    </row>
    <row r="1294" spans="1:5" x14ac:dyDescent="0.25">
      <c r="A1294" t="s">
        <v>1400</v>
      </c>
      <c r="B1294" s="68">
        <v>40132</v>
      </c>
      <c r="D1294" t="s">
        <v>29</v>
      </c>
      <c r="E1294">
        <v>39</v>
      </c>
    </row>
    <row r="1295" spans="1:5" x14ac:dyDescent="0.25">
      <c r="A1295" t="s">
        <v>1437</v>
      </c>
      <c r="B1295" s="68">
        <v>40470</v>
      </c>
      <c r="D1295" t="s">
        <v>29</v>
      </c>
      <c r="E1295">
        <v>39</v>
      </c>
    </row>
    <row r="1296" spans="1:5" x14ac:dyDescent="0.25">
      <c r="A1296" t="s">
        <v>1487</v>
      </c>
      <c r="B1296" s="68">
        <v>40522</v>
      </c>
      <c r="D1296" t="s">
        <v>29</v>
      </c>
      <c r="E1296">
        <v>39</v>
      </c>
    </row>
    <row r="1297" spans="1:5" x14ac:dyDescent="0.25">
      <c r="A1297" t="s">
        <v>271</v>
      </c>
      <c r="B1297" s="68">
        <v>38139</v>
      </c>
      <c r="D1297" t="s">
        <v>29</v>
      </c>
      <c r="E1297">
        <v>38</v>
      </c>
    </row>
    <row r="1298" spans="1:5" x14ac:dyDescent="0.25">
      <c r="A1298" t="s">
        <v>368</v>
      </c>
      <c r="B1298" s="68">
        <v>38139</v>
      </c>
      <c r="D1298" t="s">
        <v>29</v>
      </c>
      <c r="E1298">
        <v>38</v>
      </c>
    </row>
    <row r="1299" spans="1:5" x14ac:dyDescent="0.25">
      <c r="A1299" t="s">
        <v>1179</v>
      </c>
      <c r="B1299" s="68">
        <v>39392</v>
      </c>
      <c r="D1299" t="s">
        <v>29</v>
      </c>
      <c r="E1299">
        <v>38</v>
      </c>
    </row>
    <row r="1300" spans="1:5" x14ac:dyDescent="0.25">
      <c r="A1300" t="s">
        <v>1198</v>
      </c>
      <c r="B1300" s="68">
        <v>39432</v>
      </c>
      <c r="D1300" t="s">
        <v>29</v>
      </c>
      <c r="E1300">
        <v>38</v>
      </c>
    </row>
    <row r="1301" spans="1:5" x14ac:dyDescent="0.25">
      <c r="A1301" t="s">
        <v>1501</v>
      </c>
      <c r="B1301" s="68">
        <v>40622</v>
      </c>
      <c r="D1301" t="s">
        <v>29</v>
      </c>
      <c r="E1301">
        <v>38</v>
      </c>
    </row>
    <row r="1302" spans="1:5" x14ac:dyDescent="0.25">
      <c r="A1302" t="s">
        <v>207</v>
      </c>
      <c r="B1302" s="68">
        <v>38139</v>
      </c>
      <c r="D1302" t="s">
        <v>29</v>
      </c>
      <c r="E1302">
        <v>37</v>
      </c>
    </row>
    <row r="1303" spans="1:5" x14ac:dyDescent="0.25">
      <c r="A1303" t="s">
        <v>455</v>
      </c>
      <c r="B1303" s="68">
        <v>38139</v>
      </c>
      <c r="D1303" t="s">
        <v>29</v>
      </c>
      <c r="E1303">
        <v>37</v>
      </c>
    </row>
    <row r="1304" spans="1:5" x14ac:dyDescent="0.25">
      <c r="A1304" t="s">
        <v>528</v>
      </c>
      <c r="B1304" s="68">
        <v>38139</v>
      </c>
      <c r="D1304" t="s">
        <v>29</v>
      </c>
      <c r="E1304">
        <v>37</v>
      </c>
    </row>
    <row r="1305" spans="1:5" x14ac:dyDescent="0.25">
      <c r="A1305" t="s">
        <v>529</v>
      </c>
      <c r="B1305" s="68">
        <v>38139</v>
      </c>
      <c r="D1305" t="s">
        <v>29</v>
      </c>
      <c r="E1305">
        <v>37</v>
      </c>
    </row>
    <row r="1306" spans="1:5" x14ac:dyDescent="0.25">
      <c r="A1306" t="s">
        <v>1355</v>
      </c>
      <c r="B1306" s="68">
        <v>40020</v>
      </c>
      <c r="D1306" t="s">
        <v>29</v>
      </c>
      <c r="E1306">
        <v>37</v>
      </c>
    </row>
    <row r="1307" spans="1:5" x14ac:dyDescent="0.25">
      <c r="A1307" t="s">
        <v>1019</v>
      </c>
      <c r="B1307" s="68">
        <v>38702</v>
      </c>
      <c r="D1307" t="s">
        <v>29</v>
      </c>
      <c r="E1307">
        <v>36</v>
      </c>
    </row>
    <row r="1308" spans="1:5" x14ac:dyDescent="0.25">
      <c r="A1308" t="s">
        <v>1489</v>
      </c>
      <c r="B1308" s="68">
        <v>40529</v>
      </c>
      <c r="D1308" t="s">
        <v>29</v>
      </c>
      <c r="E1308">
        <v>36</v>
      </c>
    </row>
    <row r="1309" spans="1:5" x14ac:dyDescent="0.25">
      <c r="A1309" t="s">
        <v>78</v>
      </c>
      <c r="B1309" s="68">
        <v>38139</v>
      </c>
      <c r="D1309" t="s">
        <v>29</v>
      </c>
      <c r="E1309">
        <v>35</v>
      </c>
    </row>
    <row r="1310" spans="1:5" x14ac:dyDescent="0.25">
      <c r="A1310" t="s">
        <v>483</v>
      </c>
      <c r="B1310" s="68">
        <v>38139</v>
      </c>
      <c r="D1310" t="s">
        <v>29</v>
      </c>
      <c r="E1310">
        <v>35</v>
      </c>
    </row>
    <row r="1311" spans="1:5" x14ac:dyDescent="0.25">
      <c r="A1311" t="s">
        <v>1147</v>
      </c>
      <c r="B1311" s="68">
        <v>39306</v>
      </c>
      <c r="D1311" t="s">
        <v>29</v>
      </c>
      <c r="E1311">
        <v>34</v>
      </c>
    </row>
    <row r="1312" spans="1:5" x14ac:dyDescent="0.25">
      <c r="A1312" t="s">
        <v>33</v>
      </c>
      <c r="B1312" s="68">
        <v>38139</v>
      </c>
      <c r="D1312" t="s">
        <v>29</v>
      </c>
      <c r="E1312">
        <v>33</v>
      </c>
    </row>
    <row r="1313" spans="1:5" x14ac:dyDescent="0.25">
      <c r="A1313" t="s">
        <v>50</v>
      </c>
      <c r="B1313" s="68">
        <v>38139</v>
      </c>
      <c r="D1313" t="s">
        <v>29</v>
      </c>
      <c r="E1313">
        <v>33</v>
      </c>
    </row>
    <row r="1314" spans="1:5" x14ac:dyDescent="0.25">
      <c r="A1314" t="s">
        <v>106</v>
      </c>
      <c r="B1314" s="68">
        <v>38139</v>
      </c>
      <c r="D1314" t="s">
        <v>29</v>
      </c>
      <c r="E1314">
        <v>33</v>
      </c>
    </row>
    <row r="1315" spans="1:5" x14ac:dyDescent="0.25">
      <c r="A1315" t="s">
        <v>153</v>
      </c>
      <c r="B1315" s="68">
        <v>40508</v>
      </c>
      <c r="D1315" t="s">
        <v>29</v>
      </c>
      <c r="E1315">
        <v>33</v>
      </c>
    </row>
    <row r="1316" spans="1:5" x14ac:dyDescent="0.25">
      <c r="A1316" t="s">
        <v>162</v>
      </c>
      <c r="B1316" s="68">
        <v>38139</v>
      </c>
      <c r="D1316" t="s">
        <v>29</v>
      </c>
      <c r="E1316">
        <v>33</v>
      </c>
    </row>
    <row r="1317" spans="1:5" x14ac:dyDescent="0.25">
      <c r="A1317" t="s">
        <v>175</v>
      </c>
      <c r="B1317" s="68">
        <v>38139</v>
      </c>
      <c r="D1317" t="s">
        <v>29</v>
      </c>
      <c r="E1317">
        <v>33</v>
      </c>
    </row>
    <row r="1318" spans="1:5" x14ac:dyDescent="0.25">
      <c r="A1318" t="s">
        <v>177</v>
      </c>
      <c r="B1318" s="68">
        <v>38139</v>
      </c>
      <c r="D1318" t="s">
        <v>29</v>
      </c>
      <c r="E1318">
        <v>33</v>
      </c>
    </row>
    <row r="1319" spans="1:5" x14ac:dyDescent="0.25">
      <c r="A1319" t="s">
        <v>182</v>
      </c>
      <c r="B1319" s="68">
        <v>38139</v>
      </c>
      <c r="D1319" t="s">
        <v>29</v>
      </c>
      <c r="E1319">
        <v>33</v>
      </c>
    </row>
    <row r="1320" spans="1:5" x14ac:dyDescent="0.25">
      <c r="A1320" t="s">
        <v>184</v>
      </c>
      <c r="B1320" s="68">
        <v>38139</v>
      </c>
      <c r="D1320" t="s">
        <v>29</v>
      </c>
      <c r="E1320">
        <v>33</v>
      </c>
    </row>
    <row r="1321" spans="1:5" x14ac:dyDescent="0.25">
      <c r="A1321" t="s">
        <v>220</v>
      </c>
      <c r="B1321" s="68">
        <v>38139</v>
      </c>
      <c r="D1321" t="s">
        <v>29</v>
      </c>
      <c r="E1321">
        <v>33</v>
      </c>
    </row>
    <row r="1322" spans="1:5" x14ac:dyDescent="0.25">
      <c r="A1322" t="s">
        <v>230</v>
      </c>
      <c r="B1322" s="68">
        <v>38139</v>
      </c>
      <c r="D1322" t="s">
        <v>29</v>
      </c>
      <c r="E1322">
        <v>33</v>
      </c>
    </row>
    <row r="1323" spans="1:5" x14ac:dyDescent="0.25">
      <c r="A1323" t="s">
        <v>237</v>
      </c>
      <c r="B1323" s="68">
        <v>38139</v>
      </c>
      <c r="D1323" t="s">
        <v>29</v>
      </c>
      <c r="E1323">
        <v>33</v>
      </c>
    </row>
    <row r="1324" spans="1:5" x14ac:dyDescent="0.25">
      <c r="A1324" t="s">
        <v>258</v>
      </c>
      <c r="B1324" s="68">
        <v>38139</v>
      </c>
      <c r="D1324" t="s">
        <v>29</v>
      </c>
      <c r="E1324">
        <v>33</v>
      </c>
    </row>
    <row r="1325" spans="1:5" x14ac:dyDescent="0.25">
      <c r="A1325" t="s">
        <v>275</v>
      </c>
      <c r="B1325" s="68">
        <v>40087</v>
      </c>
      <c r="D1325" t="s">
        <v>29</v>
      </c>
      <c r="E1325">
        <v>33</v>
      </c>
    </row>
    <row r="1326" spans="1:5" x14ac:dyDescent="0.25">
      <c r="A1326" t="s">
        <v>300</v>
      </c>
      <c r="B1326" s="68">
        <v>38139</v>
      </c>
      <c r="D1326" t="s">
        <v>29</v>
      </c>
      <c r="E1326">
        <v>33</v>
      </c>
    </row>
    <row r="1327" spans="1:5" x14ac:dyDescent="0.25">
      <c r="A1327" t="s">
        <v>310</v>
      </c>
      <c r="B1327" s="68">
        <v>38139</v>
      </c>
      <c r="D1327" t="s">
        <v>29</v>
      </c>
      <c r="E1327">
        <v>33</v>
      </c>
    </row>
    <row r="1328" spans="1:5" x14ac:dyDescent="0.25">
      <c r="A1328" t="s">
        <v>312</v>
      </c>
      <c r="B1328" s="68">
        <v>38139</v>
      </c>
      <c r="D1328" t="s">
        <v>29</v>
      </c>
      <c r="E1328">
        <v>33</v>
      </c>
    </row>
    <row r="1329" spans="1:5" x14ac:dyDescent="0.25">
      <c r="A1329" t="s">
        <v>313</v>
      </c>
      <c r="B1329" s="68">
        <v>38139</v>
      </c>
      <c r="D1329" t="s">
        <v>29</v>
      </c>
      <c r="E1329">
        <v>33</v>
      </c>
    </row>
    <row r="1330" spans="1:5" x14ac:dyDescent="0.25">
      <c r="A1330" t="s">
        <v>329</v>
      </c>
      <c r="B1330" s="68">
        <v>38139</v>
      </c>
      <c r="D1330" t="s">
        <v>29</v>
      </c>
      <c r="E1330">
        <v>33</v>
      </c>
    </row>
    <row r="1331" spans="1:5" x14ac:dyDescent="0.25">
      <c r="A1331" t="s">
        <v>342</v>
      </c>
      <c r="B1331" s="68">
        <v>38139</v>
      </c>
      <c r="D1331" t="s">
        <v>29</v>
      </c>
      <c r="E1331">
        <v>33</v>
      </c>
    </row>
    <row r="1332" spans="1:5" x14ac:dyDescent="0.25">
      <c r="A1332" t="s">
        <v>375</v>
      </c>
      <c r="B1332" s="68">
        <v>38139</v>
      </c>
      <c r="D1332" t="s">
        <v>29</v>
      </c>
      <c r="E1332">
        <v>33</v>
      </c>
    </row>
    <row r="1333" spans="1:5" x14ac:dyDescent="0.25">
      <c r="A1333" t="s">
        <v>376</v>
      </c>
      <c r="B1333" s="68">
        <v>38139</v>
      </c>
      <c r="D1333" t="s">
        <v>29</v>
      </c>
      <c r="E1333">
        <v>33</v>
      </c>
    </row>
    <row r="1334" spans="1:5" x14ac:dyDescent="0.25">
      <c r="A1334" t="s">
        <v>394</v>
      </c>
      <c r="B1334" s="68">
        <v>38139</v>
      </c>
      <c r="D1334" t="s">
        <v>29</v>
      </c>
      <c r="E1334">
        <v>33</v>
      </c>
    </row>
    <row r="1335" spans="1:5" x14ac:dyDescent="0.25">
      <c r="A1335" t="s">
        <v>395</v>
      </c>
      <c r="B1335" s="68">
        <v>38139</v>
      </c>
      <c r="D1335" t="s">
        <v>29</v>
      </c>
      <c r="E1335">
        <v>33</v>
      </c>
    </row>
    <row r="1336" spans="1:5" x14ac:dyDescent="0.25">
      <c r="A1336" t="s">
        <v>404</v>
      </c>
      <c r="B1336" s="68">
        <v>38139</v>
      </c>
      <c r="D1336" t="s">
        <v>29</v>
      </c>
      <c r="E1336">
        <v>33</v>
      </c>
    </row>
    <row r="1337" spans="1:5" x14ac:dyDescent="0.25">
      <c r="A1337" t="s">
        <v>416</v>
      </c>
      <c r="B1337" s="68">
        <v>38139</v>
      </c>
      <c r="D1337" t="s">
        <v>29</v>
      </c>
      <c r="E1337">
        <v>33</v>
      </c>
    </row>
    <row r="1338" spans="1:5" x14ac:dyDescent="0.25">
      <c r="A1338" t="s">
        <v>422</v>
      </c>
      <c r="B1338" s="68">
        <v>38139</v>
      </c>
      <c r="D1338" t="s">
        <v>29</v>
      </c>
      <c r="E1338">
        <v>33</v>
      </c>
    </row>
    <row r="1339" spans="1:5" x14ac:dyDescent="0.25">
      <c r="A1339" t="s">
        <v>423</v>
      </c>
      <c r="B1339" s="68">
        <v>38139</v>
      </c>
      <c r="D1339" t="s">
        <v>29</v>
      </c>
      <c r="E1339">
        <v>33</v>
      </c>
    </row>
    <row r="1340" spans="1:5" x14ac:dyDescent="0.25">
      <c r="A1340" t="s">
        <v>451</v>
      </c>
      <c r="B1340" s="68">
        <v>38139</v>
      </c>
      <c r="D1340" t="s">
        <v>29</v>
      </c>
      <c r="E1340">
        <v>33</v>
      </c>
    </row>
    <row r="1341" spans="1:5" x14ac:dyDescent="0.25">
      <c r="A1341" t="s">
        <v>462</v>
      </c>
      <c r="B1341" s="68">
        <v>38139</v>
      </c>
      <c r="D1341" t="s">
        <v>29</v>
      </c>
      <c r="E1341">
        <v>33</v>
      </c>
    </row>
    <row r="1342" spans="1:5" x14ac:dyDescent="0.25">
      <c r="A1342" t="s">
        <v>480</v>
      </c>
      <c r="B1342" s="68">
        <v>38139</v>
      </c>
      <c r="D1342" t="s">
        <v>29</v>
      </c>
      <c r="E1342">
        <v>33</v>
      </c>
    </row>
    <row r="1343" spans="1:5" x14ac:dyDescent="0.25">
      <c r="A1343" t="s">
        <v>520</v>
      </c>
      <c r="B1343" s="68">
        <v>38139</v>
      </c>
      <c r="D1343" t="s">
        <v>29</v>
      </c>
      <c r="E1343">
        <v>33</v>
      </c>
    </row>
    <row r="1344" spans="1:5" x14ac:dyDescent="0.25">
      <c r="A1344" t="s">
        <v>526</v>
      </c>
      <c r="B1344" s="68">
        <v>38139</v>
      </c>
      <c r="D1344" t="s">
        <v>29</v>
      </c>
      <c r="E1344">
        <v>33</v>
      </c>
    </row>
    <row r="1345" spans="1:5" x14ac:dyDescent="0.25">
      <c r="A1345" t="s">
        <v>532</v>
      </c>
      <c r="B1345" s="68">
        <v>38139</v>
      </c>
      <c r="D1345" t="s">
        <v>29</v>
      </c>
      <c r="E1345">
        <v>33</v>
      </c>
    </row>
    <row r="1346" spans="1:5" x14ac:dyDescent="0.25">
      <c r="A1346" t="s">
        <v>558</v>
      </c>
      <c r="B1346" s="68">
        <v>38300</v>
      </c>
      <c r="D1346" t="s">
        <v>29</v>
      </c>
      <c r="E1346">
        <v>33</v>
      </c>
    </row>
    <row r="1347" spans="1:5" x14ac:dyDescent="0.25">
      <c r="A1347" t="s">
        <v>610</v>
      </c>
      <c r="B1347" s="68">
        <v>40168</v>
      </c>
      <c r="D1347" t="s">
        <v>29</v>
      </c>
      <c r="E1347">
        <v>33</v>
      </c>
    </row>
    <row r="1348" spans="1:5" x14ac:dyDescent="0.25">
      <c r="A1348" t="s">
        <v>636</v>
      </c>
      <c r="B1348" s="68">
        <v>38139</v>
      </c>
      <c r="D1348" t="s">
        <v>29</v>
      </c>
      <c r="E1348">
        <v>33</v>
      </c>
    </row>
    <row r="1349" spans="1:5" x14ac:dyDescent="0.25">
      <c r="A1349" t="s">
        <v>655</v>
      </c>
      <c r="B1349" s="68">
        <v>38139</v>
      </c>
      <c r="D1349" t="s">
        <v>29</v>
      </c>
      <c r="E1349">
        <v>33</v>
      </c>
    </row>
    <row r="1350" spans="1:5" x14ac:dyDescent="0.25">
      <c r="A1350" t="s">
        <v>667</v>
      </c>
      <c r="B1350" s="68">
        <v>38139</v>
      </c>
      <c r="D1350" t="s">
        <v>29</v>
      </c>
      <c r="E1350">
        <v>33</v>
      </c>
    </row>
    <row r="1351" spans="1:5" x14ac:dyDescent="0.25">
      <c r="A1351" t="s">
        <v>674</v>
      </c>
      <c r="B1351" s="68">
        <v>38139</v>
      </c>
      <c r="D1351" t="s">
        <v>29</v>
      </c>
      <c r="E1351">
        <v>33</v>
      </c>
    </row>
    <row r="1352" spans="1:5" x14ac:dyDescent="0.25">
      <c r="A1352" t="s">
        <v>680</v>
      </c>
      <c r="B1352" s="68">
        <v>40151</v>
      </c>
      <c r="D1352" t="s">
        <v>29</v>
      </c>
      <c r="E1352">
        <v>33</v>
      </c>
    </row>
    <row r="1353" spans="1:5" x14ac:dyDescent="0.25">
      <c r="A1353" t="s">
        <v>739</v>
      </c>
      <c r="B1353" s="68">
        <v>38139</v>
      </c>
      <c r="D1353" t="s">
        <v>29</v>
      </c>
      <c r="E1353">
        <v>33</v>
      </c>
    </row>
    <row r="1354" spans="1:5" x14ac:dyDescent="0.25">
      <c r="A1354" t="s">
        <v>757</v>
      </c>
      <c r="B1354" s="68">
        <v>38139</v>
      </c>
      <c r="D1354" t="s">
        <v>29</v>
      </c>
      <c r="E1354">
        <v>33</v>
      </c>
    </row>
    <row r="1355" spans="1:5" x14ac:dyDescent="0.25">
      <c r="A1355" t="s">
        <v>808</v>
      </c>
      <c r="B1355" s="68">
        <v>38139</v>
      </c>
      <c r="D1355" t="s">
        <v>29</v>
      </c>
      <c r="E1355">
        <v>33</v>
      </c>
    </row>
    <row r="1356" spans="1:5" x14ac:dyDescent="0.25">
      <c r="A1356" t="s">
        <v>813</v>
      </c>
      <c r="B1356" s="68">
        <v>38139</v>
      </c>
      <c r="D1356" t="s">
        <v>29</v>
      </c>
      <c r="E1356">
        <v>33</v>
      </c>
    </row>
    <row r="1357" spans="1:5" x14ac:dyDescent="0.25">
      <c r="A1357" t="s">
        <v>919</v>
      </c>
      <c r="B1357" s="68">
        <v>38334</v>
      </c>
      <c r="D1357" t="s">
        <v>29</v>
      </c>
      <c r="E1357">
        <v>33</v>
      </c>
    </row>
    <row r="1358" spans="1:5" x14ac:dyDescent="0.25">
      <c r="A1358" t="s">
        <v>930</v>
      </c>
      <c r="B1358" s="68">
        <v>38372</v>
      </c>
      <c r="D1358" t="s">
        <v>29</v>
      </c>
      <c r="E1358">
        <v>33</v>
      </c>
    </row>
    <row r="1359" spans="1:5" x14ac:dyDescent="0.25">
      <c r="A1359" t="s">
        <v>957</v>
      </c>
      <c r="B1359" s="68">
        <v>38582</v>
      </c>
      <c r="D1359" t="s">
        <v>29</v>
      </c>
      <c r="E1359">
        <v>33</v>
      </c>
    </row>
    <row r="1360" spans="1:5" x14ac:dyDescent="0.25">
      <c r="A1360" t="s">
        <v>971</v>
      </c>
      <c r="B1360" s="68">
        <v>38611</v>
      </c>
      <c r="D1360" t="s">
        <v>29</v>
      </c>
      <c r="E1360">
        <v>33</v>
      </c>
    </row>
    <row r="1361" spans="1:5" x14ac:dyDescent="0.25">
      <c r="A1361" t="s">
        <v>987</v>
      </c>
      <c r="B1361" s="68">
        <v>38642</v>
      </c>
      <c r="D1361" t="s">
        <v>29</v>
      </c>
      <c r="E1361">
        <v>33</v>
      </c>
    </row>
    <row r="1362" spans="1:5" x14ac:dyDescent="0.25">
      <c r="A1362" t="s">
        <v>998</v>
      </c>
      <c r="B1362" s="68">
        <v>38659</v>
      </c>
      <c r="D1362" t="s">
        <v>29</v>
      </c>
      <c r="E1362">
        <v>33</v>
      </c>
    </row>
    <row r="1363" spans="1:5" x14ac:dyDescent="0.25">
      <c r="A1363" t="s">
        <v>1010</v>
      </c>
      <c r="B1363" s="68">
        <v>38684</v>
      </c>
      <c r="D1363" t="s">
        <v>29</v>
      </c>
      <c r="E1363">
        <v>33</v>
      </c>
    </row>
    <row r="1364" spans="1:5" x14ac:dyDescent="0.25">
      <c r="A1364" t="s">
        <v>1040</v>
      </c>
      <c r="B1364" s="68">
        <v>38828</v>
      </c>
      <c r="D1364" t="s">
        <v>29</v>
      </c>
      <c r="E1364">
        <v>33</v>
      </c>
    </row>
    <row r="1365" spans="1:5" x14ac:dyDescent="0.25">
      <c r="A1365" t="s">
        <v>1043</v>
      </c>
      <c r="B1365" s="68">
        <v>38916</v>
      </c>
      <c r="D1365" t="s">
        <v>29</v>
      </c>
      <c r="E1365">
        <v>33</v>
      </c>
    </row>
    <row r="1366" spans="1:5" x14ac:dyDescent="0.25">
      <c r="A1366" t="s">
        <v>1067</v>
      </c>
      <c r="B1366" s="68">
        <v>38987</v>
      </c>
      <c r="D1366" t="s">
        <v>29</v>
      </c>
      <c r="E1366">
        <v>33</v>
      </c>
    </row>
    <row r="1367" spans="1:5" x14ac:dyDescent="0.25">
      <c r="A1367" t="s">
        <v>1103</v>
      </c>
      <c r="B1367" s="68">
        <v>39035</v>
      </c>
      <c r="D1367" t="s">
        <v>29</v>
      </c>
      <c r="E1367">
        <v>33</v>
      </c>
    </row>
    <row r="1368" spans="1:5" x14ac:dyDescent="0.25">
      <c r="A1368" t="s">
        <v>1126</v>
      </c>
      <c r="B1368" s="68">
        <v>39134</v>
      </c>
      <c r="D1368" t="s">
        <v>29</v>
      </c>
      <c r="E1368">
        <v>33</v>
      </c>
    </row>
    <row r="1369" spans="1:5" x14ac:dyDescent="0.25">
      <c r="A1369" t="s">
        <v>1171</v>
      </c>
      <c r="B1369" s="68">
        <v>39378</v>
      </c>
      <c r="D1369" t="s">
        <v>29</v>
      </c>
      <c r="E1369">
        <v>33</v>
      </c>
    </row>
    <row r="1370" spans="1:5" x14ac:dyDescent="0.25">
      <c r="A1370" t="s">
        <v>1187</v>
      </c>
      <c r="B1370" s="68">
        <v>39399</v>
      </c>
      <c r="D1370" t="s">
        <v>29</v>
      </c>
      <c r="E1370">
        <v>33</v>
      </c>
    </row>
    <row r="1371" spans="1:5" x14ac:dyDescent="0.25">
      <c r="A1371" t="s">
        <v>1189</v>
      </c>
      <c r="B1371" s="68">
        <v>39400</v>
      </c>
      <c r="D1371" t="s">
        <v>29</v>
      </c>
      <c r="E1371">
        <v>33</v>
      </c>
    </row>
    <row r="1372" spans="1:5" x14ac:dyDescent="0.25">
      <c r="A1372" t="s">
        <v>1205</v>
      </c>
      <c r="B1372" s="68">
        <v>39497</v>
      </c>
      <c r="D1372" t="s">
        <v>29</v>
      </c>
      <c r="E1372">
        <v>33</v>
      </c>
    </row>
    <row r="1373" spans="1:5" x14ac:dyDescent="0.25">
      <c r="A1373" t="s">
        <v>1257</v>
      </c>
      <c r="B1373" s="68">
        <v>39671</v>
      </c>
      <c r="D1373" t="s">
        <v>29</v>
      </c>
      <c r="E1373">
        <v>33</v>
      </c>
    </row>
    <row r="1374" spans="1:5" x14ac:dyDescent="0.25">
      <c r="A1374" t="s">
        <v>1286</v>
      </c>
      <c r="B1374" s="68">
        <v>39720</v>
      </c>
      <c r="D1374" t="s">
        <v>29</v>
      </c>
      <c r="E1374">
        <v>33</v>
      </c>
    </row>
    <row r="1375" spans="1:5" x14ac:dyDescent="0.25">
      <c r="A1375" t="s">
        <v>1294</v>
      </c>
      <c r="B1375" s="68">
        <v>39742</v>
      </c>
      <c r="D1375" t="s">
        <v>29</v>
      </c>
      <c r="E1375">
        <v>33</v>
      </c>
    </row>
    <row r="1376" spans="1:5" x14ac:dyDescent="0.25">
      <c r="A1376" t="s">
        <v>1324</v>
      </c>
      <c r="B1376" s="68">
        <v>39808</v>
      </c>
      <c r="D1376" t="s">
        <v>29</v>
      </c>
      <c r="E1376">
        <v>33</v>
      </c>
    </row>
    <row r="1377" spans="1:5" x14ac:dyDescent="0.25">
      <c r="A1377" t="s">
        <v>1360</v>
      </c>
      <c r="B1377" s="68">
        <v>40032</v>
      </c>
      <c r="D1377" t="s">
        <v>29</v>
      </c>
      <c r="E1377">
        <v>33</v>
      </c>
    </row>
    <row r="1378" spans="1:5" x14ac:dyDescent="0.25">
      <c r="A1378" t="s">
        <v>1417</v>
      </c>
      <c r="B1378" s="68">
        <v>40391</v>
      </c>
      <c r="D1378" t="s">
        <v>29</v>
      </c>
      <c r="E1378">
        <v>33</v>
      </c>
    </row>
    <row r="1379" spans="1:5" x14ac:dyDescent="0.25">
      <c r="A1379" t="s">
        <v>1433</v>
      </c>
      <c r="B1379" s="68">
        <v>40432</v>
      </c>
      <c r="D1379" t="s">
        <v>29</v>
      </c>
      <c r="E1379">
        <v>33</v>
      </c>
    </row>
    <row r="1380" spans="1:5" x14ac:dyDescent="0.25">
      <c r="A1380" t="s">
        <v>1443</v>
      </c>
      <c r="B1380" s="68">
        <v>40442</v>
      </c>
      <c r="D1380" t="s">
        <v>29</v>
      </c>
      <c r="E1380">
        <v>33</v>
      </c>
    </row>
    <row r="1381" spans="1:5" x14ac:dyDescent="0.25">
      <c r="A1381" t="s">
        <v>1460</v>
      </c>
      <c r="B1381" s="68">
        <v>40475</v>
      </c>
      <c r="D1381" t="s">
        <v>29</v>
      </c>
      <c r="E1381">
        <v>33</v>
      </c>
    </row>
    <row r="1382" spans="1:5" x14ac:dyDescent="0.25">
      <c r="A1382" t="s">
        <v>1472</v>
      </c>
      <c r="B1382" s="68">
        <v>40483</v>
      </c>
      <c r="D1382" t="s">
        <v>29</v>
      </c>
      <c r="E1382">
        <v>33</v>
      </c>
    </row>
    <row r="1383" spans="1:5" x14ac:dyDescent="0.25">
      <c r="A1383" t="s">
        <v>1473</v>
      </c>
      <c r="B1383" s="68">
        <v>40485</v>
      </c>
      <c r="D1383" t="s">
        <v>29</v>
      </c>
      <c r="E1383">
        <v>33</v>
      </c>
    </row>
    <row r="1384" spans="1:5" x14ac:dyDescent="0.25">
      <c r="A1384" t="s">
        <v>1494</v>
      </c>
      <c r="B1384" s="68">
        <v>40576</v>
      </c>
      <c r="D1384" t="s">
        <v>29</v>
      </c>
      <c r="E1384">
        <v>33</v>
      </c>
    </row>
    <row r="1385" spans="1:5" x14ac:dyDescent="0.25">
      <c r="A1385" t="s">
        <v>1500</v>
      </c>
      <c r="B1385" s="68">
        <v>40607</v>
      </c>
      <c r="D1385" t="s">
        <v>29</v>
      </c>
      <c r="E1385">
        <v>33</v>
      </c>
    </row>
    <row r="1386" spans="1:5" x14ac:dyDescent="0.25">
      <c r="A1386" t="s">
        <v>1542</v>
      </c>
      <c r="B1386" s="68">
        <v>40820</v>
      </c>
      <c r="D1386" t="s">
        <v>29</v>
      </c>
      <c r="E1386">
        <v>33</v>
      </c>
    </row>
    <row r="1387" spans="1:5" x14ac:dyDescent="0.25">
      <c r="A1387" t="s">
        <v>1556</v>
      </c>
      <c r="B1387" s="68">
        <v>40855</v>
      </c>
      <c r="D1387" t="s">
        <v>29</v>
      </c>
      <c r="E1387">
        <v>33</v>
      </c>
    </row>
    <row r="1388" spans="1:5" x14ac:dyDescent="0.25">
      <c r="A1388" t="s">
        <v>1558</v>
      </c>
      <c r="B1388" s="68">
        <v>40866</v>
      </c>
      <c r="D1388" t="s">
        <v>29</v>
      </c>
      <c r="E1388">
        <v>33</v>
      </c>
    </row>
    <row r="1389" spans="1:5" x14ac:dyDescent="0.25">
      <c r="A1389" t="s">
        <v>540</v>
      </c>
      <c r="B1389" s="68">
        <v>38139</v>
      </c>
      <c r="D1389" t="s">
        <v>29</v>
      </c>
      <c r="E1389">
        <v>32</v>
      </c>
    </row>
    <row r="1390" spans="1:5" x14ac:dyDescent="0.25">
      <c r="A1390" t="s">
        <v>34</v>
      </c>
      <c r="B1390" s="68">
        <v>38139</v>
      </c>
      <c r="D1390" t="s">
        <v>29</v>
      </c>
      <c r="E1390">
        <v>31</v>
      </c>
    </row>
    <row r="1391" spans="1:5" x14ac:dyDescent="0.25">
      <c r="A1391" t="s">
        <v>103</v>
      </c>
      <c r="B1391" s="68">
        <v>38139</v>
      </c>
      <c r="D1391" t="s">
        <v>29</v>
      </c>
      <c r="E1391">
        <v>31</v>
      </c>
    </row>
    <row r="1392" spans="1:5" x14ac:dyDescent="0.25">
      <c r="A1392" t="s">
        <v>717</v>
      </c>
      <c r="B1392" s="68">
        <v>40499</v>
      </c>
      <c r="D1392" t="s">
        <v>29</v>
      </c>
      <c r="E1392">
        <v>31</v>
      </c>
    </row>
    <row r="1393" spans="1:5" x14ac:dyDescent="0.25">
      <c r="A1393" t="s">
        <v>839</v>
      </c>
      <c r="B1393" s="68">
        <v>40996</v>
      </c>
      <c r="D1393" t="s">
        <v>29</v>
      </c>
      <c r="E1393">
        <v>30</v>
      </c>
    </row>
    <row r="1394" spans="1:5" x14ac:dyDescent="0.25">
      <c r="A1394" t="s">
        <v>924</v>
      </c>
      <c r="B1394" s="68">
        <v>38335</v>
      </c>
      <c r="D1394" t="s">
        <v>29</v>
      </c>
      <c r="E1394">
        <v>30</v>
      </c>
    </row>
    <row r="1395" spans="1:5" x14ac:dyDescent="0.25">
      <c r="A1395" t="s">
        <v>1232</v>
      </c>
      <c r="B1395" s="68">
        <v>39615</v>
      </c>
      <c r="D1395" t="s">
        <v>29</v>
      </c>
      <c r="E1395">
        <v>30</v>
      </c>
    </row>
    <row r="1396" spans="1:5" x14ac:dyDescent="0.25">
      <c r="A1396" t="s">
        <v>1272</v>
      </c>
      <c r="B1396" s="68">
        <v>39690</v>
      </c>
      <c r="D1396" t="s">
        <v>29</v>
      </c>
      <c r="E1396">
        <v>30</v>
      </c>
    </row>
    <row r="1397" spans="1:5" x14ac:dyDescent="0.25">
      <c r="A1397" t="s">
        <v>1399</v>
      </c>
      <c r="B1397" s="68">
        <v>40124</v>
      </c>
      <c r="D1397" t="s">
        <v>29</v>
      </c>
      <c r="E1397">
        <v>30</v>
      </c>
    </row>
    <row r="1398" spans="1:5" x14ac:dyDescent="0.25">
      <c r="A1398" t="s">
        <v>125</v>
      </c>
      <c r="B1398" s="68">
        <v>38139</v>
      </c>
      <c r="D1398" t="s">
        <v>29</v>
      </c>
      <c r="E1398">
        <v>29</v>
      </c>
    </row>
    <row r="1399" spans="1:5" x14ac:dyDescent="0.25">
      <c r="A1399" t="s">
        <v>160</v>
      </c>
      <c r="B1399" s="68">
        <v>38139</v>
      </c>
      <c r="D1399" t="s">
        <v>29</v>
      </c>
      <c r="E1399">
        <v>29</v>
      </c>
    </row>
    <row r="1400" spans="1:5" x14ac:dyDescent="0.25">
      <c r="A1400" t="s">
        <v>226</v>
      </c>
      <c r="B1400" s="68">
        <v>38139</v>
      </c>
      <c r="D1400" t="s">
        <v>29</v>
      </c>
      <c r="E1400">
        <v>29</v>
      </c>
    </row>
    <row r="1401" spans="1:5" x14ac:dyDescent="0.25">
      <c r="A1401" t="s">
        <v>430</v>
      </c>
      <c r="B1401" s="68">
        <v>38139</v>
      </c>
      <c r="D1401" t="s">
        <v>29</v>
      </c>
      <c r="E1401">
        <v>29</v>
      </c>
    </row>
    <row r="1402" spans="1:5" x14ac:dyDescent="0.25">
      <c r="A1402" t="s">
        <v>618</v>
      </c>
      <c r="B1402" s="68">
        <v>38139</v>
      </c>
      <c r="D1402" t="s">
        <v>29</v>
      </c>
      <c r="E1402">
        <v>29</v>
      </c>
    </row>
    <row r="1403" spans="1:5" x14ac:dyDescent="0.25">
      <c r="A1403" t="s">
        <v>693</v>
      </c>
      <c r="B1403" s="68">
        <v>38139</v>
      </c>
      <c r="D1403" t="s">
        <v>29</v>
      </c>
      <c r="E1403">
        <v>29</v>
      </c>
    </row>
    <row r="1404" spans="1:5" x14ac:dyDescent="0.25">
      <c r="A1404" t="s">
        <v>794</v>
      </c>
      <c r="B1404" s="68">
        <v>38139</v>
      </c>
      <c r="D1404" t="s">
        <v>29</v>
      </c>
      <c r="E1404">
        <v>29</v>
      </c>
    </row>
    <row r="1405" spans="1:5" x14ac:dyDescent="0.25">
      <c r="A1405" t="s">
        <v>1076</v>
      </c>
      <c r="B1405" s="68">
        <v>39014</v>
      </c>
      <c r="D1405" t="s">
        <v>29</v>
      </c>
      <c r="E1405">
        <v>29</v>
      </c>
    </row>
    <row r="1406" spans="1:5" x14ac:dyDescent="0.25">
      <c r="A1406" t="s">
        <v>1150</v>
      </c>
      <c r="B1406" s="68">
        <v>39313</v>
      </c>
      <c r="D1406" t="s">
        <v>29</v>
      </c>
      <c r="E1406">
        <v>29</v>
      </c>
    </row>
    <row r="1407" spans="1:5" x14ac:dyDescent="0.25">
      <c r="A1407" t="s">
        <v>1162</v>
      </c>
      <c r="B1407" s="68">
        <v>39340</v>
      </c>
      <c r="D1407" t="s">
        <v>29</v>
      </c>
      <c r="E1407">
        <v>29</v>
      </c>
    </row>
    <row r="1408" spans="1:5" x14ac:dyDescent="0.25">
      <c r="A1408" t="s">
        <v>1252</v>
      </c>
      <c r="B1408" s="68">
        <v>39654</v>
      </c>
      <c r="D1408" t="s">
        <v>29</v>
      </c>
      <c r="E1408">
        <v>29</v>
      </c>
    </row>
    <row r="1409" spans="1:5" x14ac:dyDescent="0.25">
      <c r="A1409" t="s">
        <v>1213</v>
      </c>
      <c r="B1409" s="68">
        <v>39792</v>
      </c>
      <c r="D1409" t="s">
        <v>29</v>
      </c>
      <c r="E1409">
        <v>27</v>
      </c>
    </row>
    <row r="1410" spans="1:5" x14ac:dyDescent="0.25">
      <c r="A1410" t="s">
        <v>1367</v>
      </c>
      <c r="B1410" s="68">
        <v>40034</v>
      </c>
      <c r="D1410" t="s">
        <v>29</v>
      </c>
      <c r="E1410">
        <v>27</v>
      </c>
    </row>
    <row r="1411" spans="1:5" x14ac:dyDescent="0.25">
      <c r="A1411" t="s">
        <v>1532</v>
      </c>
      <c r="B1411" s="68">
        <v>40792</v>
      </c>
      <c r="D1411" t="s">
        <v>29</v>
      </c>
      <c r="E1411">
        <v>26</v>
      </c>
    </row>
    <row r="1412" spans="1:5" x14ac:dyDescent="0.25">
      <c r="A1412" t="s">
        <v>54</v>
      </c>
      <c r="B1412" s="68">
        <v>38139</v>
      </c>
      <c r="D1412" t="s">
        <v>29</v>
      </c>
      <c r="E1412">
        <v>25</v>
      </c>
    </row>
    <row r="1413" spans="1:5" x14ac:dyDescent="0.25">
      <c r="A1413" t="s">
        <v>83</v>
      </c>
      <c r="B1413" s="68">
        <v>38139</v>
      </c>
      <c r="D1413" t="s">
        <v>29</v>
      </c>
      <c r="E1413">
        <v>25</v>
      </c>
    </row>
    <row r="1414" spans="1:5" x14ac:dyDescent="0.25">
      <c r="A1414" t="s">
        <v>286</v>
      </c>
      <c r="B1414" s="68">
        <v>38139</v>
      </c>
      <c r="D1414" t="s">
        <v>29</v>
      </c>
      <c r="E1414">
        <v>25</v>
      </c>
    </row>
    <row r="1415" spans="1:5" x14ac:dyDescent="0.25">
      <c r="A1415" t="s">
        <v>356</v>
      </c>
      <c r="B1415" s="68">
        <v>38139</v>
      </c>
      <c r="D1415" t="s">
        <v>29</v>
      </c>
      <c r="E1415">
        <v>25</v>
      </c>
    </row>
    <row r="1416" spans="1:5" x14ac:dyDescent="0.25">
      <c r="A1416" t="s">
        <v>357</v>
      </c>
      <c r="B1416" s="68">
        <v>38139</v>
      </c>
      <c r="D1416" t="s">
        <v>29</v>
      </c>
      <c r="E1416">
        <v>25</v>
      </c>
    </row>
    <row r="1417" spans="1:5" x14ac:dyDescent="0.25">
      <c r="A1417" t="s">
        <v>369</v>
      </c>
      <c r="B1417" s="68">
        <v>38139</v>
      </c>
      <c r="D1417" t="s">
        <v>29</v>
      </c>
      <c r="E1417">
        <v>25</v>
      </c>
    </row>
    <row r="1418" spans="1:5" x14ac:dyDescent="0.25">
      <c r="A1418" t="s">
        <v>495</v>
      </c>
      <c r="B1418" s="68">
        <v>38139</v>
      </c>
      <c r="D1418" t="s">
        <v>29</v>
      </c>
      <c r="E1418">
        <v>25</v>
      </c>
    </row>
    <row r="1419" spans="1:5" x14ac:dyDescent="0.25">
      <c r="A1419" t="s">
        <v>740</v>
      </c>
      <c r="B1419" s="68">
        <v>38139</v>
      </c>
      <c r="D1419" t="s">
        <v>29</v>
      </c>
      <c r="E1419">
        <v>25</v>
      </c>
    </row>
    <row r="1420" spans="1:5" x14ac:dyDescent="0.25">
      <c r="A1420" t="s">
        <v>1429</v>
      </c>
      <c r="B1420" s="68">
        <v>40429</v>
      </c>
      <c r="D1420" t="s">
        <v>29</v>
      </c>
      <c r="E1420">
        <v>25</v>
      </c>
    </row>
    <row r="1421" spans="1:5" x14ac:dyDescent="0.25">
      <c r="A1421" t="s">
        <v>71</v>
      </c>
      <c r="B1421" s="68">
        <v>40885</v>
      </c>
      <c r="D1421" t="s">
        <v>29</v>
      </c>
      <c r="E1421">
        <v>24</v>
      </c>
    </row>
    <row r="1422" spans="1:5" x14ac:dyDescent="0.25">
      <c r="A1422" t="s">
        <v>181</v>
      </c>
      <c r="B1422" s="68">
        <v>38139</v>
      </c>
      <c r="D1422" t="s">
        <v>29</v>
      </c>
      <c r="E1422">
        <v>24</v>
      </c>
    </row>
    <row r="1423" spans="1:5" x14ac:dyDescent="0.25">
      <c r="A1423" t="s">
        <v>216</v>
      </c>
      <c r="B1423" s="68">
        <v>38139</v>
      </c>
      <c r="D1423" t="s">
        <v>29</v>
      </c>
      <c r="E1423">
        <v>24</v>
      </c>
    </row>
    <row r="1424" spans="1:5" x14ac:dyDescent="0.25">
      <c r="A1424" t="s">
        <v>346</v>
      </c>
      <c r="B1424" s="68">
        <v>38139</v>
      </c>
      <c r="D1424" t="s">
        <v>29</v>
      </c>
      <c r="E1424">
        <v>24</v>
      </c>
    </row>
    <row r="1425" spans="1:5" x14ac:dyDescent="0.25">
      <c r="A1425" t="s">
        <v>513</v>
      </c>
      <c r="B1425" s="68">
        <v>38139</v>
      </c>
      <c r="D1425" t="s">
        <v>29</v>
      </c>
      <c r="E1425">
        <v>24</v>
      </c>
    </row>
    <row r="1426" spans="1:5" x14ac:dyDescent="0.25">
      <c r="A1426" t="s">
        <v>523</v>
      </c>
      <c r="B1426" s="68">
        <v>38139</v>
      </c>
      <c r="D1426" t="s">
        <v>29</v>
      </c>
      <c r="E1426">
        <v>24</v>
      </c>
    </row>
    <row r="1427" spans="1:5" x14ac:dyDescent="0.25">
      <c r="A1427" t="s">
        <v>524</v>
      </c>
      <c r="B1427" s="68">
        <v>38139</v>
      </c>
      <c r="D1427" t="s">
        <v>29</v>
      </c>
      <c r="E1427">
        <v>24</v>
      </c>
    </row>
    <row r="1428" spans="1:5" x14ac:dyDescent="0.25">
      <c r="A1428" t="s">
        <v>559</v>
      </c>
      <c r="B1428" s="68">
        <v>38139</v>
      </c>
      <c r="D1428" t="s">
        <v>29</v>
      </c>
      <c r="E1428">
        <v>24</v>
      </c>
    </row>
    <row r="1429" spans="1:5" x14ac:dyDescent="0.25">
      <c r="A1429" t="s">
        <v>588</v>
      </c>
      <c r="B1429" s="68">
        <v>38139</v>
      </c>
      <c r="D1429" t="s">
        <v>29</v>
      </c>
      <c r="E1429">
        <v>24</v>
      </c>
    </row>
    <row r="1430" spans="1:5" x14ac:dyDescent="0.25">
      <c r="A1430" t="s">
        <v>615</v>
      </c>
      <c r="B1430" s="68">
        <v>38261</v>
      </c>
      <c r="D1430" t="s">
        <v>29</v>
      </c>
      <c r="E1430">
        <v>24</v>
      </c>
    </row>
    <row r="1431" spans="1:5" x14ac:dyDescent="0.25">
      <c r="A1431" t="s">
        <v>662</v>
      </c>
      <c r="B1431" s="68">
        <v>38139</v>
      </c>
      <c r="D1431" t="s">
        <v>29</v>
      </c>
      <c r="E1431">
        <v>24</v>
      </c>
    </row>
    <row r="1432" spans="1:5" x14ac:dyDescent="0.25">
      <c r="A1432" t="s">
        <v>683</v>
      </c>
      <c r="B1432" s="68">
        <v>38139</v>
      </c>
      <c r="D1432" t="s">
        <v>29</v>
      </c>
      <c r="E1432">
        <v>24</v>
      </c>
    </row>
    <row r="1433" spans="1:5" x14ac:dyDescent="0.25">
      <c r="A1433" t="s">
        <v>747</v>
      </c>
      <c r="B1433" s="68">
        <v>38139</v>
      </c>
      <c r="D1433" t="s">
        <v>29</v>
      </c>
      <c r="E1433">
        <v>24</v>
      </c>
    </row>
    <row r="1434" spans="1:5" x14ac:dyDescent="0.25">
      <c r="A1434" t="s">
        <v>766</v>
      </c>
      <c r="B1434" s="68">
        <v>38139</v>
      </c>
      <c r="D1434" t="s">
        <v>29</v>
      </c>
      <c r="E1434">
        <v>24</v>
      </c>
    </row>
    <row r="1435" spans="1:5" x14ac:dyDescent="0.25">
      <c r="A1435" t="s">
        <v>830</v>
      </c>
      <c r="B1435" s="68">
        <v>38139</v>
      </c>
      <c r="D1435" t="s">
        <v>29</v>
      </c>
      <c r="E1435">
        <v>24</v>
      </c>
    </row>
    <row r="1436" spans="1:5" x14ac:dyDescent="0.25">
      <c r="A1436" t="s">
        <v>840</v>
      </c>
      <c r="B1436" s="68">
        <v>39400</v>
      </c>
      <c r="D1436" t="s">
        <v>29</v>
      </c>
      <c r="E1436">
        <v>24</v>
      </c>
    </row>
    <row r="1437" spans="1:5" x14ac:dyDescent="0.25">
      <c r="A1437" t="s">
        <v>1073</v>
      </c>
      <c r="B1437" s="68">
        <v>39008</v>
      </c>
      <c r="D1437" t="s">
        <v>29</v>
      </c>
      <c r="E1437">
        <v>24</v>
      </c>
    </row>
    <row r="1438" spans="1:5" x14ac:dyDescent="0.25">
      <c r="A1438" t="s">
        <v>1075</v>
      </c>
      <c r="B1438" s="68">
        <v>39014</v>
      </c>
      <c r="D1438" t="s">
        <v>29</v>
      </c>
      <c r="E1438">
        <v>24</v>
      </c>
    </row>
    <row r="1439" spans="1:5" x14ac:dyDescent="0.25">
      <c r="A1439" t="s">
        <v>1118</v>
      </c>
      <c r="B1439" s="68">
        <v>39104</v>
      </c>
      <c r="D1439" t="s">
        <v>29</v>
      </c>
      <c r="E1439">
        <v>24</v>
      </c>
    </row>
    <row r="1440" spans="1:5" x14ac:dyDescent="0.25">
      <c r="A1440" t="s">
        <v>1161</v>
      </c>
      <c r="B1440" s="68">
        <v>39330</v>
      </c>
      <c r="D1440" t="s">
        <v>29</v>
      </c>
      <c r="E1440">
        <v>24</v>
      </c>
    </row>
    <row r="1441" spans="1:5" x14ac:dyDescent="0.25">
      <c r="A1441" t="s">
        <v>1165</v>
      </c>
      <c r="B1441" s="68">
        <v>39343</v>
      </c>
      <c r="D1441" t="s">
        <v>29</v>
      </c>
      <c r="E1441">
        <v>24</v>
      </c>
    </row>
    <row r="1442" spans="1:5" x14ac:dyDescent="0.25">
      <c r="A1442" t="s">
        <v>1197</v>
      </c>
      <c r="B1442" s="68">
        <v>39426</v>
      </c>
      <c r="D1442" t="s">
        <v>29</v>
      </c>
      <c r="E1442">
        <v>24</v>
      </c>
    </row>
    <row r="1443" spans="1:5" x14ac:dyDescent="0.25">
      <c r="A1443" t="s">
        <v>1229</v>
      </c>
      <c r="B1443" s="68">
        <v>39610</v>
      </c>
      <c r="D1443" t="s">
        <v>29</v>
      </c>
      <c r="E1443">
        <v>24</v>
      </c>
    </row>
    <row r="1444" spans="1:5" x14ac:dyDescent="0.25">
      <c r="A1444" t="s">
        <v>1258</v>
      </c>
      <c r="B1444" s="68">
        <v>39671</v>
      </c>
      <c r="D1444" t="s">
        <v>29</v>
      </c>
      <c r="E1444">
        <v>24</v>
      </c>
    </row>
    <row r="1445" spans="1:5" x14ac:dyDescent="0.25">
      <c r="A1445" t="s">
        <v>1285</v>
      </c>
      <c r="B1445" s="68">
        <v>39721</v>
      </c>
      <c r="D1445" t="s">
        <v>29</v>
      </c>
      <c r="E1445">
        <v>24</v>
      </c>
    </row>
    <row r="1446" spans="1:5" x14ac:dyDescent="0.25">
      <c r="A1446" t="s">
        <v>1291</v>
      </c>
      <c r="B1446" s="68">
        <v>39739</v>
      </c>
      <c r="D1446" t="s">
        <v>29</v>
      </c>
      <c r="E1446">
        <v>24</v>
      </c>
    </row>
    <row r="1447" spans="1:5" x14ac:dyDescent="0.25">
      <c r="A1447" t="s">
        <v>1316</v>
      </c>
      <c r="B1447" s="68">
        <v>39774</v>
      </c>
      <c r="D1447" t="s">
        <v>29</v>
      </c>
      <c r="E1447">
        <v>24</v>
      </c>
    </row>
    <row r="1448" spans="1:5" x14ac:dyDescent="0.25">
      <c r="A1448" t="s">
        <v>1331</v>
      </c>
      <c r="B1448" s="68">
        <v>39836</v>
      </c>
      <c r="D1448" t="s">
        <v>29</v>
      </c>
      <c r="E1448">
        <v>24</v>
      </c>
    </row>
    <row r="1449" spans="1:5" x14ac:dyDescent="0.25">
      <c r="A1449" t="s">
        <v>1378</v>
      </c>
      <c r="B1449" s="68">
        <v>40058</v>
      </c>
      <c r="D1449" t="s">
        <v>29</v>
      </c>
      <c r="E1449">
        <v>24</v>
      </c>
    </row>
    <row r="1450" spans="1:5" x14ac:dyDescent="0.25">
      <c r="A1450" t="s">
        <v>1448</v>
      </c>
      <c r="B1450" s="68">
        <v>40447</v>
      </c>
      <c r="D1450" t="s">
        <v>29</v>
      </c>
      <c r="E1450">
        <v>24</v>
      </c>
    </row>
    <row r="1451" spans="1:5" x14ac:dyDescent="0.25">
      <c r="A1451" t="s">
        <v>1455</v>
      </c>
      <c r="B1451" s="68">
        <v>40470</v>
      </c>
      <c r="D1451" t="s">
        <v>29</v>
      </c>
      <c r="E1451">
        <v>24</v>
      </c>
    </row>
    <row r="1452" spans="1:5" x14ac:dyDescent="0.25">
      <c r="A1452" t="s">
        <v>1479</v>
      </c>
      <c r="B1452" s="68">
        <v>40488</v>
      </c>
      <c r="D1452" t="s">
        <v>29</v>
      </c>
      <c r="E1452">
        <v>24</v>
      </c>
    </row>
    <row r="1453" spans="1:5" x14ac:dyDescent="0.25">
      <c r="A1453" t="s">
        <v>1484</v>
      </c>
      <c r="B1453" s="68">
        <v>40491</v>
      </c>
      <c r="D1453" t="s">
        <v>29</v>
      </c>
      <c r="E1453">
        <v>24</v>
      </c>
    </row>
    <row r="1454" spans="1:5" x14ac:dyDescent="0.25">
      <c r="A1454" t="s">
        <v>1491</v>
      </c>
      <c r="B1454" s="68">
        <v>40558</v>
      </c>
      <c r="D1454" t="s">
        <v>29</v>
      </c>
      <c r="E1454">
        <v>24</v>
      </c>
    </row>
    <row r="1455" spans="1:5" x14ac:dyDescent="0.25">
      <c r="A1455" t="s">
        <v>1546</v>
      </c>
      <c r="B1455" s="68">
        <v>40826</v>
      </c>
      <c r="D1455" t="s">
        <v>29</v>
      </c>
      <c r="E1455">
        <v>24</v>
      </c>
    </row>
    <row r="1456" spans="1:5" x14ac:dyDescent="0.25">
      <c r="A1456" t="s">
        <v>371</v>
      </c>
      <c r="B1456" s="68">
        <v>40518</v>
      </c>
      <c r="D1456" t="s">
        <v>29</v>
      </c>
      <c r="E1456">
        <v>22</v>
      </c>
    </row>
    <row r="1457" spans="1:5" x14ac:dyDescent="0.25">
      <c r="A1457" t="s">
        <v>634</v>
      </c>
      <c r="B1457" s="68">
        <v>38139</v>
      </c>
      <c r="D1457" t="s">
        <v>29</v>
      </c>
      <c r="E1457">
        <v>22</v>
      </c>
    </row>
    <row r="1458" spans="1:5" x14ac:dyDescent="0.25">
      <c r="A1458" t="s">
        <v>1242</v>
      </c>
      <c r="B1458" s="68">
        <v>39473</v>
      </c>
      <c r="D1458" t="s">
        <v>29</v>
      </c>
      <c r="E1458">
        <v>22</v>
      </c>
    </row>
    <row r="1459" spans="1:5" x14ac:dyDescent="0.25">
      <c r="A1459" t="s">
        <v>1353</v>
      </c>
      <c r="B1459" s="68">
        <v>40014</v>
      </c>
      <c r="D1459" t="s">
        <v>29</v>
      </c>
      <c r="E1459">
        <v>22</v>
      </c>
    </row>
    <row r="1460" spans="1:5" x14ac:dyDescent="0.25">
      <c r="A1460" t="s">
        <v>1389</v>
      </c>
      <c r="B1460" s="68">
        <v>40089</v>
      </c>
      <c r="D1460" t="s">
        <v>29</v>
      </c>
      <c r="E1460">
        <v>22</v>
      </c>
    </row>
    <row r="1461" spans="1:5" x14ac:dyDescent="0.25">
      <c r="A1461" t="s">
        <v>1447</v>
      </c>
      <c r="B1461" s="68">
        <v>40442</v>
      </c>
      <c r="D1461" t="s">
        <v>29</v>
      </c>
      <c r="E1461">
        <v>22</v>
      </c>
    </row>
    <row r="1462" spans="1:5" x14ac:dyDescent="0.25">
      <c r="A1462" t="s">
        <v>1527</v>
      </c>
      <c r="B1462" s="68">
        <v>40769</v>
      </c>
      <c r="D1462" t="s">
        <v>29</v>
      </c>
      <c r="E1462">
        <v>22</v>
      </c>
    </row>
    <row r="1463" spans="1:5" x14ac:dyDescent="0.25">
      <c r="A1463" t="s">
        <v>105</v>
      </c>
      <c r="B1463" s="68">
        <v>38139</v>
      </c>
      <c r="D1463" t="s">
        <v>29</v>
      </c>
      <c r="E1463">
        <v>21</v>
      </c>
    </row>
    <row r="1464" spans="1:5" x14ac:dyDescent="0.25">
      <c r="A1464" t="s">
        <v>338</v>
      </c>
      <c r="B1464" s="68">
        <v>38139</v>
      </c>
      <c r="D1464" t="s">
        <v>29</v>
      </c>
      <c r="E1464">
        <v>21</v>
      </c>
    </row>
    <row r="1465" spans="1:5" x14ac:dyDescent="0.25">
      <c r="A1465" t="s">
        <v>601</v>
      </c>
      <c r="B1465" s="68">
        <v>38139</v>
      </c>
      <c r="D1465" t="s">
        <v>29</v>
      </c>
      <c r="E1465">
        <v>21</v>
      </c>
    </row>
    <row r="1466" spans="1:5" x14ac:dyDescent="0.25">
      <c r="A1466" t="s">
        <v>920</v>
      </c>
      <c r="B1466" s="68">
        <v>38334</v>
      </c>
      <c r="D1466" t="s">
        <v>29</v>
      </c>
      <c r="E1466">
        <v>21</v>
      </c>
    </row>
    <row r="1467" spans="1:5" x14ac:dyDescent="0.25">
      <c r="A1467" t="s">
        <v>1259</v>
      </c>
      <c r="B1467" s="68">
        <v>39671</v>
      </c>
      <c r="D1467" t="s">
        <v>29</v>
      </c>
      <c r="E1467">
        <v>21</v>
      </c>
    </row>
    <row r="1468" spans="1:5" x14ac:dyDescent="0.25">
      <c r="A1468" t="s">
        <v>1388</v>
      </c>
      <c r="B1468" s="68">
        <v>40084</v>
      </c>
      <c r="D1468" t="s">
        <v>29</v>
      </c>
      <c r="E1468">
        <v>21</v>
      </c>
    </row>
    <row r="1469" spans="1:5" x14ac:dyDescent="0.25">
      <c r="A1469" t="s">
        <v>1406</v>
      </c>
      <c r="B1469" s="68">
        <v>40326</v>
      </c>
      <c r="D1469" t="s">
        <v>29</v>
      </c>
      <c r="E1469">
        <v>21</v>
      </c>
    </row>
    <row r="1470" spans="1:5" x14ac:dyDescent="0.25">
      <c r="A1470" t="s">
        <v>1478</v>
      </c>
      <c r="B1470" s="68">
        <v>40488</v>
      </c>
      <c r="D1470" t="s">
        <v>29</v>
      </c>
      <c r="E1470">
        <v>21</v>
      </c>
    </row>
    <row r="1471" spans="1:5" x14ac:dyDescent="0.25">
      <c r="A1471" t="s">
        <v>55</v>
      </c>
      <c r="B1471" s="68">
        <v>38139</v>
      </c>
      <c r="D1471" t="s">
        <v>29</v>
      </c>
      <c r="E1471">
        <v>20</v>
      </c>
    </row>
    <row r="1472" spans="1:5" x14ac:dyDescent="0.25">
      <c r="A1472" t="s">
        <v>485</v>
      </c>
      <c r="B1472" s="68">
        <v>38139</v>
      </c>
      <c r="D1472" t="s">
        <v>29</v>
      </c>
      <c r="E1472">
        <v>20</v>
      </c>
    </row>
    <row r="1473" spans="1:5" x14ac:dyDescent="0.25">
      <c r="A1473" t="s">
        <v>533</v>
      </c>
      <c r="B1473" s="68">
        <v>40156</v>
      </c>
      <c r="D1473" t="s">
        <v>29</v>
      </c>
      <c r="E1473">
        <v>20</v>
      </c>
    </row>
    <row r="1474" spans="1:5" x14ac:dyDescent="0.25">
      <c r="A1474" t="s">
        <v>710</v>
      </c>
      <c r="B1474" s="68">
        <v>38139</v>
      </c>
      <c r="D1474" t="s">
        <v>29</v>
      </c>
      <c r="E1474">
        <v>20</v>
      </c>
    </row>
    <row r="1475" spans="1:5" x14ac:dyDescent="0.25">
      <c r="A1475" t="s">
        <v>839</v>
      </c>
      <c r="B1475" s="68">
        <v>39400</v>
      </c>
      <c r="C1475" s="68">
        <v>40995</v>
      </c>
      <c r="D1475" t="s">
        <v>29</v>
      </c>
      <c r="E1475">
        <v>20</v>
      </c>
    </row>
    <row r="1476" spans="1:5" x14ac:dyDescent="0.25">
      <c r="A1476" t="s">
        <v>945</v>
      </c>
      <c r="B1476" s="68">
        <v>38544</v>
      </c>
      <c r="D1476" t="s">
        <v>29</v>
      </c>
      <c r="E1476">
        <v>20</v>
      </c>
    </row>
    <row r="1477" spans="1:5" x14ac:dyDescent="0.25">
      <c r="A1477" t="s">
        <v>1004</v>
      </c>
      <c r="B1477" s="68">
        <v>38678</v>
      </c>
      <c r="D1477" t="s">
        <v>29</v>
      </c>
      <c r="E1477">
        <v>20</v>
      </c>
    </row>
    <row r="1478" spans="1:5" x14ac:dyDescent="0.25">
      <c r="A1478" t="s">
        <v>1020</v>
      </c>
      <c r="B1478" s="68">
        <v>38705</v>
      </c>
      <c r="D1478" t="s">
        <v>29</v>
      </c>
      <c r="E1478">
        <v>20</v>
      </c>
    </row>
    <row r="1479" spans="1:5" x14ac:dyDescent="0.25">
      <c r="A1479" t="s">
        <v>1172</v>
      </c>
      <c r="B1479" s="68">
        <v>39378</v>
      </c>
      <c r="D1479" t="s">
        <v>29</v>
      </c>
      <c r="E1479">
        <v>20</v>
      </c>
    </row>
    <row r="1480" spans="1:5" x14ac:dyDescent="0.25">
      <c r="A1480" t="s">
        <v>1200</v>
      </c>
      <c r="B1480" s="68">
        <v>39441</v>
      </c>
      <c r="D1480" t="s">
        <v>29</v>
      </c>
      <c r="E1480">
        <v>20</v>
      </c>
    </row>
    <row r="1481" spans="1:5" x14ac:dyDescent="0.25">
      <c r="A1481" t="s">
        <v>1236</v>
      </c>
      <c r="B1481" s="68">
        <v>39622</v>
      </c>
      <c r="D1481" t="s">
        <v>29</v>
      </c>
      <c r="E1481">
        <v>20</v>
      </c>
    </row>
    <row r="1482" spans="1:5" x14ac:dyDescent="0.25">
      <c r="A1482" t="s">
        <v>1339</v>
      </c>
      <c r="B1482" s="68">
        <v>39916</v>
      </c>
      <c r="D1482" t="s">
        <v>29</v>
      </c>
      <c r="E1482">
        <v>20</v>
      </c>
    </row>
    <row r="1483" spans="1:5" x14ac:dyDescent="0.25">
      <c r="A1483" t="s">
        <v>1343</v>
      </c>
      <c r="B1483" s="68">
        <v>39935</v>
      </c>
      <c r="D1483" t="s">
        <v>29</v>
      </c>
      <c r="E1483">
        <v>20</v>
      </c>
    </row>
    <row r="1484" spans="1:5" x14ac:dyDescent="0.25">
      <c r="A1484" t="s">
        <v>124</v>
      </c>
      <c r="B1484" s="68">
        <v>38139</v>
      </c>
      <c r="D1484" t="s">
        <v>29</v>
      </c>
      <c r="E1484">
        <v>18</v>
      </c>
    </row>
    <row r="1485" spans="1:5" x14ac:dyDescent="0.25">
      <c r="A1485" t="s">
        <v>203</v>
      </c>
      <c r="B1485" s="68">
        <v>38139</v>
      </c>
      <c r="D1485" t="s">
        <v>29</v>
      </c>
      <c r="E1485">
        <v>18</v>
      </c>
    </row>
    <row r="1486" spans="1:5" x14ac:dyDescent="0.25">
      <c r="A1486" t="s">
        <v>635</v>
      </c>
      <c r="B1486" s="68">
        <v>38139</v>
      </c>
      <c r="D1486" t="s">
        <v>29</v>
      </c>
      <c r="E1486">
        <v>18</v>
      </c>
    </row>
    <row r="1487" spans="1:5" x14ac:dyDescent="0.25">
      <c r="A1487" t="s">
        <v>189</v>
      </c>
      <c r="B1487" s="68">
        <v>38139</v>
      </c>
      <c r="D1487" t="s">
        <v>29</v>
      </c>
      <c r="E1487">
        <v>17</v>
      </c>
    </row>
    <row r="1488" spans="1:5" x14ac:dyDescent="0.25">
      <c r="A1488" t="s">
        <v>282</v>
      </c>
      <c r="B1488" s="68">
        <v>39014</v>
      </c>
      <c r="D1488" t="s">
        <v>29</v>
      </c>
      <c r="E1488">
        <v>17</v>
      </c>
    </row>
    <row r="1489" spans="1:5" x14ac:dyDescent="0.25">
      <c r="A1489" t="s">
        <v>293</v>
      </c>
      <c r="B1489" s="68">
        <v>38139</v>
      </c>
      <c r="D1489" t="s">
        <v>29</v>
      </c>
      <c r="E1489">
        <v>17</v>
      </c>
    </row>
    <row r="1490" spans="1:5" x14ac:dyDescent="0.25">
      <c r="A1490" t="s">
        <v>446</v>
      </c>
      <c r="B1490" s="68">
        <v>38139</v>
      </c>
      <c r="D1490" t="s">
        <v>29</v>
      </c>
      <c r="E1490">
        <v>17</v>
      </c>
    </row>
    <row r="1491" spans="1:5" x14ac:dyDescent="0.25">
      <c r="A1491" t="s">
        <v>447</v>
      </c>
      <c r="B1491" s="68">
        <v>38139</v>
      </c>
      <c r="D1491" t="s">
        <v>29</v>
      </c>
      <c r="E1491">
        <v>17</v>
      </c>
    </row>
    <row r="1492" spans="1:5" x14ac:dyDescent="0.25">
      <c r="A1492" t="s">
        <v>454</v>
      </c>
      <c r="B1492" s="68">
        <v>39927</v>
      </c>
      <c r="D1492" t="s">
        <v>29</v>
      </c>
      <c r="E1492">
        <v>17</v>
      </c>
    </row>
    <row r="1493" spans="1:5" x14ac:dyDescent="0.25">
      <c r="A1493" t="s">
        <v>479</v>
      </c>
      <c r="B1493" s="68">
        <v>39889</v>
      </c>
      <c r="D1493" t="s">
        <v>29</v>
      </c>
      <c r="E1493">
        <v>17</v>
      </c>
    </row>
    <row r="1494" spans="1:5" x14ac:dyDescent="0.25">
      <c r="A1494" t="s">
        <v>487</v>
      </c>
      <c r="B1494" s="68">
        <v>38139</v>
      </c>
      <c r="D1494" t="s">
        <v>29</v>
      </c>
      <c r="E1494">
        <v>17</v>
      </c>
    </row>
    <row r="1495" spans="1:5" x14ac:dyDescent="0.25">
      <c r="A1495" t="s">
        <v>516</v>
      </c>
      <c r="B1495" s="68">
        <v>38139</v>
      </c>
      <c r="D1495" t="s">
        <v>29</v>
      </c>
      <c r="E1495">
        <v>17</v>
      </c>
    </row>
    <row r="1496" spans="1:5" x14ac:dyDescent="0.25">
      <c r="A1496" t="s">
        <v>527</v>
      </c>
      <c r="B1496" s="68">
        <v>38139</v>
      </c>
      <c r="D1496" t="s">
        <v>29</v>
      </c>
      <c r="E1496">
        <v>17</v>
      </c>
    </row>
    <row r="1497" spans="1:5" x14ac:dyDescent="0.25">
      <c r="A1497" t="s">
        <v>565</v>
      </c>
      <c r="B1497" s="68">
        <v>38139</v>
      </c>
      <c r="D1497" t="s">
        <v>29</v>
      </c>
      <c r="E1497">
        <v>17</v>
      </c>
    </row>
    <row r="1498" spans="1:5" x14ac:dyDescent="0.25">
      <c r="A1498" t="s">
        <v>617</v>
      </c>
      <c r="B1498" s="68">
        <v>38139</v>
      </c>
      <c r="D1498" t="s">
        <v>29</v>
      </c>
      <c r="E1498">
        <v>17</v>
      </c>
    </row>
    <row r="1499" spans="1:5" x14ac:dyDescent="0.25">
      <c r="A1499" t="s">
        <v>770</v>
      </c>
      <c r="B1499" s="68">
        <v>38139</v>
      </c>
      <c r="D1499" t="s">
        <v>29</v>
      </c>
      <c r="E1499">
        <v>17</v>
      </c>
    </row>
    <row r="1500" spans="1:5" x14ac:dyDescent="0.25">
      <c r="A1500" t="s">
        <v>1023</v>
      </c>
      <c r="B1500" s="68">
        <v>40088</v>
      </c>
      <c r="D1500" t="s">
        <v>29</v>
      </c>
      <c r="E1500">
        <v>17</v>
      </c>
    </row>
    <row r="1501" spans="1:5" x14ac:dyDescent="0.25">
      <c r="A1501" t="s">
        <v>1106</v>
      </c>
      <c r="B1501" s="68">
        <v>39050</v>
      </c>
      <c r="D1501" t="s">
        <v>29</v>
      </c>
      <c r="E1501">
        <v>17</v>
      </c>
    </row>
    <row r="1502" spans="1:5" x14ac:dyDescent="0.25">
      <c r="A1502" t="s">
        <v>1281</v>
      </c>
      <c r="B1502" s="68">
        <v>39712</v>
      </c>
      <c r="D1502" t="s">
        <v>29</v>
      </c>
      <c r="E1502">
        <v>17</v>
      </c>
    </row>
    <row r="1503" spans="1:5" x14ac:dyDescent="0.25">
      <c r="A1503" t="s">
        <v>1418</v>
      </c>
      <c r="B1503" s="68">
        <v>40391</v>
      </c>
      <c r="D1503" t="s">
        <v>29</v>
      </c>
      <c r="E1503">
        <v>17</v>
      </c>
    </row>
    <row r="1504" spans="1:5" x14ac:dyDescent="0.25">
      <c r="A1504" t="s">
        <v>1441</v>
      </c>
      <c r="B1504" s="68">
        <v>40441</v>
      </c>
      <c r="D1504" t="s">
        <v>29</v>
      </c>
      <c r="E1504">
        <v>17</v>
      </c>
    </row>
    <row r="1505" spans="1:5" x14ac:dyDescent="0.25">
      <c r="A1505" t="s">
        <v>433</v>
      </c>
      <c r="B1505" s="68">
        <v>38139</v>
      </c>
      <c r="D1505" t="s">
        <v>29</v>
      </c>
      <c r="E1505">
        <v>15</v>
      </c>
    </row>
    <row r="1506" spans="1:5" x14ac:dyDescent="0.25">
      <c r="A1506" t="s">
        <v>1555</v>
      </c>
      <c r="B1506" s="68">
        <v>40852</v>
      </c>
      <c r="D1506" t="s">
        <v>29</v>
      </c>
      <c r="E1506">
        <v>14</v>
      </c>
    </row>
    <row r="1507" spans="1:5" x14ac:dyDescent="0.25">
      <c r="A1507" t="s">
        <v>30</v>
      </c>
      <c r="B1507" s="68">
        <v>38139</v>
      </c>
      <c r="D1507" t="s">
        <v>29</v>
      </c>
      <c r="E1507">
        <v>13</v>
      </c>
    </row>
    <row r="1508" spans="1:5" x14ac:dyDescent="0.25">
      <c r="A1508" t="s">
        <v>195</v>
      </c>
      <c r="B1508" s="68">
        <v>38139</v>
      </c>
      <c r="D1508" t="s">
        <v>29</v>
      </c>
      <c r="E1508">
        <v>13</v>
      </c>
    </row>
    <row r="1509" spans="1:5" x14ac:dyDescent="0.25">
      <c r="A1509" t="s">
        <v>519</v>
      </c>
      <c r="B1509" s="68">
        <v>38139</v>
      </c>
      <c r="D1509" t="s">
        <v>29</v>
      </c>
      <c r="E1509">
        <v>13</v>
      </c>
    </row>
    <row r="1510" spans="1:5" x14ac:dyDescent="0.25">
      <c r="A1510" t="s">
        <v>556</v>
      </c>
      <c r="B1510" s="68">
        <v>38139</v>
      </c>
      <c r="D1510" t="s">
        <v>29</v>
      </c>
      <c r="E1510">
        <v>13</v>
      </c>
    </row>
    <row r="1511" spans="1:5" x14ac:dyDescent="0.25">
      <c r="A1511" t="s">
        <v>566</v>
      </c>
      <c r="B1511" s="68">
        <v>38139</v>
      </c>
      <c r="D1511" t="s">
        <v>29</v>
      </c>
      <c r="E1511">
        <v>13</v>
      </c>
    </row>
    <row r="1512" spans="1:5" x14ac:dyDescent="0.25">
      <c r="A1512" t="s">
        <v>574</v>
      </c>
      <c r="B1512" s="68">
        <v>38139</v>
      </c>
      <c r="D1512" t="s">
        <v>29</v>
      </c>
      <c r="E1512">
        <v>13</v>
      </c>
    </row>
    <row r="1513" spans="1:5" x14ac:dyDescent="0.25">
      <c r="A1513" t="s">
        <v>632</v>
      </c>
      <c r="B1513" s="68">
        <v>38139</v>
      </c>
      <c r="D1513" t="s">
        <v>29</v>
      </c>
      <c r="E1513">
        <v>13</v>
      </c>
    </row>
    <row r="1514" spans="1:5" x14ac:dyDescent="0.25">
      <c r="A1514" t="s">
        <v>1018</v>
      </c>
      <c r="B1514" s="68">
        <v>38702</v>
      </c>
      <c r="D1514" t="s">
        <v>29</v>
      </c>
      <c r="E1514">
        <v>13</v>
      </c>
    </row>
    <row r="1515" spans="1:5" x14ac:dyDescent="0.25">
      <c r="A1515" t="s">
        <v>1274</v>
      </c>
      <c r="B1515" s="68">
        <v>39692</v>
      </c>
      <c r="D1515" t="s">
        <v>29</v>
      </c>
      <c r="E1515">
        <v>13</v>
      </c>
    </row>
    <row r="1516" spans="1:5" x14ac:dyDescent="0.25">
      <c r="A1516" t="s">
        <v>1284</v>
      </c>
      <c r="B1516" s="68">
        <v>40436</v>
      </c>
      <c r="D1516" t="s">
        <v>29</v>
      </c>
      <c r="E1516">
        <v>13</v>
      </c>
    </row>
    <row r="1517" spans="1:5" x14ac:dyDescent="0.25">
      <c r="A1517" t="s">
        <v>1540</v>
      </c>
      <c r="B1517" s="68">
        <v>40819</v>
      </c>
      <c r="D1517" t="s">
        <v>29</v>
      </c>
      <c r="E1517">
        <v>13</v>
      </c>
    </row>
    <row r="1518" spans="1:5" x14ac:dyDescent="0.25">
      <c r="A1518" t="s">
        <v>631</v>
      </c>
      <c r="B1518" s="68">
        <v>38139</v>
      </c>
      <c r="D1518" t="s">
        <v>29</v>
      </c>
      <c r="E1518">
        <v>12</v>
      </c>
    </row>
    <row r="1519" spans="1:5" x14ac:dyDescent="0.25">
      <c r="A1519" t="s">
        <v>1464</v>
      </c>
      <c r="B1519" s="68">
        <v>40476</v>
      </c>
      <c r="D1519" t="s">
        <v>29</v>
      </c>
      <c r="E1519">
        <v>11</v>
      </c>
    </row>
    <row r="1520" spans="1:5" x14ac:dyDescent="0.25">
      <c r="A1520" t="s">
        <v>384</v>
      </c>
      <c r="B1520" s="68">
        <v>38139</v>
      </c>
      <c r="D1520" t="s">
        <v>29</v>
      </c>
      <c r="E1520">
        <v>10</v>
      </c>
    </row>
    <row r="1521" spans="1:5" x14ac:dyDescent="0.25">
      <c r="A1521" t="s">
        <v>579</v>
      </c>
      <c r="B1521" s="68">
        <v>38139</v>
      </c>
      <c r="D1521" t="s">
        <v>29</v>
      </c>
      <c r="E1521">
        <v>10</v>
      </c>
    </row>
    <row r="1522" spans="1:5" x14ac:dyDescent="0.25">
      <c r="A1522" t="s">
        <v>51</v>
      </c>
      <c r="B1522" s="68">
        <v>38139</v>
      </c>
      <c r="D1522" t="s">
        <v>29</v>
      </c>
      <c r="E1522">
        <v>9</v>
      </c>
    </row>
    <row r="1523" spans="1:5" x14ac:dyDescent="0.25">
      <c r="A1523" t="s">
        <v>104</v>
      </c>
      <c r="B1523" s="68">
        <v>38139</v>
      </c>
      <c r="D1523" t="s">
        <v>29</v>
      </c>
      <c r="E1523">
        <v>9</v>
      </c>
    </row>
    <row r="1524" spans="1:5" x14ac:dyDescent="0.25">
      <c r="A1524" t="s">
        <v>442</v>
      </c>
      <c r="B1524" s="68">
        <v>38139</v>
      </c>
      <c r="D1524" t="s">
        <v>29</v>
      </c>
      <c r="E1524">
        <v>9</v>
      </c>
    </row>
    <row r="1525" spans="1:5" x14ac:dyDescent="0.25">
      <c r="A1525" t="s">
        <v>567</v>
      </c>
      <c r="B1525" s="68">
        <v>38139</v>
      </c>
      <c r="D1525" t="s">
        <v>29</v>
      </c>
      <c r="E1525">
        <v>9</v>
      </c>
    </row>
    <row r="1526" spans="1:5" x14ac:dyDescent="0.25">
      <c r="A1526" t="s">
        <v>568</v>
      </c>
      <c r="B1526" s="68">
        <v>38139</v>
      </c>
      <c r="D1526" t="s">
        <v>29</v>
      </c>
      <c r="E1526">
        <v>9</v>
      </c>
    </row>
    <row r="1527" spans="1:5" x14ac:dyDescent="0.25">
      <c r="A1527" t="s">
        <v>557</v>
      </c>
      <c r="B1527" s="68">
        <v>38139</v>
      </c>
      <c r="D1527" t="s">
        <v>29</v>
      </c>
      <c r="E1527">
        <v>8</v>
      </c>
    </row>
    <row r="1528" spans="1:5" x14ac:dyDescent="0.25">
      <c r="A1528" t="s">
        <v>84</v>
      </c>
      <c r="B1528" s="68">
        <v>38139</v>
      </c>
      <c r="D1528" t="s">
        <v>29</v>
      </c>
      <c r="E1528">
        <v>7</v>
      </c>
    </row>
    <row r="1529" spans="1:5" x14ac:dyDescent="0.25">
      <c r="A1529" t="s">
        <v>323</v>
      </c>
      <c r="B1529" s="68">
        <v>38139</v>
      </c>
      <c r="D1529" t="s">
        <v>29</v>
      </c>
      <c r="E1529">
        <v>7</v>
      </c>
    </row>
    <row r="1530" spans="1:5" x14ac:dyDescent="0.25">
      <c r="A1530" t="s">
        <v>536</v>
      </c>
      <c r="B1530" s="68">
        <v>38139</v>
      </c>
      <c r="D1530" t="s">
        <v>29</v>
      </c>
      <c r="E1530">
        <v>7</v>
      </c>
    </row>
    <row r="1531" spans="1:5" x14ac:dyDescent="0.25">
      <c r="A1531" t="s">
        <v>555</v>
      </c>
      <c r="B1531" s="68">
        <v>38139</v>
      </c>
      <c r="D1531" t="s">
        <v>29</v>
      </c>
      <c r="E1531">
        <v>7</v>
      </c>
    </row>
    <row r="1532" spans="1:5" x14ac:dyDescent="0.25">
      <c r="A1532" t="s">
        <v>179</v>
      </c>
      <c r="B1532" s="68">
        <v>38139</v>
      </c>
      <c r="D1532" t="s">
        <v>29</v>
      </c>
      <c r="E1532">
        <v>6</v>
      </c>
    </row>
    <row r="1533" spans="1:5" x14ac:dyDescent="0.25">
      <c r="A1533" t="s">
        <v>245</v>
      </c>
      <c r="B1533" s="68">
        <v>38139</v>
      </c>
      <c r="D1533" t="s">
        <v>29</v>
      </c>
      <c r="E1533">
        <v>5</v>
      </c>
    </row>
    <row r="1534" spans="1:5" x14ac:dyDescent="0.25">
      <c r="A1534" t="s">
        <v>542</v>
      </c>
      <c r="B1534" s="68">
        <v>38139</v>
      </c>
      <c r="D1534" t="s">
        <v>29</v>
      </c>
      <c r="E1534">
        <v>5</v>
      </c>
    </row>
    <row r="1535" spans="1:5" x14ac:dyDescent="0.25">
      <c r="A1535" t="s">
        <v>564</v>
      </c>
      <c r="B1535" s="68">
        <v>38139</v>
      </c>
      <c r="D1535" t="s">
        <v>29</v>
      </c>
      <c r="E1535">
        <v>5</v>
      </c>
    </row>
    <row r="1536" spans="1:5" x14ac:dyDescent="0.25">
      <c r="A1536" t="s">
        <v>552</v>
      </c>
      <c r="B1536" s="68">
        <v>39147</v>
      </c>
      <c r="D1536" t="s">
        <v>29</v>
      </c>
      <c r="E1536">
        <v>4</v>
      </c>
    </row>
    <row r="1537" spans="1:5" x14ac:dyDescent="0.25">
      <c r="A1537" t="s">
        <v>377</v>
      </c>
      <c r="B1537" s="68">
        <v>38139</v>
      </c>
      <c r="D1537" t="s">
        <v>29</v>
      </c>
      <c r="E1537">
        <v>3</v>
      </c>
    </row>
    <row r="1538" spans="1:5" x14ac:dyDescent="0.25">
      <c r="A1538" t="s">
        <v>534</v>
      </c>
      <c r="B1538" s="68">
        <v>38139</v>
      </c>
      <c r="D1538" t="s">
        <v>29</v>
      </c>
      <c r="E1538">
        <v>3</v>
      </c>
    </row>
    <row r="1539" spans="1:5" x14ac:dyDescent="0.25">
      <c r="A1539" t="s">
        <v>560</v>
      </c>
      <c r="B1539" s="68">
        <v>38139</v>
      </c>
      <c r="D1539" t="s">
        <v>29</v>
      </c>
      <c r="E1539">
        <v>3</v>
      </c>
    </row>
  </sheetData>
  <sortState ref="A2:E1539">
    <sortCondition descending="1" ref="E2:E1539"/>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35"/>
  <sheetViews>
    <sheetView workbookViewId="0">
      <selection activeCell="F10" sqref="F10:H10"/>
    </sheetView>
  </sheetViews>
  <sheetFormatPr defaultRowHeight="12.75" x14ac:dyDescent="0.2"/>
  <cols>
    <col min="1" max="4" width="9.140625" style="70"/>
    <col min="5" max="5" width="20.42578125" style="70" customWidth="1"/>
    <col min="6" max="10" width="10.7109375" style="70" customWidth="1"/>
    <col min="11" max="11" width="14.7109375" style="70" customWidth="1"/>
    <col min="12" max="260" width="9.140625" style="70"/>
    <col min="261" max="261" width="20.42578125" style="70" customWidth="1"/>
    <col min="262" max="266" width="10.7109375" style="70" customWidth="1"/>
    <col min="267" max="267" width="14.7109375" style="70" customWidth="1"/>
    <col min="268" max="516" width="9.140625" style="70"/>
    <col min="517" max="517" width="20.42578125" style="70" customWidth="1"/>
    <col min="518" max="522" width="10.7109375" style="70" customWidth="1"/>
    <col min="523" max="523" width="14.7109375" style="70" customWidth="1"/>
    <col min="524" max="772" width="9.140625" style="70"/>
    <col min="773" max="773" width="20.42578125" style="70" customWidth="1"/>
    <col min="774" max="778" width="10.7109375" style="70" customWidth="1"/>
    <col min="779" max="779" width="14.7109375" style="70" customWidth="1"/>
    <col min="780" max="1028" width="9.140625" style="70"/>
    <col min="1029" max="1029" width="20.42578125" style="70" customWidth="1"/>
    <col min="1030" max="1034" width="10.7109375" style="70" customWidth="1"/>
    <col min="1035" max="1035" width="14.7109375" style="70" customWidth="1"/>
    <col min="1036" max="1284" width="9.140625" style="70"/>
    <col min="1285" max="1285" width="20.42578125" style="70" customWidth="1"/>
    <col min="1286" max="1290" width="10.7109375" style="70" customWidth="1"/>
    <col min="1291" max="1291" width="14.7109375" style="70" customWidth="1"/>
    <col min="1292" max="1540" width="9.140625" style="70"/>
    <col min="1541" max="1541" width="20.42578125" style="70" customWidth="1"/>
    <col min="1542" max="1546" width="10.7109375" style="70" customWidth="1"/>
    <col min="1547" max="1547" width="14.7109375" style="70" customWidth="1"/>
    <col min="1548" max="1796" width="9.140625" style="70"/>
    <col min="1797" max="1797" width="20.42578125" style="70" customWidth="1"/>
    <col min="1798" max="1802" width="10.7109375" style="70" customWidth="1"/>
    <col min="1803" max="1803" width="14.7109375" style="70" customWidth="1"/>
    <col min="1804" max="2052" width="9.140625" style="70"/>
    <col min="2053" max="2053" width="20.42578125" style="70" customWidth="1"/>
    <col min="2054" max="2058" width="10.7109375" style="70" customWidth="1"/>
    <col min="2059" max="2059" width="14.7109375" style="70" customWidth="1"/>
    <col min="2060" max="2308" width="9.140625" style="70"/>
    <col min="2309" max="2309" width="20.42578125" style="70" customWidth="1"/>
    <col min="2310" max="2314" width="10.7109375" style="70" customWidth="1"/>
    <col min="2315" max="2315" width="14.7109375" style="70" customWidth="1"/>
    <col min="2316" max="2564" width="9.140625" style="70"/>
    <col min="2565" max="2565" width="20.42578125" style="70" customWidth="1"/>
    <col min="2566" max="2570" width="10.7109375" style="70" customWidth="1"/>
    <col min="2571" max="2571" width="14.7109375" style="70" customWidth="1"/>
    <col min="2572" max="2820" width="9.140625" style="70"/>
    <col min="2821" max="2821" width="20.42578125" style="70" customWidth="1"/>
    <col min="2822" max="2826" width="10.7109375" style="70" customWidth="1"/>
    <col min="2827" max="2827" width="14.7109375" style="70" customWidth="1"/>
    <col min="2828" max="3076" width="9.140625" style="70"/>
    <col min="3077" max="3077" width="20.42578125" style="70" customWidth="1"/>
    <col min="3078" max="3082" width="10.7109375" style="70" customWidth="1"/>
    <col min="3083" max="3083" width="14.7109375" style="70" customWidth="1"/>
    <col min="3084" max="3332" width="9.140625" style="70"/>
    <col min="3333" max="3333" width="20.42578125" style="70" customWidth="1"/>
    <col min="3334" max="3338" width="10.7109375" style="70" customWidth="1"/>
    <col min="3339" max="3339" width="14.7109375" style="70" customWidth="1"/>
    <col min="3340" max="3588" width="9.140625" style="70"/>
    <col min="3589" max="3589" width="20.42578125" style="70" customWidth="1"/>
    <col min="3590" max="3594" width="10.7109375" style="70" customWidth="1"/>
    <col min="3595" max="3595" width="14.7109375" style="70" customWidth="1"/>
    <col min="3596" max="3844" width="9.140625" style="70"/>
    <col min="3845" max="3845" width="20.42578125" style="70" customWidth="1"/>
    <col min="3846" max="3850" width="10.7109375" style="70" customWidth="1"/>
    <col min="3851" max="3851" width="14.7109375" style="70" customWidth="1"/>
    <col min="3852" max="4100" width="9.140625" style="70"/>
    <col min="4101" max="4101" width="20.42578125" style="70" customWidth="1"/>
    <col min="4102" max="4106" width="10.7109375" style="70" customWidth="1"/>
    <col min="4107" max="4107" width="14.7109375" style="70" customWidth="1"/>
    <col min="4108" max="4356" width="9.140625" style="70"/>
    <col min="4357" max="4357" width="20.42578125" style="70" customWidth="1"/>
    <col min="4358" max="4362" width="10.7109375" style="70" customWidth="1"/>
    <col min="4363" max="4363" width="14.7109375" style="70" customWidth="1"/>
    <col min="4364" max="4612" width="9.140625" style="70"/>
    <col min="4613" max="4613" width="20.42578125" style="70" customWidth="1"/>
    <col min="4614" max="4618" width="10.7109375" style="70" customWidth="1"/>
    <col min="4619" max="4619" width="14.7109375" style="70" customWidth="1"/>
    <col min="4620" max="4868" width="9.140625" style="70"/>
    <col min="4869" max="4869" width="20.42578125" style="70" customWidth="1"/>
    <col min="4870" max="4874" width="10.7109375" style="70" customWidth="1"/>
    <col min="4875" max="4875" width="14.7109375" style="70" customWidth="1"/>
    <col min="4876" max="5124" width="9.140625" style="70"/>
    <col min="5125" max="5125" width="20.42578125" style="70" customWidth="1"/>
    <col min="5126" max="5130" width="10.7109375" style="70" customWidth="1"/>
    <col min="5131" max="5131" width="14.7109375" style="70" customWidth="1"/>
    <col min="5132" max="5380" width="9.140625" style="70"/>
    <col min="5381" max="5381" width="20.42578125" style="70" customWidth="1"/>
    <col min="5382" max="5386" width="10.7109375" style="70" customWidth="1"/>
    <col min="5387" max="5387" width="14.7109375" style="70" customWidth="1"/>
    <col min="5388" max="5636" width="9.140625" style="70"/>
    <col min="5637" max="5637" width="20.42578125" style="70" customWidth="1"/>
    <col min="5638" max="5642" width="10.7109375" style="70" customWidth="1"/>
    <col min="5643" max="5643" width="14.7109375" style="70" customWidth="1"/>
    <col min="5644" max="5892" width="9.140625" style="70"/>
    <col min="5893" max="5893" width="20.42578125" style="70" customWidth="1"/>
    <col min="5894" max="5898" width="10.7109375" style="70" customWidth="1"/>
    <col min="5899" max="5899" width="14.7109375" style="70" customWidth="1"/>
    <col min="5900" max="6148" width="9.140625" style="70"/>
    <col min="6149" max="6149" width="20.42578125" style="70" customWidth="1"/>
    <col min="6150" max="6154" width="10.7109375" style="70" customWidth="1"/>
    <col min="6155" max="6155" width="14.7109375" style="70" customWidth="1"/>
    <col min="6156" max="6404" width="9.140625" style="70"/>
    <col min="6405" max="6405" width="20.42578125" style="70" customWidth="1"/>
    <col min="6406" max="6410" width="10.7109375" style="70" customWidth="1"/>
    <col min="6411" max="6411" width="14.7109375" style="70" customWidth="1"/>
    <col min="6412" max="6660" width="9.140625" style="70"/>
    <col min="6661" max="6661" width="20.42578125" style="70" customWidth="1"/>
    <col min="6662" max="6666" width="10.7109375" style="70" customWidth="1"/>
    <col min="6667" max="6667" width="14.7109375" style="70" customWidth="1"/>
    <col min="6668" max="6916" width="9.140625" style="70"/>
    <col min="6917" max="6917" width="20.42578125" style="70" customWidth="1"/>
    <col min="6918" max="6922" width="10.7109375" style="70" customWidth="1"/>
    <col min="6923" max="6923" width="14.7109375" style="70" customWidth="1"/>
    <col min="6924" max="7172" width="9.140625" style="70"/>
    <col min="7173" max="7173" width="20.42578125" style="70" customWidth="1"/>
    <col min="7174" max="7178" width="10.7109375" style="70" customWidth="1"/>
    <col min="7179" max="7179" width="14.7109375" style="70" customWidth="1"/>
    <col min="7180" max="7428" width="9.140625" style="70"/>
    <col min="7429" max="7429" width="20.42578125" style="70" customWidth="1"/>
    <col min="7430" max="7434" width="10.7109375" style="70" customWidth="1"/>
    <col min="7435" max="7435" width="14.7109375" style="70" customWidth="1"/>
    <col min="7436" max="7684" width="9.140625" style="70"/>
    <col min="7685" max="7685" width="20.42578125" style="70" customWidth="1"/>
    <col min="7686" max="7690" width="10.7109375" style="70" customWidth="1"/>
    <col min="7691" max="7691" width="14.7109375" style="70" customWidth="1"/>
    <col min="7692" max="7940" width="9.140625" style="70"/>
    <col min="7941" max="7941" width="20.42578125" style="70" customWidth="1"/>
    <col min="7942" max="7946" width="10.7109375" style="70" customWidth="1"/>
    <col min="7947" max="7947" width="14.7109375" style="70" customWidth="1"/>
    <col min="7948" max="8196" width="9.140625" style="70"/>
    <col min="8197" max="8197" width="20.42578125" style="70" customWidth="1"/>
    <col min="8198" max="8202" width="10.7109375" style="70" customWidth="1"/>
    <col min="8203" max="8203" width="14.7109375" style="70" customWidth="1"/>
    <col min="8204" max="8452" width="9.140625" style="70"/>
    <col min="8453" max="8453" width="20.42578125" style="70" customWidth="1"/>
    <col min="8454" max="8458" width="10.7109375" style="70" customWidth="1"/>
    <col min="8459" max="8459" width="14.7109375" style="70" customWidth="1"/>
    <col min="8460" max="8708" width="9.140625" style="70"/>
    <col min="8709" max="8709" width="20.42578125" style="70" customWidth="1"/>
    <col min="8710" max="8714" width="10.7109375" style="70" customWidth="1"/>
    <col min="8715" max="8715" width="14.7109375" style="70" customWidth="1"/>
    <col min="8716" max="8964" width="9.140625" style="70"/>
    <col min="8965" max="8965" width="20.42578125" style="70" customWidth="1"/>
    <col min="8966" max="8970" width="10.7109375" style="70" customWidth="1"/>
    <col min="8971" max="8971" width="14.7109375" style="70" customWidth="1"/>
    <col min="8972" max="9220" width="9.140625" style="70"/>
    <col min="9221" max="9221" width="20.42578125" style="70" customWidth="1"/>
    <col min="9222" max="9226" width="10.7109375" style="70" customWidth="1"/>
    <col min="9227" max="9227" width="14.7109375" style="70" customWidth="1"/>
    <col min="9228" max="9476" width="9.140625" style="70"/>
    <col min="9477" max="9477" width="20.42578125" style="70" customWidth="1"/>
    <col min="9478" max="9482" width="10.7109375" style="70" customWidth="1"/>
    <col min="9483" max="9483" width="14.7109375" style="70" customWidth="1"/>
    <col min="9484" max="9732" width="9.140625" style="70"/>
    <col min="9733" max="9733" width="20.42578125" style="70" customWidth="1"/>
    <col min="9734" max="9738" width="10.7109375" style="70" customWidth="1"/>
    <col min="9739" max="9739" width="14.7109375" style="70" customWidth="1"/>
    <col min="9740" max="9988" width="9.140625" style="70"/>
    <col min="9989" max="9989" width="20.42578125" style="70" customWidth="1"/>
    <col min="9990" max="9994" width="10.7109375" style="70" customWidth="1"/>
    <col min="9995" max="9995" width="14.7109375" style="70" customWidth="1"/>
    <col min="9996" max="10244" width="9.140625" style="70"/>
    <col min="10245" max="10245" width="20.42578125" style="70" customWidth="1"/>
    <col min="10246" max="10250" width="10.7109375" style="70" customWidth="1"/>
    <col min="10251" max="10251" width="14.7109375" style="70" customWidth="1"/>
    <col min="10252" max="10500" width="9.140625" style="70"/>
    <col min="10501" max="10501" width="20.42578125" style="70" customWidth="1"/>
    <col min="10502" max="10506" width="10.7109375" style="70" customWidth="1"/>
    <col min="10507" max="10507" width="14.7109375" style="70" customWidth="1"/>
    <col min="10508" max="10756" width="9.140625" style="70"/>
    <col min="10757" max="10757" width="20.42578125" style="70" customWidth="1"/>
    <col min="10758" max="10762" width="10.7109375" style="70" customWidth="1"/>
    <col min="10763" max="10763" width="14.7109375" style="70" customWidth="1"/>
    <col min="10764" max="11012" width="9.140625" style="70"/>
    <col min="11013" max="11013" width="20.42578125" style="70" customWidth="1"/>
    <col min="11014" max="11018" width="10.7109375" style="70" customWidth="1"/>
    <col min="11019" max="11019" width="14.7109375" style="70" customWidth="1"/>
    <col min="11020" max="11268" width="9.140625" style="70"/>
    <col min="11269" max="11269" width="20.42578125" style="70" customWidth="1"/>
    <col min="11270" max="11274" width="10.7109375" style="70" customWidth="1"/>
    <col min="11275" max="11275" width="14.7109375" style="70" customWidth="1"/>
    <col min="11276" max="11524" width="9.140625" style="70"/>
    <col min="11525" max="11525" width="20.42578125" style="70" customWidth="1"/>
    <col min="11526" max="11530" width="10.7109375" style="70" customWidth="1"/>
    <col min="11531" max="11531" width="14.7109375" style="70" customWidth="1"/>
    <col min="11532" max="11780" width="9.140625" style="70"/>
    <col min="11781" max="11781" width="20.42578125" style="70" customWidth="1"/>
    <col min="11782" max="11786" width="10.7109375" style="70" customWidth="1"/>
    <col min="11787" max="11787" width="14.7109375" style="70" customWidth="1"/>
    <col min="11788" max="12036" width="9.140625" style="70"/>
    <col min="12037" max="12037" width="20.42578125" style="70" customWidth="1"/>
    <col min="12038" max="12042" width="10.7109375" style="70" customWidth="1"/>
    <col min="12043" max="12043" width="14.7109375" style="70" customWidth="1"/>
    <col min="12044" max="12292" width="9.140625" style="70"/>
    <col min="12293" max="12293" width="20.42578125" style="70" customWidth="1"/>
    <col min="12294" max="12298" width="10.7109375" style="70" customWidth="1"/>
    <col min="12299" max="12299" width="14.7109375" style="70" customWidth="1"/>
    <col min="12300" max="12548" width="9.140625" style="70"/>
    <col min="12549" max="12549" width="20.42578125" style="70" customWidth="1"/>
    <col min="12550" max="12554" width="10.7109375" style="70" customWidth="1"/>
    <col min="12555" max="12555" width="14.7109375" style="70" customWidth="1"/>
    <col min="12556" max="12804" width="9.140625" style="70"/>
    <col min="12805" max="12805" width="20.42578125" style="70" customWidth="1"/>
    <col min="12806" max="12810" width="10.7109375" style="70" customWidth="1"/>
    <col min="12811" max="12811" width="14.7109375" style="70" customWidth="1"/>
    <col min="12812" max="13060" width="9.140625" style="70"/>
    <col min="13061" max="13061" width="20.42578125" style="70" customWidth="1"/>
    <col min="13062" max="13066" width="10.7109375" style="70" customWidth="1"/>
    <col min="13067" max="13067" width="14.7109375" style="70" customWidth="1"/>
    <col min="13068" max="13316" width="9.140625" style="70"/>
    <col min="13317" max="13317" width="20.42578125" style="70" customWidth="1"/>
    <col min="13318" max="13322" width="10.7109375" style="70" customWidth="1"/>
    <col min="13323" max="13323" width="14.7109375" style="70" customWidth="1"/>
    <col min="13324" max="13572" width="9.140625" style="70"/>
    <col min="13573" max="13573" width="20.42578125" style="70" customWidth="1"/>
    <col min="13574" max="13578" width="10.7109375" style="70" customWidth="1"/>
    <col min="13579" max="13579" width="14.7109375" style="70" customWidth="1"/>
    <col min="13580" max="13828" width="9.140625" style="70"/>
    <col min="13829" max="13829" width="20.42578125" style="70" customWidth="1"/>
    <col min="13830" max="13834" width="10.7109375" style="70" customWidth="1"/>
    <col min="13835" max="13835" width="14.7109375" style="70" customWidth="1"/>
    <col min="13836" max="14084" width="9.140625" style="70"/>
    <col min="14085" max="14085" width="20.42578125" style="70" customWidth="1"/>
    <col min="14086" max="14090" width="10.7109375" style="70" customWidth="1"/>
    <col min="14091" max="14091" width="14.7109375" style="70" customWidth="1"/>
    <col min="14092" max="14340" width="9.140625" style="70"/>
    <col min="14341" max="14341" width="20.42578125" style="70" customWidth="1"/>
    <col min="14342" max="14346" width="10.7109375" style="70" customWidth="1"/>
    <col min="14347" max="14347" width="14.7109375" style="70" customWidth="1"/>
    <col min="14348" max="14596" width="9.140625" style="70"/>
    <col min="14597" max="14597" width="20.42578125" style="70" customWidth="1"/>
    <col min="14598" max="14602" width="10.7109375" style="70" customWidth="1"/>
    <col min="14603" max="14603" width="14.7109375" style="70" customWidth="1"/>
    <col min="14604" max="14852" width="9.140625" style="70"/>
    <col min="14853" max="14853" width="20.42578125" style="70" customWidth="1"/>
    <col min="14854" max="14858" width="10.7109375" style="70" customWidth="1"/>
    <col min="14859" max="14859" width="14.7109375" style="70" customWidth="1"/>
    <col min="14860" max="15108" width="9.140625" style="70"/>
    <col min="15109" max="15109" width="20.42578125" style="70" customWidth="1"/>
    <col min="15110" max="15114" width="10.7109375" style="70" customWidth="1"/>
    <col min="15115" max="15115" width="14.7109375" style="70" customWidth="1"/>
    <col min="15116" max="15364" width="9.140625" style="70"/>
    <col min="15365" max="15365" width="20.42578125" style="70" customWidth="1"/>
    <col min="15366" max="15370" width="10.7109375" style="70" customWidth="1"/>
    <col min="15371" max="15371" width="14.7109375" style="70" customWidth="1"/>
    <col min="15372" max="15620" width="9.140625" style="70"/>
    <col min="15621" max="15621" width="20.42578125" style="70" customWidth="1"/>
    <col min="15622" max="15626" width="10.7109375" style="70" customWidth="1"/>
    <col min="15627" max="15627" width="14.7109375" style="70" customWidth="1"/>
    <col min="15628" max="15876" width="9.140625" style="70"/>
    <col min="15877" max="15877" width="20.42578125" style="70" customWidth="1"/>
    <col min="15878" max="15882" width="10.7109375" style="70" customWidth="1"/>
    <col min="15883" max="15883" width="14.7109375" style="70" customWidth="1"/>
    <col min="15884" max="16132" width="9.140625" style="70"/>
    <col min="16133" max="16133" width="20.42578125" style="70" customWidth="1"/>
    <col min="16134" max="16138" width="10.7109375" style="70" customWidth="1"/>
    <col min="16139" max="16139" width="14.7109375" style="70" customWidth="1"/>
    <col min="16140" max="16384" width="9.140625" style="70"/>
  </cols>
  <sheetData>
    <row r="2" spans="1:11" x14ac:dyDescent="0.2">
      <c r="A2" s="70" t="s">
        <v>1574</v>
      </c>
    </row>
    <row r="3" spans="1:11" ht="15.75" x14ac:dyDescent="0.25">
      <c r="A3" s="71" t="s">
        <v>1575</v>
      </c>
      <c r="B3" s="72"/>
      <c r="C3" s="73"/>
      <c r="D3" s="73"/>
      <c r="E3" s="73"/>
      <c r="F3" s="72"/>
      <c r="G3" s="72"/>
      <c r="H3" s="72"/>
      <c r="I3" s="72"/>
      <c r="J3" s="72"/>
      <c r="K3" s="72"/>
    </row>
    <row r="4" spans="1:11" ht="15.75" x14ac:dyDescent="0.25">
      <c r="A4" s="71"/>
      <c r="B4" s="72"/>
      <c r="C4" s="73"/>
      <c r="D4" s="73"/>
      <c r="E4" s="73"/>
      <c r="F4" s="72"/>
      <c r="G4" s="72"/>
      <c r="H4" s="72"/>
      <c r="I4" s="72"/>
      <c r="J4" s="72"/>
      <c r="K4" s="72"/>
    </row>
    <row r="5" spans="1:11" ht="15.75" x14ac:dyDescent="0.25">
      <c r="A5" s="71"/>
      <c r="B5" s="71" t="s">
        <v>1576</v>
      </c>
      <c r="C5" s="72"/>
      <c r="D5" s="73"/>
      <c r="E5" s="73"/>
      <c r="F5" s="72"/>
      <c r="G5" s="72"/>
      <c r="H5" s="72"/>
      <c r="I5" s="72"/>
      <c r="J5" s="72"/>
      <c r="K5" s="72"/>
    </row>
    <row r="6" spans="1:11" ht="15.75" x14ac:dyDescent="0.25">
      <c r="A6" s="71"/>
      <c r="B6" s="72"/>
      <c r="C6" s="73"/>
      <c r="D6" s="73"/>
      <c r="E6" s="73"/>
      <c r="F6" s="72"/>
      <c r="G6" s="72"/>
      <c r="H6" s="72"/>
      <c r="I6" s="72"/>
      <c r="J6" s="72"/>
      <c r="K6" s="72"/>
    </row>
    <row r="7" spans="1:11" ht="15.75" x14ac:dyDescent="0.25">
      <c r="A7" s="71"/>
      <c r="B7" s="72"/>
      <c r="C7" s="73"/>
      <c r="D7" s="73"/>
      <c r="E7" s="73"/>
      <c r="F7" s="150" t="s">
        <v>1577</v>
      </c>
      <c r="G7" s="150"/>
      <c r="H7" s="150"/>
      <c r="I7" s="150"/>
      <c r="J7" s="150"/>
      <c r="K7" s="72"/>
    </row>
    <row r="8" spans="1:11" ht="33.75" x14ac:dyDescent="0.2">
      <c r="A8" s="74"/>
      <c r="B8" s="72"/>
      <c r="C8" s="72"/>
      <c r="D8" s="72"/>
      <c r="E8" s="72"/>
      <c r="F8" s="75" t="s">
        <v>1578</v>
      </c>
      <c r="G8" s="76" t="s">
        <v>1579</v>
      </c>
      <c r="H8" s="75" t="s">
        <v>1580</v>
      </c>
      <c r="I8" s="77" t="s">
        <v>1581</v>
      </c>
      <c r="J8" s="78" t="s">
        <v>13</v>
      </c>
      <c r="K8" s="79"/>
    </row>
    <row r="9" spans="1:11" ht="15" x14ac:dyDescent="0.25">
      <c r="A9" s="74"/>
      <c r="B9" s="72"/>
      <c r="C9" s="80"/>
      <c r="D9" s="80"/>
      <c r="E9" s="81" t="s">
        <v>1582</v>
      </c>
      <c r="F9" s="82">
        <v>6701</v>
      </c>
      <c r="G9" s="83">
        <v>4590</v>
      </c>
      <c r="H9" s="84">
        <v>11946</v>
      </c>
      <c r="I9" s="84">
        <v>1495</v>
      </c>
      <c r="J9" s="85">
        <f>SUM(F9:I9)</f>
        <v>24732</v>
      </c>
      <c r="K9" s="86"/>
    </row>
    <row r="10" spans="1:11" ht="15" x14ac:dyDescent="0.25">
      <c r="A10" s="74"/>
      <c r="B10" s="72"/>
      <c r="C10" s="80"/>
      <c r="D10" s="80"/>
      <c r="E10" s="81" t="s">
        <v>1583</v>
      </c>
      <c r="F10" s="87">
        <v>113341.62660055805</v>
      </c>
      <c r="G10" s="88">
        <v>74984.714157302486</v>
      </c>
      <c r="H10" s="89">
        <v>211391.0182313394</v>
      </c>
      <c r="I10" s="89">
        <v>78022.323999999993</v>
      </c>
      <c r="J10" s="90">
        <f>SUM(F10:I10)</f>
        <v>477739.6829892</v>
      </c>
      <c r="K10" s="86"/>
    </row>
    <row r="11" spans="1:11" ht="15" x14ac:dyDescent="0.25">
      <c r="A11" s="74"/>
      <c r="B11" s="72"/>
      <c r="C11" s="80"/>
      <c r="D11" s="80"/>
      <c r="E11" s="81" t="s">
        <v>1584</v>
      </c>
      <c r="F11" s="87">
        <v>13695</v>
      </c>
      <c r="G11" s="88">
        <v>1796</v>
      </c>
      <c r="H11" s="89">
        <v>1236</v>
      </c>
      <c r="I11" s="89">
        <v>5</v>
      </c>
      <c r="J11" s="90">
        <f>SUM(F11:I11)</f>
        <v>16732</v>
      </c>
      <c r="K11" s="86"/>
    </row>
    <row r="12" spans="1:11" x14ac:dyDescent="0.2">
      <c r="A12" s="74"/>
      <c r="B12" s="72"/>
      <c r="C12" s="80"/>
      <c r="D12" s="80"/>
      <c r="E12" s="81" t="s">
        <v>1585</v>
      </c>
      <c r="F12" s="91">
        <f>IF(F9=0,"Not defined",+F9/F10*100)</f>
        <v>5.9122144272870409</v>
      </c>
      <c r="G12" s="91">
        <f>IF(G9=0,"Not defined",+G9/G10*100)</f>
        <v>6.1212475790347423</v>
      </c>
      <c r="H12" s="91">
        <f>IF(H9=0,"Not defined",+H9/H10*100)</f>
        <v>5.6511388704919758</v>
      </c>
      <c r="I12" s="92">
        <f>IF(I9=0,"Not defined",+I9/I10*100)</f>
        <v>1.9161182637933216</v>
      </c>
      <c r="J12" s="93">
        <f>IF(J9=0,"Not defined",+J9/J10*100)</f>
        <v>5.1768778857248714</v>
      </c>
      <c r="K12" s="94"/>
    </row>
    <row r="13" spans="1:11" ht="15" x14ac:dyDescent="0.25">
      <c r="A13" s="74"/>
      <c r="B13" s="72"/>
      <c r="C13" s="80"/>
      <c r="D13" s="80"/>
      <c r="E13" s="81" t="s">
        <v>1586</v>
      </c>
      <c r="F13" s="95">
        <v>1</v>
      </c>
      <c r="G13" s="96">
        <f>IF(G9=0,"Not defined",G12/F12)</f>
        <v>1.0353561519661629</v>
      </c>
      <c r="H13" s="97">
        <f>IF(H9=0,"Not defined",H12/F12)</f>
        <v>0.9558413247682449</v>
      </c>
      <c r="I13" s="97">
        <f>IF(I9=0,"Not defined",I12/F12)</f>
        <v>0.32409485267478327</v>
      </c>
      <c r="J13" s="98">
        <f>IF(J9=0,"Not defined",J12/F12)</f>
        <v>0.87562417591481101</v>
      </c>
      <c r="K13" s="72"/>
    </row>
    <row r="14" spans="1:11" x14ac:dyDescent="0.2">
      <c r="A14" s="74"/>
      <c r="B14" s="72"/>
      <c r="C14" s="72"/>
      <c r="D14" s="72"/>
      <c r="E14" s="72"/>
      <c r="F14" s="99"/>
      <c r="G14" s="72"/>
      <c r="H14" s="100"/>
      <c r="I14" s="101"/>
      <c r="J14" s="72"/>
      <c r="K14" s="72"/>
    </row>
    <row r="15" spans="1:11" x14ac:dyDescent="0.2">
      <c r="A15" s="72"/>
      <c r="B15" s="72"/>
      <c r="C15" s="72"/>
      <c r="D15" s="72"/>
      <c r="E15" s="72"/>
      <c r="F15" s="72"/>
      <c r="G15" s="72"/>
      <c r="H15" s="72"/>
      <c r="I15" s="72"/>
      <c r="J15" s="72"/>
      <c r="K15" s="72"/>
    </row>
    <row r="18" spans="1:11" x14ac:dyDescent="0.2">
      <c r="A18" s="70" t="s">
        <v>1587</v>
      </c>
    </row>
    <row r="19" spans="1:11" ht="15.75" x14ac:dyDescent="0.25">
      <c r="A19" s="71" t="s">
        <v>1575</v>
      </c>
      <c r="B19" s="72"/>
      <c r="C19" s="73"/>
      <c r="D19" s="73"/>
      <c r="E19" s="73"/>
      <c r="F19" s="72"/>
      <c r="G19" s="72"/>
      <c r="H19" s="72"/>
      <c r="I19" s="72"/>
      <c r="J19" s="72"/>
      <c r="K19" s="72"/>
    </row>
    <row r="20" spans="1:11" ht="15.75" x14ac:dyDescent="0.25">
      <c r="A20" s="71"/>
      <c r="B20" s="72"/>
      <c r="C20" s="73"/>
      <c r="D20" s="73"/>
      <c r="E20" s="73"/>
      <c r="F20" s="72"/>
      <c r="G20" s="72"/>
      <c r="H20" s="72"/>
      <c r="I20" s="72"/>
      <c r="J20" s="72"/>
      <c r="K20" s="72"/>
    </row>
    <row r="21" spans="1:11" ht="15.75" x14ac:dyDescent="0.25">
      <c r="A21" s="71"/>
      <c r="B21" s="71" t="s">
        <v>1576</v>
      </c>
      <c r="C21" s="72"/>
      <c r="D21" s="73"/>
      <c r="E21" s="73"/>
      <c r="F21" s="72"/>
      <c r="G21" s="72"/>
      <c r="H21" s="72"/>
      <c r="I21" s="72"/>
      <c r="J21" s="72"/>
      <c r="K21" s="72"/>
    </row>
    <row r="22" spans="1:11" ht="15.75" x14ac:dyDescent="0.25">
      <c r="A22" s="71"/>
      <c r="B22" s="72"/>
      <c r="C22" s="73"/>
      <c r="D22" s="73"/>
      <c r="E22" s="73"/>
      <c r="F22" s="72"/>
      <c r="G22" s="72"/>
      <c r="H22" s="72"/>
      <c r="I22" s="72"/>
      <c r="J22" s="72"/>
      <c r="K22" s="72"/>
    </row>
    <row r="23" spans="1:11" ht="15.75" x14ac:dyDescent="0.25">
      <c r="A23" s="71"/>
      <c r="B23" s="72"/>
      <c r="C23" s="73"/>
      <c r="D23" s="73"/>
      <c r="E23" s="73"/>
      <c r="F23" s="150" t="s">
        <v>1577</v>
      </c>
      <c r="G23" s="150"/>
      <c r="H23" s="150"/>
      <c r="I23" s="150"/>
      <c r="J23" s="150"/>
      <c r="K23" s="72"/>
    </row>
    <row r="24" spans="1:11" ht="33.75" x14ac:dyDescent="0.2">
      <c r="A24" s="74"/>
      <c r="B24" s="72"/>
      <c r="C24" s="72"/>
      <c r="D24" s="72"/>
      <c r="E24" s="72"/>
      <c r="F24" s="75" t="s">
        <v>1578</v>
      </c>
      <c r="G24" s="76" t="s">
        <v>1579</v>
      </c>
      <c r="H24" s="75" t="s">
        <v>1580</v>
      </c>
      <c r="I24" s="76" t="s">
        <v>1581</v>
      </c>
      <c r="J24" s="75" t="s">
        <v>1588</v>
      </c>
      <c r="K24" s="78" t="s">
        <v>13</v>
      </c>
    </row>
    <row r="25" spans="1:11" ht="15" x14ac:dyDescent="0.25">
      <c r="A25" s="74"/>
      <c r="B25" s="72"/>
      <c r="C25" s="80"/>
      <c r="D25" s="80"/>
      <c r="E25" s="81" t="s">
        <v>1582</v>
      </c>
      <c r="F25" s="82">
        <v>6701.0885381275739</v>
      </c>
      <c r="G25" s="83">
        <v>4590.102456743798</v>
      </c>
      <c r="H25" s="84">
        <v>11605.127165128626</v>
      </c>
      <c r="I25" s="83">
        <v>1494.6890000000001</v>
      </c>
      <c r="J25" s="102">
        <v>340.99284</v>
      </c>
      <c r="K25" s="85">
        <f>SUM(F25:J25)</f>
        <v>24731.999999999996</v>
      </c>
    </row>
    <row r="26" spans="1:11" ht="15" x14ac:dyDescent="0.25">
      <c r="A26" s="74"/>
      <c r="B26" s="72"/>
      <c r="C26" s="80"/>
      <c r="D26" s="80"/>
      <c r="E26" s="81" t="s">
        <v>1583</v>
      </c>
      <c r="F26" s="87">
        <v>113341.62660055805</v>
      </c>
      <c r="G26" s="88">
        <v>74984.714157302486</v>
      </c>
      <c r="H26" s="89">
        <v>211391.0182313394</v>
      </c>
      <c r="I26" s="88">
        <v>78022.323999999993</v>
      </c>
      <c r="J26" s="103">
        <v>0</v>
      </c>
      <c r="K26" s="90">
        <f>SUM(F26:J26)</f>
        <v>477739.6829892</v>
      </c>
    </row>
    <row r="27" spans="1:11" ht="15" x14ac:dyDescent="0.25">
      <c r="A27" s="74"/>
      <c r="B27" s="72"/>
      <c r="C27" s="80"/>
      <c r="D27" s="80"/>
      <c r="E27" s="81" t="s">
        <v>1584</v>
      </c>
      <c r="F27" s="87">
        <v>13695</v>
      </c>
      <c r="G27" s="88">
        <v>1796</v>
      </c>
      <c r="H27" s="89">
        <v>1234</v>
      </c>
      <c r="I27" s="88">
        <v>5</v>
      </c>
      <c r="J27" s="103">
        <v>2</v>
      </c>
      <c r="K27" s="90">
        <f>SUM(F27:J27)</f>
        <v>16732</v>
      </c>
    </row>
    <row r="28" spans="1:11" x14ac:dyDescent="0.2">
      <c r="A28" s="74"/>
      <c r="B28" s="72"/>
      <c r="C28" s="80"/>
      <c r="D28" s="80"/>
      <c r="E28" s="81" t="s">
        <v>1585</v>
      </c>
      <c r="F28" s="91">
        <f t="shared" ref="F28:K28" si="0">IF(F25=0,"Not defined",+F25/F26*100)</f>
        <v>5.9122925434480926</v>
      </c>
      <c r="G28" s="91">
        <f t="shared" si="0"/>
        <v>6.1213842158745955</v>
      </c>
      <c r="H28" s="91">
        <f t="shared" si="0"/>
        <v>5.4898865913159822</v>
      </c>
      <c r="I28" s="104">
        <f t="shared" si="0"/>
        <v>1.9157196599270745</v>
      </c>
      <c r="J28" s="104" t="e">
        <f>IF(J25=0,"Not defined",+J25/J26*100)</f>
        <v>#DIV/0!</v>
      </c>
      <c r="K28" s="93">
        <f t="shared" si="0"/>
        <v>5.1768778857248705</v>
      </c>
    </row>
    <row r="29" spans="1:11" ht="15" x14ac:dyDescent="0.25">
      <c r="A29" s="74"/>
      <c r="B29" s="72"/>
      <c r="C29" s="80"/>
      <c r="D29" s="80"/>
      <c r="E29" s="81" t="s">
        <v>1586</v>
      </c>
      <c r="F29" s="95">
        <v>1</v>
      </c>
      <c r="G29" s="96">
        <f>IF(G25=0,"Not defined",G28/F28)</f>
        <v>1.0353655829595603</v>
      </c>
      <c r="H29" s="97">
        <f>IF(H25=0,"Not defined",H28/F28)</f>
        <v>0.92855462597157612</v>
      </c>
      <c r="I29" s="96">
        <f>IF(I25=0,"Not defined",I28/F28)</f>
        <v>0.32402315106177282</v>
      </c>
      <c r="J29" s="96" t="e">
        <f>IF(J25=0,"Not defined",J28/F28)</f>
        <v>#DIV/0!</v>
      </c>
      <c r="K29" s="98">
        <f>IF(K25=0,"Not defined",K28/F28)</f>
        <v>0.87561260673100538</v>
      </c>
    </row>
    <row r="30" spans="1:11" x14ac:dyDescent="0.2">
      <c r="A30" s="74"/>
      <c r="B30" s="72"/>
      <c r="C30" s="72"/>
      <c r="D30" s="72"/>
      <c r="E30" s="72"/>
      <c r="F30" s="99"/>
      <c r="G30" s="72"/>
      <c r="H30" s="100"/>
      <c r="I30" s="101"/>
      <c r="J30" s="72"/>
      <c r="K30" s="72"/>
    </row>
    <row r="31" spans="1:11" x14ac:dyDescent="0.2">
      <c r="A31" s="72"/>
      <c r="B31" s="72"/>
      <c r="C31" s="72"/>
      <c r="D31" s="72"/>
      <c r="E31" s="72"/>
      <c r="F31" s="72"/>
      <c r="G31" s="72"/>
      <c r="H31" s="72"/>
      <c r="I31" s="72"/>
      <c r="J31" s="72"/>
      <c r="K31" s="72"/>
    </row>
    <row r="33" spans="1:11" x14ac:dyDescent="0.2">
      <c r="A33" s="151" t="s">
        <v>1589</v>
      </c>
      <c r="B33" s="152"/>
      <c r="C33" s="152"/>
      <c r="D33" s="152"/>
      <c r="E33" s="152"/>
      <c r="F33" s="152"/>
      <c r="G33" s="152"/>
      <c r="H33" s="152"/>
      <c r="I33" s="152"/>
      <c r="J33" s="152"/>
      <c r="K33" s="152"/>
    </row>
    <row r="34" spans="1:11" x14ac:dyDescent="0.2">
      <c r="A34" s="152"/>
      <c r="B34" s="152"/>
      <c r="C34" s="152"/>
      <c r="D34" s="152"/>
      <c r="E34" s="152"/>
      <c r="F34" s="152"/>
      <c r="G34" s="152"/>
      <c r="H34" s="152"/>
      <c r="I34" s="152"/>
      <c r="J34" s="152"/>
      <c r="K34" s="152"/>
    </row>
    <row r="35" spans="1:11" x14ac:dyDescent="0.2">
      <c r="A35" s="152"/>
      <c r="B35" s="152"/>
      <c r="C35" s="152"/>
      <c r="D35" s="152"/>
      <c r="E35" s="152"/>
      <c r="F35" s="152"/>
      <c r="G35" s="152"/>
      <c r="H35" s="152"/>
      <c r="I35" s="152"/>
      <c r="J35" s="152"/>
      <c r="K35" s="152"/>
    </row>
  </sheetData>
  <mergeCells count="3">
    <mergeCell ref="F7:J7"/>
    <mergeCell ref="F23:J23"/>
    <mergeCell ref="A33:K35"/>
  </mergeCells>
  <pageMargins left="0.70866141732283472" right="0.70866141732283472" top="0.74803149606299213" bottom="0.74803149606299213" header="0.31496062992125984" footer="0.31496062992125984"/>
  <pageSetup paperSize="9"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workbookViewId="0">
      <selection sqref="A1:M28"/>
    </sheetView>
  </sheetViews>
  <sheetFormatPr defaultRowHeight="15" x14ac:dyDescent="0.25"/>
  <sheetData>
    <row r="1" spans="1:13" ht="15.75" x14ac:dyDescent="0.25">
      <c r="A1" s="109">
        <v>70</v>
      </c>
      <c r="B1" s="110" t="s">
        <v>1575</v>
      </c>
      <c r="C1" s="108"/>
      <c r="D1" s="111"/>
      <c r="E1" s="111"/>
      <c r="F1" s="111"/>
      <c r="G1" s="108"/>
      <c r="H1" s="108"/>
      <c r="I1" s="108"/>
      <c r="J1" s="108"/>
      <c r="K1" s="108"/>
      <c r="L1" s="108"/>
      <c r="M1" s="108"/>
    </row>
    <row r="2" spans="1:13" ht="15.75" x14ac:dyDescent="0.25">
      <c r="A2" s="109">
        <v>71</v>
      </c>
      <c r="B2" s="110"/>
      <c r="C2" s="108"/>
      <c r="D2" s="111"/>
      <c r="E2" s="111"/>
      <c r="F2" s="111"/>
      <c r="G2" s="108"/>
      <c r="H2" s="108"/>
      <c r="I2" s="108"/>
      <c r="J2" s="108"/>
      <c r="K2" s="108"/>
      <c r="L2" s="108"/>
      <c r="M2" s="108"/>
    </row>
    <row r="3" spans="1:13" ht="15.75" x14ac:dyDescent="0.25">
      <c r="A3" s="109">
        <v>72</v>
      </c>
      <c r="B3" s="110"/>
      <c r="C3" s="110" t="s">
        <v>1576</v>
      </c>
      <c r="D3" s="108"/>
      <c r="E3" s="111"/>
      <c r="F3" s="111"/>
      <c r="G3" s="108"/>
      <c r="H3" s="108"/>
      <c r="I3" s="108"/>
      <c r="J3" s="108"/>
      <c r="K3" s="108"/>
      <c r="L3" s="108"/>
      <c r="M3" s="108"/>
    </row>
    <row r="4" spans="1:13" ht="15.75" x14ac:dyDescent="0.25">
      <c r="A4" s="109">
        <v>73</v>
      </c>
      <c r="B4" s="110"/>
      <c r="C4" s="108"/>
      <c r="D4" s="111"/>
      <c r="E4" s="111"/>
      <c r="F4" s="111"/>
      <c r="G4" s="108"/>
      <c r="H4" s="108"/>
      <c r="I4" s="108"/>
      <c r="J4" s="108"/>
      <c r="K4" s="108"/>
      <c r="L4" s="108"/>
      <c r="M4" s="108"/>
    </row>
    <row r="5" spans="1:13" ht="15.75" x14ac:dyDescent="0.25">
      <c r="A5" s="109">
        <v>74</v>
      </c>
      <c r="B5" s="110"/>
      <c r="C5" s="108"/>
      <c r="D5" s="111"/>
      <c r="E5" s="111"/>
      <c r="F5" s="111"/>
      <c r="G5" s="153" t="s">
        <v>1577</v>
      </c>
      <c r="H5" s="153"/>
      <c r="I5" s="153"/>
      <c r="J5" s="153"/>
      <c r="K5" s="153"/>
      <c r="L5" s="108"/>
      <c r="M5" s="108"/>
    </row>
    <row r="6" spans="1:13" ht="34.5" x14ac:dyDescent="0.25">
      <c r="A6" s="109">
        <v>75</v>
      </c>
      <c r="B6" s="112"/>
      <c r="C6" s="108"/>
      <c r="D6" s="108"/>
      <c r="E6" s="108"/>
      <c r="F6" s="108"/>
      <c r="G6" s="113" t="s">
        <v>1578</v>
      </c>
      <c r="H6" s="114" t="s">
        <v>1579</v>
      </c>
      <c r="I6" s="113" t="s">
        <v>1580</v>
      </c>
      <c r="J6" s="115" t="s">
        <v>1581</v>
      </c>
      <c r="K6" s="116" t="s">
        <v>13</v>
      </c>
      <c r="L6" s="117"/>
      <c r="M6" s="108"/>
    </row>
    <row r="7" spans="1:13" x14ac:dyDescent="0.25">
      <c r="A7" s="109">
        <v>76</v>
      </c>
      <c r="B7" s="112"/>
      <c r="C7" s="108"/>
      <c r="D7" s="118"/>
      <c r="E7" s="118"/>
      <c r="F7" s="119" t="s">
        <v>1582</v>
      </c>
      <c r="G7" s="82">
        <v>7103</v>
      </c>
      <c r="H7" s="83">
        <v>4789</v>
      </c>
      <c r="I7" s="84">
        <v>13304</v>
      </c>
      <c r="J7" s="84">
        <v>1627</v>
      </c>
      <c r="K7" s="85">
        <v>26823</v>
      </c>
      <c r="L7" s="86" t="s">
        <v>1599</v>
      </c>
      <c r="M7" s="108"/>
    </row>
    <row r="8" spans="1:13" x14ac:dyDescent="0.25">
      <c r="A8" s="109">
        <v>77</v>
      </c>
      <c r="B8" s="112"/>
      <c r="C8" s="108"/>
      <c r="D8" s="118"/>
      <c r="E8" s="118"/>
      <c r="F8" s="119" t="s">
        <v>1583</v>
      </c>
      <c r="G8" s="87">
        <v>118499.98371412994</v>
      </c>
      <c r="H8" s="88">
        <v>80258.530582122286</v>
      </c>
      <c r="I8" s="89">
        <v>244830.87870374779</v>
      </c>
      <c r="J8" s="89">
        <v>81326.607000000004</v>
      </c>
      <c r="K8" s="90">
        <v>524916</v>
      </c>
      <c r="L8" s="86" t="s">
        <v>1600</v>
      </c>
      <c r="M8" s="108"/>
    </row>
    <row r="9" spans="1:13" x14ac:dyDescent="0.25">
      <c r="A9" s="109">
        <v>78</v>
      </c>
      <c r="B9" s="112"/>
      <c r="C9" s="108"/>
      <c r="D9" s="118"/>
      <c r="E9" s="118"/>
      <c r="F9" s="119" t="s">
        <v>1584</v>
      </c>
      <c r="G9" s="87">
        <v>13940</v>
      </c>
      <c r="H9" s="88">
        <v>1894</v>
      </c>
      <c r="I9" s="89">
        <v>1379</v>
      </c>
      <c r="J9" s="89">
        <v>5</v>
      </c>
      <c r="K9" s="90">
        <v>17218</v>
      </c>
      <c r="L9" s="86" t="s">
        <v>1600</v>
      </c>
      <c r="M9" s="108"/>
    </row>
    <row r="10" spans="1:13" x14ac:dyDescent="0.25">
      <c r="A10" s="109">
        <v>79</v>
      </c>
      <c r="B10" s="112"/>
      <c r="C10" s="108"/>
      <c r="D10" s="118"/>
      <c r="E10" s="118"/>
      <c r="F10" s="119" t="s">
        <v>1585</v>
      </c>
      <c r="G10" s="91">
        <v>5.9940936507935048</v>
      </c>
      <c r="H10" s="91">
        <v>5.9669669569888155</v>
      </c>
      <c r="I10" s="91">
        <v>5.4339550919548074</v>
      </c>
      <c r="J10" s="92">
        <v>2.0005752852814824</v>
      </c>
      <c r="K10" s="93">
        <v>5.1099604508149881</v>
      </c>
      <c r="L10" s="94"/>
      <c r="M10" s="108"/>
    </row>
    <row r="11" spans="1:13" x14ac:dyDescent="0.25">
      <c r="A11" s="109">
        <v>80</v>
      </c>
      <c r="B11" s="112"/>
      <c r="C11" s="108"/>
      <c r="D11" s="118"/>
      <c r="E11" s="118"/>
      <c r="F11" s="119" t="s">
        <v>1586</v>
      </c>
      <c r="G11" s="120">
        <v>1</v>
      </c>
      <c r="H11" s="96">
        <v>0.99547442943253006</v>
      </c>
      <c r="I11" s="97">
        <v>0.90655158369697053</v>
      </c>
      <c r="J11" s="97">
        <v>0.33375776252956008</v>
      </c>
      <c r="K11" s="98">
        <v>0.85249926819854172</v>
      </c>
      <c r="L11" s="108"/>
      <c r="M11" s="108"/>
    </row>
    <row r="12" spans="1:13" x14ac:dyDescent="0.25">
      <c r="A12" s="109">
        <v>81</v>
      </c>
      <c r="B12" s="112"/>
      <c r="C12" s="108"/>
      <c r="D12" s="108"/>
      <c r="E12" s="108"/>
      <c r="F12" s="108"/>
      <c r="G12" s="121"/>
      <c r="H12" s="108"/>
      <c r="I12" s="122"/>
      <c r="J12" s="123"/>
      <c r="K12" s="108"/>
      <c r="L12" s="108"/>
      <c r="M12" s="108"/>
    </row>
    <row r="13" spans="1:13" x14ac:dyDescent="0.25">
      <c r="A13" s="124"/>
      <c r="B13" s="108"/>
      <c r="C13" s="108"/>
      <c r="D13" s="108"/>
      <c r="E13" s="108"/>
      <c r="F13" s="108"/>
      <c r="G13" s="108"/>
      <c r="H13" s="108"/>
      <c r="I13" s="108"/>
      <c r="J13" s="108"/>
      <c r="K13" s="108"/>
      <c r="L13" s="108"/>
      <c r="M13" s="108"/>
    </row>
    <row r="14" spans="1:13" x14ac:dyDescent="0.25">
      <c r="M14" s="125"/>
    </row>
    <row r="15" spans="1:13" ht="18" x14ac:dyDescent="0.25">
      <c r="A15" s="126" t="s">
        <v>1590</v>
      </c>
      <c r="B15" s="127"/>
      <c r="C15" s="128"/>
      <c r="D15" s="110"/>
      <c r="E15" s="105"/>
      <c r="F15" s="105"/>
      <c r="G15" s="129"/>
      <c r="H15" s="108"/>
      <c r="I15" s="108"/>
      <c r="J15" s="108"/>
      <c r="K15" s="108"/>
      <c r="L15" s="108"/>
      <c r="M15" s="108"/>
    </row>
    <row r="16" spans="1:13" ht="15.75" x14ac:dyDescent="0.25">
      <c r="A16" s="130"/>
      <c r="B16" s="127"/>
      <c r="C16" s="128"/>
      <c r="D16" s="110"/>
      <c r="E16" s="105"/>
      <c r="F16" s="105"/>
      <c r="G16" s="129"/>
      <c r="H16" s="108"/>
      <c r="I16" s="108"/>
      <c r="J16" s="108"/>
      <c r="K16" s="108"/>
      <c r="L16" s="108"/>
      <c r="M16" s="108"/>
    </row>
    <row r="17" spans="1:13" ht="15.75" x14ac:dyDescent="0.25">
      <c r="A17" s="110" t="s">
        <v>1591</v>
      </c>
      <c r="B17" s="108"/>
      <c r="C17" s="128"/>
      <c r="D17" s="108"/>
      <c r="E17" s="106"/>
      <c r="F17" s="106"/>
      <c r="G17" s="129"/>
      <c r="H17" s="108"/>
      <c r="I17" s="108"/>
      <c r="J17" s="108"/>
      <c r="K17" s="108"/>
      <c r="L17" s="108"/>
      <c r="M17" s="108"/>
    </row>
    <row r="18" spans="1:13" ht="15.75" x14ac:dyDescent="0.25">
      <c r="A18" s="108"/>
      <c r="B18" s="110"/>
      <c r="C18" s="128"/>
      <c r="D18" s="108"/>
      <c r="E18" s="106"/>
      <c r="F18" s="106"/>
      <c r="G18" s="129"/>
      <c r="H18" s="108"/>
      <c r="I18" s="108"/>
      <c r="J18" s="108"/>
      <c r="K18" s="108"/>
      <c r="L18" s="108"/>
      <c r="M18" s="108"/>
    </row>
    <row r="19" spans="1:13" ht="15.75" x14ac:dyDescent="0.25">
      <c r="A19" s="131"/>
      <c r="B19" s="132"/>
      <c r="C19" s="133"/>
      <c r="D19" s="134"/>
      <c r="E19" s="107"/>
      <c r="F19" s="107"/>
      <c r="G19" s="135"/>
      <c r="H19" s="134"/>
    </row>
    <row r="20" spans="1:13" ht="15.75" x14ac:dyDescent="0.25">
      <c r="A20" s="109">
        <v>89</v>
      </c>
      <c r="B20" s="110" t="s">
        <v>1592</v>
      </c>
      <c r="C20" s="128"/>
      <c r="D20" s="108"/>
      <c r="E20" s="106"/>
      <c r="F20" s="136"/>
      <c r="G20" s="129"/>
      <c r="H20" s="108"/>
      <c r="I20" s="108"/>
      <c r="J20" s="108"/>
      <c r="K20" s="108"/>
      <c r="L20" s="108"/>
      <c r="M20" s="108"/>
    </row>
    <row r="21" spans="1:13" x14ac:dyDescent="0.25">
      <c r="A21" s="109">
        <v>90</v>
      </c>
      <c r="B21" s="108"/>
      <c r="C21" s="108"/>
      <c r="D21" s="108"/>
      <c r="E21" s="108"/>
      <c r="F21" s="108"/>
      <c r="G21" s="108"/>
      <c r="H21" s="108"/>
      <c r="I21" s="108"/>
      <c r="J21" s="108"/>
      <c r="K21" s="108"/>
      <c r="L21" s="108"/>
      <c r="M21" s="108"/>
    </row>
    <row r="22" spans="1:13" x14ac:dyDescent="0.25">
      <c r="A22" s="109">
        <v>91</v>
      </c>
      <c r="B22" s="108"/>
      <c r="C22" s="111" t="s">
        <v>1593</v>
      </c>
      <c r="D22" s="108"/>
      <c r="E22" s="108"/>
      <c r="F22" s="108"/>
      <c r="G22" s="154" t="s">
        <v>1594</v>
      </c>
      <c r="H22" s="154"/>
      <c r="I22" s="154"/>
      <c r="J22" s="154"/>
      <c r="K22" s="108"/>
      <c r="L22" s="108"/>
      <c r="M22" s="108"/>
    </row>
    <row r="23" spans="1:13" x14ac:dyDescent="0.25">
      <c r="A23" s="109">
        <v>92</v>
      </c>
      <c r="B23" s="108"/>
      <c r="C23" s="108"/>
      <c r="D23" s="108"/>
      <c r="E23" s="108"/>
      <c r="F23" s="108"/>
      <c r="G23" s="108"/>
      <c r="H23" s="108"/>
      <c r="I23" s="108"/>
      <c r="J23" s="108"/>
      <c r="K23" s="108"/>
      <c r="L23" s="108"/>
      <c r="M23" s="108"/>
    </row>
    <row r="24" spans="1:13" x14ac:dyDescent="0.25">
      <c r="A24" s="109">
        <v>93</v>
      </c>
      <c r="B24" s="108"/>
      <c r="C24" s="111" t="s">
        <v>1595</v>
      </c>
      <c r="D24" s="108"/>
      <c r="E24" s="108"/>
      <c r="F24" s="108"/>
      <c r="G24" s="108"/>
      <c r="H24" s="108"/>
      <c r="I24" s="108"/>
      <c r="J24" s="108"/>
      <c r="K24" s="108"/>
      <c r="L24" s="108"/>
      <c r="M24" s="108"/>
    </row>
    <row r="25" spans="1:13" x14ac:dyDescent="0.25">
      <c r="A25" s="109">
        <v>94</v>
      </c>
      <c r="B25" s="108"/>
      <c r="C25" s="108"/>
      <c r="D25" s="108" t="s">
        <v>1596</v>
      </c>
      <c r="E25" s="108"/>
      <c r="F25" s="108"/>
      <c r="G25" s="137">
        <v>25</v>
      </c>
      <c r="H25" s="108" t="s">
        <v>1597</v>
      </c>
      <c r="I25" s="108"/>
      <c r="J25" s="108"/>
      <c r="K25" s="108"/>
      <c r="L25" s="108"/>
      <c r="M25" s="108"/>
    </row>
    <row r="26" spans="1:13" x14ac:dyDescent="0.25">
      <c r="A26" s="109">
        <v>95</v>
      </c>
      <c r="B26" s="108"/>
      <c r="C26" s="108"/>
      <c r="D26" s="108" t="s">
        <v>1598</v>
      </c>
      <c r="E26" s="108"/>
      <c r="F26" s="108"/>
      <c r="G26" s="138">
        <v>69</v>
      </c>
      <c r="H26" s="108" t="s">
        <v>1597</v>
      </c>
      <c r="I26" s="108"/>
      <c r="J26" s="108"/>
      <c r="K26" s="108"/>
      <c r="L26" s="108"/>
      <c r="M26" s="108"/>
    </row>
    <row r="27" spans="1:13" x14ac:dyDescent="0.25">
      <c r="A27" s="109">
        <v>96</v>
      </c>
      <c r="B27" s="108"/>
      <c r="C27" s="108"/>
      <c r="D27" s="108"/>
      <c r="E27" s="108"/>
      <c r="F27" s="108"/>
      <c r="G27" s="108"/>
      <c r="H27" s="108"/>
      <c r="I27" s="108"/>
      <c r="J27" s="108"/>
      <c r="K27" s="108"/>
      <c r="L27" s="108"/>
      <c r="M27" s="108"/>
    </row>
    <row r="28" spans="1:13" x14ac:dyDescent="0.25">
      <c r="A28" s="139"/>
      <c r="B28" s="108"/>
      <c r="C28" s="108"/>
      <c r="D28" s="108"/>
      <c r="E28" s="108"/>
      <c r="F28" s="108"/>
      <c r="G28" s="108"/>
      <c r="H28" s="108"/>
      <c r="I28" s="108"/>
      <c r="J28" s="108"/>
      <c r="K28" s="108"/>
      <c r="L28" s="108"/>
      <c r="M28" s="108"/>
    </row>
  </sheetData>
  <mergeCells count="2">
    <mergeCell ref="G5:K5"/>
    <mergeCell ref="G22:J2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workbookViewId="0">
      <selection activeCell="J14" sqref="J14"/>
    </sheetView>
  </sheetViews>
  <sheetFormatPr defaultRowHeight="15" x14ac:dyDescent="0.25"/>
  <sheetData>
    <row r="1" spans="1:13" ht="15.75" x14ac:dyDescent="0.25">
      <c r="A1" s="109">
        <v>70</v>
      </c>
      <c r="B1" s="110" t="s">
        <v>1575</v>
      </c>
      <c r="C1" s="108"/>
      <c r="D1" s="111"/>
      <c r="E1" s="111"/>
      <c r="F1" s="111"/>
      <c r="G1" s="108"/>
      <c r="H1" s="108"/>
      <c r="I1" s="108"/>
      <c r="J1" s="108"/>
      <c r="K1" s="108"/>
      <c r="L1" s="108"/>
      <c r="M1" s="108"/>
    </row>
    <row r="2" spans="1:13" ht="15.75" x14ac:dyDescent="0.25">
      <c r="A2" s="109">
        <v>71</v>
      </c>
      <c r="B2" s="110"/>
      <c r="C2" s="108"/>
      <c r="D2" s="111"/>
      <c r="E2" s="111"/>
      <c r="F2" s="111"/>
      <c r="G2" s="108"/>
      <c r="H2" s="108"/>
      <c r="I2" s="108"/>
      <c r="J2" s="108"/>
      <c r="K2" s="108"/>
      <c r="L2" s="108"/>
      <c r="M2" s="108"/>
    </row>
    <row r="3" spans="1:13" ht="15.75" x14ac:dyDescent="0.25">
      <c r="A3" s="109">
        <v>72</v>
      </c>
      <c r="B3" s="110"/>
      <c r="C3" s="110" t="s">
        <v>1576</v>
      </c>
      <c r="D3" s="108"/>
      <c r="E3" s="111"/>
      <c r="F3" s="111"/>
      <c r="G3" s="108"/>
      <c r="H3" s="108"/>
      <c r="I3" s="108"/>
      <c r="J3" s="108"/>
      <c r="K3" s="108"/>
      <c r="L3" s="108"/>
      <c r="M3" s="108"/>
    </row>
    <row r="4" spans="1:13" ht="15.75" x14ac:dyDescent="0.25">
      <c r="A4" s="109">
        <v>73</v>
      </c>
      <c r="B4" s="110"/>
      <c r="C4" s="108"/>
      <c r="D4" s="111"/>
      <c r="E4" s="111"/>
      <c r="F4" s="111"/>
      <c r="G4" s="108"/>
      <c r="H4" s="108"/>
      <c r="I4" s="108"/>
      <c r="J4" s="108"/>
      <c r="K4" s="108"/>
      <c r="L4" s="108"/>
      <c r="M4" s="108"/>
    </row>
    <row r="5" spans="1:13" ht="15.75" x14ac:dyDescent="0.25">
      <c r="A5" s="109">
        <v>74</v>
      </c>
      <c r="B5" s="110"/>
      <c r="C5" s="108"/>
      <c r="D5" s="111"/>
      <c r="E5" s="111"/>
      <c r="F5" s="111"/>
      <c r="G5" s="153" t="s">
        <v>1577</v>
      </c>
      <c r="H5" s="153"/>
      <c r="I5" s="153"/>
      <c r="J5" s="153"/>
      <c r="K5" s="153"/>
      <c r="L5" s="108"/>
      <c r="M5" s="108"/>
    </row>
    <row r="6" spans="1:13" ht="34.5" x14ac:dyDescent="0.25">
      <c r="A6" s="109">
        <v>75</v>
      </c>
      <c r="B6" s="112"/>
      <c r="C6" s="108"/>
      <c r="D6" s="108"/>
      <c r="E6" s="108"/>
      <c r="F6" s="108"/>
      <c r="G6" s="113" t="s">
        <v>1578</v>
      </c>
      <c r="H6" s="114" t="s">
        <v>1579</v>
      </c>
      <c r="I6" s="113" t="s">
        <v>1580</v>
      </c>
      <c r="J6" s="115" t="s">
        <v>1581</v>
      </c>
      <c r="K6" s="116" t="s">
        <v>13</v>
      </c>
      <c r="L6" s="117"/>
      <c r="M6" s="108"/>
    </row>
    <row r="7" spans="1:13" x14ac:dyDescent="0.25">
      <c r="A7" s="109">
        <v>76</v>
      </c>
      <c r="B7" s="112"/>
      <c r="C7" s="108"/>
      <c r="D7" s="118"/>
      <c r="E7" s="118"/>
      <c r="F7" s="119" t="s">
        <v>1582</v>
      </c>
      <c r="G7" s="82">
        <v>7387.3917099999999</v>
      </c>
      <c r="H7" s="83">
        <v>4886.4044899999999</v>
      </c>
      <c r="I7" s="84">
        <v>14157.04387</v>
      </c>
      <c r="J7" s="84">
        <v>1399.7390399999999</v>
      </c>
      <c r="K7" s="85">
        <v>27830.579109999999</v>
      </c>
      <c r="L7" s="86" t="s">
        <v>1599</v>
      </c>
      <c r="M7" s="108"/>
    </row>
    <row r="8" spans="1:13" x14ac:dyDescent="0.25">
      <c r="A8" s="109">
        <v>77</v>
      </c>
      <c r="B8" s="112"/>
      <c r="C8" s="108"/>
      <c r="D8" s="118"/>
      <c r="E8" s="118"/>
      <c r="F8" s="119" t="s">
        <v>1583</v>
      </c>
      <c r="G8" s="87">
        <v>120864.692</v>
      </c>
      <c r="H8" s="88">
        <v>78829.296000000002</v>
      </c>
      <c r="I8" s="89">
        <v>248217.13799357144</v>
      </c>
      <c r="J8" s="89">
        <v>80934.581999999995</v>
      </c>
      <c r="K8" s="90">
        <v>528845.70799357141</v>
      </c>
      <c r="L8" s="86" t="s">
        <v>1600</v>
      </c>
      <c r="M8" s="108"/>
    </row>
    <row r="9" spans="1:13" x14ac:dyDescent="0.25">
      <c r="A9" s="109">
        <v>78</v>
      </c>
      <c r="B9" s="112"/>
      <c r="C9" s="108"/>
      <c r="D9" s="118"/>
      <c r="E9" s="118"/>
      <c r="F9" s="119" t="s">
        <v>1584</v>
      </c>
      <c r="G9" s="87">
        <v>14045</v>
      </c>
      <c r="H9" s="88">
        <v>1954</v>
      </c>
      <c r="I9" s="89">
        <v>1448</v>
      </c>
      <c r="J9" s="89">
        <v>5</v>
      </c>
      <c r="K9" s="90">
        <v>17452</v>
      </c>
      <c r="L9" s="86" t="s">
        <v>1600</v>
      </c>
      <c r="M9" s="108"/>
    </row>
    <row r="10" spans="1:13" x14ac:dyDescent="0.25">
      <c r="A10" s="109">
        <v>79</v>
      </c>
      <c r="B10" s="112"/>
      <c r="C10" s="108"/>
      <c r="D10" s="118"/>
      <c r="E10" s="118"/>
      <c r="F10" s="119" t="s">
        <v>1585</v>
      </c>
      <c r="G10" s="91">
        <v>6.1121172674646784</v>
      </c>
      <c r="H10" s="91">
        <v>6.1987163883843381</v>
      </c>
      <c r="I10" s="91">
        <v>5.7034917026424869</v>
      </c>
      <c r="J10" s="92">
        <v>1.7294696598297128</v>
      </c>
      <c r="K10" s="93">
        <v>5.262513941086632</v>
      </c>
      <c r="L10" s="94"/>
      <c r="M10" s="108"/>
    </row>
    <row r="11" spans="1:13" x14ac:dyDescent="0.25">
      <c r="A11" s="109">
        <v>80</v>
      </c>
      <c r="B11" s="112"/>
      <c r="C11" s="108"/>
      <c r="D11" s="118"/>
      <c r="E11" s="118"/>
      <c r="F11" s="119" t="s">
        <v>1586</v>
      </c>
      <c r="G11" s="120">
        <v>1</v>
      </c>
      <c r="H11" s="96">
        <v>1.0141684324973008</v>
      </c>
      <c r="I11" s="97">
        <v>0.93314500574173531</v>
      </c>
      <c r="J11" s="97">
        <v>0.28295753895885267</v>
      </c>
      <c r="K11" s="98">
        <v>0.86099688713425748</v>
      </c>
      <c r="L11" s="108"/>
      <c r="M11" s="108"/>
    </row>
    <row r="12" spans="1:13" x14ac:dyDescent="0.25">
      <c r="A12" s="109">
        <v>81</v>
      </c>
      <c r="B12" s="112"/>
      <c r="C12" s="108"/>
      <c r="D12" s="108"/>
      <c r="E12" s="108"/>
      <c r="F12" s="108"/>
      <c r="G12" s="121"/>
      <c r="H12" s="108"/>
      <c r="I12" s="122"/>
      <c r="J12" s="123"/>
      <c r="K12" s="108"/>
      <c r="L12" s="108"/>
      <c r="M12" s="108"/>
    </row>
    <row r="13" spans="1:13" x14ac:dyDescent="0.25">
      <c r="A13" s="124"/>
      <c r="B13" s="108"/>
      <c r="C13" s="108"/>
      <c r="D13" s="108"/>
      <c r="E13" s="108"/>
      <c r="F13" s="108"/>
      <c r="G13" s="108"/>
      <c r="H13" s="108"/>
      <c r="I13" s="108"/>
      <c r="J13" s="108"/>
      <c r="K13" s="108"/>
      <c r="L13" s="108"/>
      <c r="M13" s="108"/>
    </row>
    <row r="14" spans="1:13" x14ac:dyDescent="0.25">
      <c r="M14" s="125"/>
    </row>
    <row r="15" spans="1:13" ht="18" x14ac:dyDescent="0.25">
      <c r="A15" s="126" t="s">
        <v>1590</v>
      </c>
      <c r="B15" s="127"/>
      <c r="C15" s="128"/>
      <c r="D15" s="110"/>
      <c r="E15" s="105"/>
      <c r="F15" s="105"/>
      <c r="G15" s="129"/>
      <c r="H15" s="108"/>
      <c r="I15" s="108"/>
      <c r="J15" s="108"/>
      <c r="K15" s="108"/>
      <c r="L15" s="108"/>
      <c r="M15" s="108"/>
    </row>
    <row r="16" spans="1:13" ht="15.75" x14ac:dyDescent="0.25">
      <c r="A16" s="130"/>
      <c r="B16" s="127"/>
      <c r="C16" s="128"/>
      <c r="D16" s="110"/>
      <c r="E16" s="105"/>
      <c r="F16" s="105"/>
      <c r="G16" s="129"/>
      <c r="H16" s="108"/>
      <c r="I16" s="108"/>
      <c r="J16" s="108"/>
      <c r="K16" s="108"/>
      <c r="L16" s="108"/>
      <c r="M16" s="108"/>
    </row>
    <row r="17" spans="1:13" ht="15.75" x14ac:dyDescent="0.25">
      <c r="A17" s="110" t="s">
        <v>1591</v>
      </c>
      <c r="B17" s="108"/>
      <c r="C17" s="128"/>
      <c r="D17" s="108"/>
      <c r="E17" s="106"/>
      <c r="F17" s="106"/>
      <c r="G17" s="129"/>
      <c r="H17" s="108"/>
      <c r="I17" s="108"/>
      <c r="J17" s="108"/>
      <c r="K17" s="108"/>
      <c r="L17" s="108"/>
      <c r="M17" s="108"/>
    </row>
    <row r="18" spans="1:13" ht="15.75" x14ac:dyDescent="0.25">
      <c r="A18" s="108"/>
      <c r="B18" s="110"/>
      <c r="C18" s="128"/>
      <c r="D18" s="108"/>
      <c r="E18" s="106"/>
      <c r="F18" s="106"/>
      <c r="G18" s="129"/>
      <c r="H18" s="108"/>
      <c r="I18" s="108"/>
      <c r="J18" s="108"/>
      <c r="K18" s="108"/>
      <c r="L18" s="108"/>
      <c r="M18" s="108"/>
    </row>
    <row r="19" spans="1:13" ht="15.75" x14ac:dyDescent="0.25">
      <c r="A19" s="131"/>
      <c r="B19" s="132"/>
      <c r="C19" s="133"/>
      <c r="D19" s="134"/>
      <c r="E19" s="107"/>
      <c r="F19" s="107"/>
      <c r="G19" s="135"/>
      <c r="H19" s="134"/>
    </row>
    <row r="20" spans="1:13" ht="15.75" x14ac:dyDescent="0.25">
      <c r="A20" s="109">
        <v>89</v>
      </c>
      <c r="B20" s="110" t="s">
        <v>1592</v>
      </c>
      <c r="C20" s="128"/>
      <c r="D20" s="108"/>
      <c r="E20" s="106"/>
      <c r="F20" s="136"/>
      <c r="G20" s="129"/>
      <c r="H20" s="108"/>
      <c r="I20" s="108"/>
      <c r="J20" s="108"/>
      <c r="K20" s="108"/>
      <c r="L20" s="108"/>
      <c r="M20" s="108"/>
    </row>
    <row r="21" spans="1:13" x14ac:dyDescent="0.25">
      <c r="A21" s="109">
        <v>90</v>
      </c>
      <c r="B21" s="108"/>
      <c r="C21" s="108"/>
      <c r="D21" s="108"/>
      <c r="E21" s="108"/>
      <c r="F21" s="108"/>
      <c r="G21" s="108"/>
      <c r="H21" s="108"/>
      <c r="I21" s="108"/>
      <c r="J21" s="108"/>
      <c r="K21" s="108"/>
      <c r="L21" s="108"/>
      <c r="M21" s="108"/>
    </row>
    <row r="22" spans="1:13" x14ac:dyDescent="0.25">
      <c r="A22" s="109">
        <v>91</v>
      </c>
      <c r="B22" s="108"/>
      <c r="C22" s="111" t="s">
        <v>1593</v>
      </c>
      <c r="D22" s="108"/>
      <c r="E22" s="108"/>
      <c r="F22" s="108"/>
      <c r="G22" s="154" t="s">
        <v>1594</v>
      </c>
      <c r="H22" s="154"/>
      <c r="I22" s="154"/>
      <c r="J22" s="154"/>
      <c r="K22" s="108"/>
      <c r="L22" s="108"/>
      <c r="M22" s="108"/>
    </row>
    <row r="23" spans="1:13" x14ac:dyDescent="0.25">
      <c r="A23" s="109">
        <v>92</v>
      </c>
      <c r="B23" s="108"/>
      <c r="C23" s="108"/>
      <c r="D23" s="108"/>
      <c r="E23" s="108"/>
      <c r="F23" s="108"/>
      <c r="G23" s="108"/>
      <c r="H23" s="108"/>
      <c r="I23" s="108"/>
      <c r="J23" s="108"/>
      <c r="K23" s="108"/>
      <c r="L23" s="108"/>
      <c r="M23" s="108"/>
    </row>
    <row r="24" spans="1:13" x14ac:dyDescent="0.25">
      <c r="A24" s="109">
        <v>93</v>
      </c>
      <c r="B24" s="108"/>
      <c r="C24" s="111" t="s">
        <v>1595</v>
      </c>
      <c r="D24" s="108"/>
      <c r="E24" s="108"/>
      <c r="F24" s="108"/>
      <c r="G24" s="108"/>
      <c r="H24" s="108"/>
      <c r="I24" s="108"/>
      <c r="J24" s="108"/>
      <c r="K24" s="108"/>
      <c r="L24" s="108"/>
      <c r="M24" s="108"/>
    </row>
    <row r="25" spans="1:13" x14ac:dyDescent="0.25">
      <c r="A25" s="109">
        <v>94</v>
      </c>
      <c r="B25" s="108"/>
      <c r="C25" s="108"/>
      <c r="D25" s="108" t="s">
        <v>1596</v>
      </c>
      <c r="E25" s="108"/>
      <c r="F25" s="108"/>
      <c r="G25" s="137">
        <v>25</v>
      </c>
      <c r="H25" s="108" t="s">
        <v>1597</v>
      </c>
      <c r="I25" s="108"/>
      <c r="J25" s="108"/>
      <c r="K25" s="108"/>
      <c r="L25" s="108"/>
      <c r="M25" s="108"/>
    </row>
    <row r="26" spans="1:13" x14ac:dyDescent="0.25">
      <c r="A26" s="109">
        <v>95</v>
      </c>
      <c r="B26" s="108"/>
      <c r="C26" s="108"/>
      <c r="D26" s="108" t="s">
        <v>1598</v>
      </c>
      <c r="E26" s="108"/>
      <c r="F26" s="108"/>
      <c r="G26" s="138">
        <v>69</v>
      </c>
      <c r="H26" s="108" t="s">
        <v>1597</v>
      </c>
      <c r="I26" s="108"/>
      <c r="J26" s="108"/>
      <c r="K26" s="108"/>
      <c r="L26" s="108"/>
      <c r="M26" s="108"/>
    </row>
    <row r="27" spans="1:13" x14ac:dyDescent="0.25">
      <c r="A27" s="109">
        <v>96</v>
      </c>
      <c r="B27" s="108"/>
      <c r="C27" s="108"/>
      <c r="D27" s="108"/>
      <c r="E27" s="108"/>
      <c r="F27" s="108"/>
      <c r="G27" s="108"/>
      <c r="H27" s="108"/>
      <c r="I27" s="108"/>
      <c r="J27" s="108"/>
      <c r="K27" s="108"/>
      <c r="L27" s="108"/>
      <c r="M27" s="108"/>
    </row>
    <row r="28" spans="1:13" x14ac:dyDescent="0.25">
      <c r="A28" s="139"/>
      <c r="B28" s="108"/>
      <c r="C28" s="108"/>
      <c r="D28" s="108"/>
      <c r="E28" s="108"/>
      <c r="F28" s="108"/>
      <c r="G28" s="108"/>
      <c r="H28" s="108"/>
      <c r="I28" s="108"/>
      <c r="J28" s="108"/>
      <c r="K28" s="108"/>
      <c r="L28" s="108"/>
      <c r="M28" s="108"/>
    </row>
  </sheetData>
  <mergeCells count="2">
    <mergeCell ref="G5:K5"/>
    <mergeCell ref="G22:J2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workbookViewId="0">
      <selection activeCell="H30" sqref="H30"/>
    </sheetView>
  </sheetViews>
  <sheetFormatPr defaultRowHeight="15" x14ac:dyDescent="0.25"/>
  <sheetData>
    <row r="1" spans="1:13" ht="15.75" x14ac:dyDescent="0.25">
      <c r="A1" s="109">
        <v>70</v>
      </c>
      <c r="B1" s="110" t="s">
        <v>1575</v>
      </c>
      <c r="C1" s="108"/>
      <c r="D1" s="111"/>
      <c r="E1" s="111"/>
      <c r="F1" s="111"/>
      <c r="G1" s="108"/>
      <c r="H1" s="108"/>
      <c r="I1" s="108"/>
      <c r="J1" s="108"/>
      <c r="K1" s="108"/>
      <c r="L1" s="108"/>
      <c r="M1" s="108"/>
    </row>
    <row r="2" spans="1:13" ht="15.75" x14ac:dyDescent="0.25">
      <c r="A2" s="109">
        <v>71</v>
      </c>
      <c r="B2" s="110"/>
      <c r="C2" s="108"/>
      <c r="D2" s="111"/>
      <c r="E2" s="111"/>
      <c r="F2" s="111"/>
      <c r="G2" s="108"/>
      <c r="H2" s="108"/>
      <c r="I2" s="108"/>
      <c r="J2" s="108"/>
      <c r="K2" s="108"/>
      <c r="L2" s="108"/>
      <c r="M2" s="108"/>
    </row>
    <row r="3" spans="1:13" ht="15.75" x14ac:dyDescent="0.25">
      <c r="A3" s="109">
        <v>72</v>
      </c>
      <c r="B3" s="110"/>
      <c r="C3" s="110" t="s">
        <v>1576</v>
      </c>
      <c r="D3" s="108"/>
      <c r="E3" s="111"/>
      <c r="F3" s="111"/>
      <c r="G3" s="108"/>
      <c r="H3" s="108"/>
      <c r="I3" s="108"/>
      <c r="J3" s="108"/>
      <c r="K3" s="108"/>
      <c r="L3" s="108"/>
      <c r="M3" s="108"/>
    </row>
    <row r="4" spans="1:13" ht="15.75" x14ac:dyDescent="0.25">
      <c r="A4" s="109">
        <v>73</v>
      </c>
      <c r="B4" s="110"/>
      <c r="C4" s="108"/>
      <c r="D4" s="111"/>
      <c r="E4" s="111"/>
      <c r="F4" s="111"/>
      <c r="G4" s="108"/>
      <c r="H4" s="108"/>
      <c r="I4" s="108"/>
      <c r="J4" s="108"/>
      <c r="K4" s="108"/>
      <c r="L4" s="108"/>
      <c r="M4" s="108"/>
    </row>
    <row r="5" spans="1:13" ht="15.75" x14ac:dyDescent="0.25">
      <c r="A5" s="109">
        <v>74</v>
      </c>
      <c r="B5" s="110"/>
      <c r="C5" s="108"/>
      <c r="D5" s="111"/>
      <c r="E5" s="111"/>
      <c r="F5" s="111"/>
      <c r="G5" s="153" t="s">
        <v>1577</v>
      </c>
      <c r="H5" s="153"/>
      <c r="I5" s="153"/>
      <c r="J5" s="153"/>
      <c r="K5" s="153"/>
      <c r="L5" s="108"/>
      <c r="M5" s="108"/>
    </row>
    <row r="6" spans="1:13" ht="34.5" x14ac:dyDescent="0.25">
      <c r="A6" s="109">
        <v>75</v>
      </c>
      <c r="B6" s="112"/>
      <c r="C6" s="108"/>
      <c r="D6" s="108"/>
      <c r="E6" s="108"/>
      <c r="F6" s="108"/>
      <c r="G6" s="113" t="s">
        <v>1578</v>
      </c>
      <c r="H6" s="114" t="s">
        <v>1579</v>
      </c>
      <c r="I6" s="113" t="s">
        <v>1580</v>
      </c>
      <c r="J6" s="115" t="s">
        <v>1581</v>
      </c>
      <c r="K6" s="116" t="s">
        <v>13</v>
      </c>
      <c r="L6" s="117"/>
      <c r="M6" s="108"/>
    </row>
    <row r="7" spans="1:13" x14ac:dyDescent="0.25">
      <c r="A7" s="109">
        <v>76</v>
      </c>
      <c r="B7" s="112"/>
      <c r="C7" s="108"/>
      <c r="D7" s="118"/>
      <c r="E7" s="118"/>
      <c r="F7" s="119" t="s">
        <v>1582</v>
      </c>
      <c r="G7" s="82">
        <v>7655.8152279487058</v>
      </c>
      <c r="H7" s="83">
        <v>5040.7984085870276</v>
      </c>
      <c r="I7" s="84">
        <v>14724.160163464268</v>
      </c>
      <c r="J7" s="84">
        <v>1415.2262000000001</v>
      </c>
      <c r="K7" s="85">
        <v>28836.000000000004</v>
      </c>
      <c r="L7" s="86" t="s">
        <v>1599</v>
      </c>
      <c r="M7" s="108"/>
    </row>
    <row r="8" spans="1:13" x14ac:dyDescent="0.25">
      <c r="A8" s="109">
        <v>77</v>
      </c>
      <c r="B8" s="112"/>
      <c r="C8" s="108"/>
      <c r="D8" s="118"/>
      <c r="E8" s="118"/>
      <c r="F8" s="119" t="s">
        <v>1583</v>
      </c>
      <c r="G8" s="87">
        <v>120992.69420159083</v>
      </c>
      <c r="H8" s="88">
        <v>84413.638240354237</v>
      </c>
      <c r="I8" s="89">
        <v>260184.30956691204</v>
      </c>
      <c r="J8" s="89">
        <v>77466.36</v>
      </c>
      <c r="K8" s="90">
        <v>543057.00200885709</v>
      </c>
      <c r="L8" s="86" t="s">
        <v>1600</v>
      </c>
      <c r="M8" s="108"/>
    </row>
    <row r="9" spans="1:13" x14ac:dyDescent="0.25">
      <c r="A9" s="109">
        <v>78</v>
      </c>
      <c r="B9" s="112"/>
      <c r="C9" s="108"/>
      <c r="D9" s="118"/>
      <c r="E9" s="118"/>
      <c r="F9" s="119" t="s">
        <v>1584</v>
      </c>
      <c r="G9" s="87">
        <v>14298.37144179588</v>
      </c>
      <c r="H9" s="88">
        <v>1993.3496875723213</v>
      </c>
      <c r="I9" s="89">
        <v>1507.2788706317981</v>
      </c>
      <c r="J9" s="89">
        <v>5</v>
      </c>
      <c r="K9" s="90">
        <v>17804</v>
      </c>
      <c r="L9" s="86" t="s">
        <v>1600</v>
      </c>
      <c r="M9" s="108"/>
    </row>
    <row r="10" spans="1:13" x14ac:dyDescent="0.25">
      <c r="A10" s="109">
        <v>79</v>
      </c>
      <c r="B10" s="112"/>
      <c r="C10" s="108"/>
      <c r="D10" s="118"/>
      <c r="E10" s="118"/>
      <c r="F10" s="119" t="s">
        <v>1585</v>
      </c>
      <c r="G10" s="91">
        <v>6.3275020681769778</v>
      </c>
      <c r="H10" s="91">
        <v>5.9715450176832396</v>
      </c>
      <c r="I10" s="91">
        <v>5.6591268658641507</v>
      </c>
      <c r="J10" s="92">
        <v>1.8268913112736935</v>
      </c>
      <c r="K10" s="93">
        <v>5.309939820926882</v>
      </c>
      <c r="L10" s="94"/>
      <c r="M10" s="108"/>
    </row>
    <row r="11" spans="1:13" x14ac:dyDescent="0.25">
      <c r="A11" s="109">
        <v>80</v>
      </c>
      <c r="B11" s="112"/>
      <c r="C11" s="108"/>
      <c r="D11" s="118"/>
      <c r="E11" s="118"/>
      <c r="F11" s="119" t="s">
        <v>1586</v>
      </c>
      <c r="G11" s="120">
        <v>1</v>
      </c>
      <c r="H11" s="96">
        <v>0.94374445924182948</v>
      </c>
      <c r="I11" s="97">
        <v>0.89436981685485351</v>
      </c>
      <c r="J11" s="97">
        <v>0.28872235703591653</v>
      </c>
      <c r="K11" s="98">
        <v>0.83918420945798811</v>
      </c>
      <c r="L11" s="108"/>
      <c r="M11" s="108"/>
    </row>
    <row r="12" spans="1:13" x14ac:dyDescent="0.25">
      <c r="A12" s="109">
        <v>81</v>
      </c>
      <c r="B12" s="112"/>
      <c r="C12" s="108"/>
      <c r="D12" s="108"/>
      <c r="E12" s="108"/>
      <c r="F12" s="108"/>
      <c r="G12" s="121"/>
      <c r="H12" s="108"/>
      <c r="I12" s="122"/>
      <c r="J12" s="123"/>
      <c r="K12" s="108"/>
      <c r="L12" s="108"/>
      <c r="M12" s="108"/>
    </row>
    <row r="13" spans="1:13" x14ac:dyDescent="0.25">
      <c r="A13" s="124"/>
      <c r="B13" s="108"/>
      <c r="C13" s="108"/>
      <c r="D13" s="108"/>
      <c r="E13" s="108"/>
      <c r="F13" s="108"/>
      <c r="G13" s="108"/>
      <c r="H13" s="108"/>
      <c r="I13" s="108"/>
      <c r="J13" s="108"/>
      <c r="K13" s="108"/>
      <c r="L13" s="108"/>
      <c r="M13" s="108"/>
    </row>
    <row r="14" spans="1:13" x14ac:dyDescent="0.25">
      <c r="M14" s="125"/>
    </row>
    <row r="15" spans="1:13" ht="18" x14ac:dyDescent="0.25">
      <c r="A15" s="126" t="s">
        <v>1590</v>
      </c>
      <c r="B15" s="127"/>
      <c r="C15" s="128"/>
      <c r="D15" s="110"/>
      <c r="E15" s="105"/>
      <c r="F15" s="105"/>
      <c r="G15" s="129"/>
      <c r="H15" s="108"/>
      <c r="I15" s="108"/>
      <c r="J15" s="108"/>
      <c r="K15" s="108"/>
      <c r="L15" s="108"/>
      <c r="M15" s="108"/>
    </row>
    <row r="16" spans="1:13" ht="15.75" x14ac:dyDescent="0.25">
      <c r="A16" s="130"/>
      <c r="B16" s="127"/>
      <c r="C16" s="128"/>
      <c r="D16" s="110"/>
      <c r="E16" s="105"/>
      <c r="F16" s="105"/>
      <c r="G16" s="129"/>
      <c r="H16" s="108"/>
      <c r="I16" s="108"/>
      <c r="J16" s="108"/>
      <c r="K16" s="108"/>
      <c r="L16" s="108"/>
      <c r="M16" s="108"/>
    </row>
    <row r="17" spans="1:13" ht="15.75" x14ac:dyDescent="0.25">
      <c r="A17" s="110" t="s">
        <v>1591</v>
      </c>
      <c r="B17" s="108"/>
      <c r="C17" s="128"/>
      <c r="D17" s="108"/>
      <c r="E17" s="106"/>
      <c r="F17" s="106"/>
      <c r="G17" s="129"/>
      <c r="H17" s="108"/>
      <c r="I17" s="108"/>
      <c r="J17" s="108"/>
      <c r="K17" s="108"/>
      <c r="L17" s="108"/>
      <c r="M17" s="108"/>
    </row>
    <row r="18" spans="1:13" ht="15.75" x14ac:dyDescent="0.25">
      <c r="A18" s="108"/>
      <c r="B18" s="110"/>
      <c r="C18" s="128"/>
      <c r="D18" s="108"/>
      <c r="E18" s="106"/>
      <c r="F18" s="106"/>
      <c r="G18" s="129"/>
      <c r="H18" s="108"/>
      <c r="I18" s="108"/>
      <c r="J18" s="108"/>
      <c r="K18" s="108"/>
      <c r="L18" s="108"/>
      <c r="M18" s="108"/>
    </row>
    <row r="19" spans="1:13" ht="15.75" x14ac:dyDescent="0.25">
      <c r="A19" s="131"/>
      <c r="B19" s="132"/>
      <c r="C19" s="133"/>
      <c r="D19" s="134"/>
      <c r="E19" s="107"/>
      <c r="F19" s="107"/>
      <c r="G19" s="135"/>
      <c r="H19" s="134"/>
    </row>
    <row r="20" spans="1:13" ht="15.75" x14ac:dyDescent="0.25">
      <c r="A20" s="109">
        <v>89</v>
      </c>
      <c r="B20" s="110" t="s">
        <v>1592</v>
      </c>
      <c r="C20" s="128"/>
      <c r="D20" s="108"/>
      <c r="E20" s="106"/>
      <c r="F20" s="136"/>
      <c r="G20" s="129"/>
      <c r="H20" s="108"/>
      <c r="I20" s="108"/>
      <c r="J20" s="108"/>
      <c r="K20" s="108"/>
      <c r="L20" s="108"/>
      <c r="M20" s="108"/>
    </row>
    <row r="21" spans="1:13" x14ac:dyDescent="0.25">
      <c r="A21" s="109">
        <v>90</v>
      </c>
      <c r="B21" s="108"/>
      <c r="C21" s="108"/>
      <c r="D21" s="108"/>
      <c r="E21" s="108"/>
      <c r="F21" s="108"/>
      <c r="G21" s="108"/>
      <c r="H21" s="108"/>
      <c r="I21" s="108"/>
      <c r="J21" s="108"/>
      <c r="K21" s="108"/>
      <c r="L21" s="108"/>
      <c r="M21" s="108"/>
    </row>
    <row r="22" spans="1:13" x14ac:dyDescent="0.25">
      <c r="A22" s="109">
        <v>91</v>
      </c>
      <c r="B22" s="108"/>
      <c r="C22" s="111" t="s">
        <v>1593</v>
      </c>
      <c r="D22" s="108"/>
      <c r="E22" s="108"/>
      <c r="F22" s="108"/>
      <c r="G22" s="154" t="s">
        <v>1594</v>
      </c>
      <c r="H22" s="154"/>
      <c r="I22" s="154"/>
      <c r="J22" s="154"/>
      <c r="K22" s="108"/>
      <c r="L22" s="108"/>
      <c r="M22" s="108"/>
    </row>
    <row r="23" spans="1:13" x14ac:dyDescent="0.25">
      <c r="A23" s="109">
        <v>92</v>
      </c>
      <c r="B23" s="108"/>
      <c r="C23" s="108"/>
      <c r="D23" s="108"/>
      <c r="E23" s="108"/>
      <c r="F23" s="108"/>
      <c r="G23" s="108"/>
      <c r="H23" s="108"/>
      <c r="I23" s="108"/>
      <c r="J23" s="108"/>
      <c r="K23" s="108"/>
      <c r="L23" s="108"/>
      <c r="M23" s="108"/>
    </row>
    <row r="24" spans="1:13" x14ac:dyDescent="0.25">
      <c r="A24" s="109">
        <v>93</v>
      </c>
      <c r="B24" s="108"/>
      <c r="C24" s="111" t="s">
        <v>1595</v>
      </c>
      <c r="D24" s="108"/>
      <c r="E24" s="108"/>
      <c r="F24" s="108"/>
      <c r="G24" s="108"/>
      <c r="H24" s="108"/>
      <c r="I24" s="108"/>
      <c r="J24" s="108"/>
      <c r="K24" s="108"/>
      <c r="L24" s="108"/>
      <c r="M24" s="108"/>
    </row>
    <row r="25" spans="1:13" x14ac:dyDescent="0.25">
      <c r="A25" s="109">
        <v>94</v>
      </c>
      <c r="B25" s="108"/>
      <c r="C25" s="108"/>
      <c r="D25" s="108" t="s">
        <v>1596</v>
      </c>
      <c r="E25" s="108"/>
      <c r="F25" s="108"/>
      <c r="G25" s="137">
        <v>25</v>
      </c>
      <c r="H25" s="108" t="s">
        <v>1597</v>
      </c>
      <c r="I25" s="108"/>
      <c r="J25" s="108"/>
      <c r="K25" s="108"/>
      <c r="L25" s="108"/>
      <c r="M25" s="108"/>
    </row>
    <row r="26" spans="1:13" x14ac:dyDescent="0.25">
      <c r="A26" s="109">
        <v>95</v>
      </c>
      <c r="B26" s="108"/>
      <c r="C26" s="108"/>
      <c r="D26" s="108" t="s">
        <v>1598</v>
      </c>
      <c r="E26" s="108"/>
      <c r="F26" s="108"/>
      <c r="G26" s="138">
        <v>69</v>
      </c>
      <c r="H26" s="108" t="s">
        <v>1597</v>
      </c>
      <c r="I26" s="108"/>
      <c r="J26" s="108"/>
      <c r="K26" s="108"/>
      <c r="L26" s="108"/>
      <c r="M26" s="108"/>
    </row>
    <row r="27" spans="1:13" x14ac:dyDescent="0.25">
      <c r="A27" s="109">
        <v>96</v>
      </c>
      <c r="B27" s="108"/>
      <c r="C27" s="108"/>
      <c r="D27" s="108"/>
      <c r="E27" s="108"/>
      <c r="F27" s="108"/>
      <c r="G27" s="108"/>
      <c r="H27" s="108"/>
      <c r="I27" s="108"/>
      <c r="J27" s="108"/>
      <c r="K27" s="108"/>
      <c r="L27" s="108"/>
      <c r="M27" s="108"/>
    </row>
    <row r="28" spans="1:13" x14ac:dyDescent="0.25">
      <c r="A28" s="139"/>
      <c r="B28" s="108"/>
      <c r="C28" s="108"/>
      <c r="D28" s="108"/>
      <c r="E28" s="108"/>
      <c r="F28" s="108"/>
      <c r="G28" s="108"/>
      <c r="H28" s="108"/>
      <c r="I28" s="108"/>
      <c r="J28" s="108"/>
      <c r="K28" s="108"/>
      <c r="L28" s="108"/>
      <c r="M28" s="108"/>
    </row>
  </sheetData>
  <mergeCells count="2">
    <mergeCell ref="G5:K5"/>
    <mergeCell ref="G22:J2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Information request</vt:lpstr>
      <vt:lpstr>Irrigation connections</vt:lpstr>
      <vt:lpstr>Prices comparison 2008</vt:lpstr>
      <vt:lpstr>MP3 Price &amp; Quality 2009</vt:lpstr>
      <vt:lpstr>MP3 Price &amp; Quality 2010</vt:lpstr>
      <vt:lpstr>MP3 Price &amp; Quality 2011</vt:lpstr>
      <vt:lpstr>'Information request'!Print_Area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2012-05-02T21:09:32Z</dcterms:modified>
</cp:coreProperties>
</file>