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40" yWindow="165" windowWidth="14805" windowHeight="7950" activeTab="0"/>
  </bookViews>
  <sheets>
    <sheet name="Information request" sheetId="1" r:id="rId1"/>
  </sheets>
  <definedNames>
    <definedName name="_xlnm.Print_Area" localSheetId="0">'Information request'!$A$1:$AJ$67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Q2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Manual adjustment to balance major customers with fixed component below</t>
        </r>
      </text>
    </comment>
    <comment ref="Q2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Manual adjustment to balance major customers with fixed component below</t>
        </r>
      </text>
    </comment>
    <comment ref="R2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Manual adjustment to balance major customers with fixed component below</t>
        </r>
      </text>
    </comment>
    <comment ref="S2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Manual adjustment to balance major customers with fixed component below</t>
        </r>
      </text>
    </comment>
    <comment ref="R2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Manual adjustment to balance major customers with fixed component below</t>
        </r>
      </text>
    </comment>
    <comment ref="S2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Manual adjustment to balance major customers with fixed component below</t>
        </r>
      </text>
    </comment>
  </commentList>
</comments>
</file>

<file path=xl/sharedStrings.xml><?xml version="1.0" encoding="utf-8"?>
<sst xmlns="http://schemas.openxmlformats.org/spreadsheetml/2006/main" count="54" uniqueCount="36">
  <si>
    <t>Company Name</t>
  </si>
  <si>
    <t>Network / Sub-network Name</t>
  </si>
  <si>
    <t>ref</t>
  </si>
  <si>
    <t>Household</t>
  </si>
  <si>
    <t>$000</t>
  </si>
  <si>
    <t>(MwH)</t>
  </si>
  <si>
    <t>Customer group</t>
  </si>
  <si>
    <t>Customer grouping rule</t>
  </si>
  <si>
    <t>[eg, (kw)]</t>
  </si>
  <si>
    <t xml:space="preserve">Quantities billed </t>
  </si>
  <si>
    <t>Quantities Supplied</t>
  </si>
  <si>
    <t>Transmission line charge revenue</t>
  </si>
  <si>
    <t xml:space="preserve">Distribution line charge revenue </t>
  </si>
  <si>
    <t xml:space="preserve">[ Quantities billed - other 3, eg Demand/capacity supplied to customers ] </t>
  </si>
  <si>
    <t>Yes</t>
  </si>
  <si>
    <t>No</t>
  </si>
  <si>
    <t>Total</t>
  </si>
  <si>
    <t>Include</t>
  </si>
  <si>
    <t>Exclude</t>
  </si>
  <si>
    <t>If no, please explain why:</t>
  </si>
  <si>
    <t xml:space="preserve">Can you split revenue by commercial users and industrial users ? </t>
  </si>
  <si>
    <t>For quantities billed, does the revenue include or exclude transmission line charge revenue?</t>
  </si>
  <si>
    <t xml:space="preserve">[Quantities billed - other 2, eg Demand/capacity supplied to customers ] </t>
  </si>
  <si>
    <t xml:space="preserve">[Quantities billed - other 1, eg Demand/capacity supplied to customers] </t>
  </si>
  <si>
    <t>Can you identify transmission line charge revenue by customer group?</t>
  </si>
  <si>
    <t>Average ICPs</t>
  </si>
  <si>
    <t>Fixed componet of Distribution line charge revenue OR net line charge revenue</t>
  </si>
  <si>
    <t>[Distribution line charge revenue OR                            net line charge revenue] applicable to above billable quantities</t>
  </si>
  <si>
    <t xml:space="preserve">Net line charge revenue </t>
  </si>
  <si>
    <t>Schedule A: Information gathering request</t>
  </si>
  <si>
    <t>Horizon Energy Distribution Limited</t>
  </si>
  <si>
    <t>N/A</t>
  </si>
  <si>
    <t>Follows the definition of largest 5 connection points for Information Disclosure requirements as being the 5 largest connection points based on electricity supplied</t>
  </si>
  <si>
    <t>Connections points that are not small connection points and are not the 5 largest connection points</t>
  </si>
  <si>
    <t>MwH</t>
  </si>
  <si>
    <t>Follows the definition of small connection points for Information Disclosure requirements where the connection point is for single-phase supply and which is reasonably belived to have a capacity of less than 25 kVA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</si>
</sst>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[$-C09]d\ mmmm\ yyyy;@"/>
    <numFmt numFmtId="167" formatCode="_([$-1409]d\ mmmm\ yyyy;_(@"/>
    <numFmt numFmtId="168" formatCode="_(* #,##0_);_(* \(#,##0\);_(* &quot;–&quot;??_);_(* @_)"/>
    <numFmt numFmtId="169" formatCode="_-* #,##0_-;\-* #,##0_-;_-* &quot;-&quot;??_-;_-@_-"/>
    <numFmt numFmtId="170" formatCode="&quot;$&quot;#,##0.000;[Red]\-&quot;$&quot;#,##0.000"/>
    <numFmt numFmtId="171" formatCode="_(* #,##0.0_);_(* \(#,##0.0\);_(* &quot;–&quot;??_);_(* @_)"/>
    <numFmt numFmtId="172" formatCode="_(* #,##0.00_);_(* \(#,##0.00\);_(* &quot;–&quot;??_);_(* 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4"/>
    </font>
    <font>
      <b/>
      <sz val="13"/>
      <color indexed="62"/>
      <name val="Calibri"/>
      <family val="4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2"/>
      <color indexed="8"/>
      <name val="Cambria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7"/>
      <color indexed="12"/>
      <name val="Calibri"/>
      <family val="2"/>
    </font>
    <font>
      <sz val="11"/>
      <color indexed="62"/>
      <name val="Calibri"/>
      <family val="2"/>
    </font>
    <font>
      <b/>
      <sz val="13"/>
      <color indexed="8"/>
      <name val="Cambria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8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mbria"/>
      <family val="1"/>
    </font>
    <font>
      <sz val="8"/>
      <name val="Tahoma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4"/>
    </font>
    <font>
      <b/>
      <sz val="13"/>
      <color theme="4"/>
      <name val="Calibri"/>
      <family val="4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2"/>
      <color theme="1"/>
      <name val="Cambria"/>
      <family val="1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7"/>
      <color theme="10"/>
      <name val="Calibri"/>
      <family val="2"/>
    </font>
    <font>
      <sz val="11"/>
      <color rgb="FF3F3F76"/>
      <name val="Calibri"/>
      <family val="2"/>
    </font>
    <font>
      <b/>
      <sz val="13"/>
      <color theme="1"/>
      <name val="Cambria"/>
      <family val="1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0"/>
      <color theme="1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4"/>
      <name val="Calibri"/>
      <family val="2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 style="thin">
        <color theme="5"/>
      </top>
      <bottom style="thin">
        <color theme="5"/>
      </bottom>
    </border>
    <border>
      <left style="thin"/>
      <right/>
      <top/>
      <bottom style="thin"/>
    </border>
    <border>
      <left style="thin"/>
      <right style="thin"/>
      <top/>
      <bottom/>
    </border>
    <border>
      <left style="thin">
        <color theme="5" tint="-0.24997000396251678"/>
      </left>
      <right>
        <color indexed="63"/>
      </right>
      <top style="thin">
        <color theme="5" tint="-0.24997000396251678"/>
      </top>
      <bottom style="thin">
        <color theme="5" tint="-0.24997000396251678"/>
      </bottom>
    </border>
    <border>
      <left>
        <color indexed="63"/>
      </left>
      <right>
        <color indexed="63"/>
      </right>
      <top style="thin">
        <color theme="5" tint="-0.24997000396251678"/>
      </top>
      <bottom style="thin">
        <color theme="5" tint="-0.24997000396251678"/>
      </bottom>
    </border>
    <border>
      <left>
        <color indexed="63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5"/>
      </left>
      <right>
        <color indexed="63"/>
      </right>
      <top style="thin">
        <color theme="5"/>
      </top>
      <bottom style="thin">
        <color theme="5"/>
      </bottom>
    </border>
    <border>
      <left>
        <color indexed="63"/>
      </left>
      <right>
        <color indexed="63"/>
      </right>
      <top style="thin">
        <color theme="5"/>
      </top>
      <bottom style="thin">
        <color theme="5"/>
      </bottom>
    </border>
    <border>
      <left>
        <color indexed="63"/>
      </left>
      <right style="thin">
        <color theme="5"/>
      </right>
      <top style="thin">
        <color theme="5"/>
      </top>
      <bottom style="thin">
        <color theme="5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40" fillId="29" borderId="0">
      <alignment/>
      <protection/>
    </xf>
    <xf numFmtId="0" fontId="41" fillId="0" borderId="3" applyFill="0">
      <alignment horizontal="center"/>
      <protection/>
    </xf>
    <xf numFmtId="166" fontId="41" fillId="0" borderId="3" applyFill="0">
      <alignment horizontal="center"/>
      <protection/>
    </xf>
    <xf numFmtId="167" fontId="41" fillId="0" borderId="3" applyFill="0">
      <alignment horizontal="center" vertical="center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4" applyNumberFormat="0" applyFill="0" applyAlignment="0" applyProtection="0"/>
    <xf numFmtId="166" fontId="46" fillId="0" borderId="0" applyNumberFormat="0" applyFill="0" applyAlignment="0">
      <protection/>
    </xf>
    <xf numFmtId="166" fontId="46" fillId="0" borderId="0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1" applyNumberFormat="0" applyAlignment="0" applyProtection="0"/>
    <xf numFmtId="49" fontId="51" fillId="0" borderId="0" applyFill="0" applyBorder="0">
      <alignment horizontal="right" indent="1"/>
      <protection/>
    </xf>
    <xf numFmtId="0" fontId="52" fillId="0" borderId="7" applyNumberFormat="0" applyFill="0" applyAlignment="0" applyProtection="0"/>
    <xf numFmtId="0" fontId="53" fillId="32" borderId="0" applyNumberFormat="0" applyBorder="0" applyAlignment="0" applyProtection="0"/>
    <xf numFmtId="166" fontId="40" fillId="0" borderId="0">
      <alignment/>
      <protection/>
    </xf>
    <xf numFmtId="0" fontId="0" fillId="33" borderId="8" applyNumberFormat="0" applyFont="0" applyAlignment="0" applyProtection="0"/>
    <xf numFmtId="0" fontId="54" fillId="27" borderId="9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166" fontId="56" fillId="34" borderId="0">
      <alignment/>
      <protection/>
    </xf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36" fillId="35" borderId="0" xfId="0" applyFont="1" applyFill="1" applyAlignment="1">
      <alignment/>
    </xf>
    <xf numFmtId="0" fontId="0" fillId="35" borderId="0" xfId="0" applyFont="1" applyFill="1" applyAlignment="1">
      <alignment/>
    </xf>
    <xf numFmtId="166" fontId="2" fillId="0" borderId="0" xfId="69" applyFont="1" applyFill="1" applyBorder="1" applyAlignment="1">
      <alignment/>
      <protection/>
    </xf>
    <xf numFmtId="166" fontId="3" fillId="2" borderId="11" xfId="69" applyFont="1" applyFill="1" applyBorder="1" applyAlignment="1">
      <alignment/>
      <protection/>
    </xf>
    <xf numFmtId="166" fontId="3" fillId="2" borderId="12" xfId="69" applyFont="1" applyFill="1" applyBorder="1" applyAlignment="1">
      <alignment/>
      <protection/>
    </xf>
    <xf numFmtId="166" fontId="3" fillId="2" borderId="13" xfId="69" applyFont="1" applyFill="1" applyBorder="1" applyAlignment="1">
      <alignment/>
      <protection/>
    </xf>
    <xf numFmtId="0" fontId="0" fillId="0" borderId="0" xfId="0" applyFont="1" applyAlignment="1">
      <alignment/>
    </xf>
    <xf numFmtId="166" fontId="3" fillId="2" borderId="14" xfId="69" applyFont="1" applyFill="1" applyBorder="1">
      <alignment/>
      <protection/>
    </xf>
    <xf numFmtId="166" fontId="3" fillId="2" borderId="0" xfId="69" applyFont="1" applyFill="1" applyBorder="1">
      <alignment/>
      <protection/>
    </xf>
    <xf numFmtId="166" fontId="4" fillId="2" borderId="0" xfId="48" applyFont="1" applyFill="1" applyBorder="1" applyAlignment="1">
      <alignment horizontal="center"/>
      <protection/>
    </xf>
    <xf numFmtId="49" fontId="0" fillId="2" borderId="15" xfId="61" applyFont="1" applyFill="1" applyBorder="1">
      <alignment horizontal="right" indent="1"/>
      <protection/>
    </xf>
    <xf numFmtId="0" fontId="59" fillId="36" borderId="16" xfId="47" applyFont="1" applyFill="1" applyBorder="1">
      <alignment horizontal="center"/>
      <protection/>
    </xf>
    <xf numFmtId="49" fontId="3" fillId="2" borderId="15" xfId="61" applyFont="1" applyFill="1" applyBorder="1">
      <alignment horizontal="right" indent="1"/>
      <protection/>
    </xf>
    <xf numFmtId="166" fontId="57" fillId="2" borderId="17" xfId="53" applyNumberFormat="1" applyFont="1" applyFill="1" applyBorder="1" applyAlignment="1">
      <alignment/>
    </xf>
    <xf numFmtId="166" fontId="60" fillId="2" borderId="0" xfId="53" applyNumberFormat="1" applyFont="1" applyFill="1" applyBorder="1" applyAlignment="1">
      <alignment/>
    </xf>
    <xf numFmtId="166" fontId="3" fillId="2" borderId="0" xfId="69" applyFont="1" applyFill="1" applyBorder="1" applyAlignment="1">
      <alignment/>
      <protection/>
    </xf>
    <xf numFmtId="166" fontId="3" fillId="2" borderId="15" xfId="69" applyFont="1" applyFill="1" applyBorder="1">
      <alignment/>
      <protection/>
    </xf>
    <xf numFmtId="166" fontId="4" fillId="2" borderId="15" xfId="54" applyFont="1" applyFill="1" applyBorder="1" applyAlignment="1">
      <alignment/>
      <protection/>
    </xf>
    <xf numFmtId="0" fontId="5" fillId="36" borderId="18" xfId="46" applyNumberFormat="1" applyFont="1" applyFill="1" applyBorder="1" applyAlignment="1">
      <alignment vertical="top"/>
      <protection/>
    </xf>
    <xf numFmtId="0" fontId="5" fillId="29" borderId="11" xfId="46" applyNumberFormat="1" applyFont="1" applyBorder="1" applyAlignment="1">
      <alignment/>
      <protection/>
    </xf>
    <xf numFmtId="0" fontId="4" fillId="29" borderId="12" xfId="46" applyNumberFormat="1" applyFont="1" applyBorder="1" applyAlignment="1">
      <alignment vertical="top" wrapText="1"/>
      <protection/>
    </xf>
    <xf numFmtId="0" fontId="5" fillId="29" borderId="12" xfId="46" applyNumberFormat="1" applyFont="1" applyBorder="1" applyAlignment="1">
      <alignment horizontal="center" vertical="top"/>
      <protection/>
    </xf>
    <xf numFmtId="0" fontId="5" fillId="29" borderId="12" xfId="46" applyNumberFormat="1" applyFont="1" applyBorder="1" applyAlignment="1">
      <alignment/>
      <protection/>
    </xf>
    <xf numFmtId="0" fontId="5" fillId="29" borderId="13" xfId="46" applyNumberFormat="1" applyFont="1" applyBorder="1" applyAlignment="1">
      <alignment/>
      <protection/>
    </xf>
    <xf numFmtId="0" fontId="5" fillId="29" borderId="14" xfId="46" applyNumberFormat="1" applyFont="1" applyBorder="1" applyAlignment="1">
      <alignment/>
      <protection/>
    </xf>
    <xf numFmtId="0" fontId="4" fillId="29" borderId="0" xfId="46" applyNumberFormat="1" applyFont="1" applyBorder="1" applyAlignment="1">
      <alignment vertical="top" wrapText="1"/>
      <protection/>
    </xf>
    <xf numFmtId="0" fontId="5" fillId="29" borderId="0" xfId="46" applyNumberFormat="1" applyFont="1" applyBorder="1" applyAlignment="1">
      <alignment vertical="top"/>
      <protection/>
    </xf>
    <xf numFmtId="0" fontId="5" fillId="29" borderId="0" xfId="46" applyNumberFormat="1" applyFont="1" applyBorder="1" applyAlignment="1">
      <alignment/>
      <protection/>
    </xf>
    <xf numFmtId="0" fontId="5" fillId="29" borderId="15" xfId="46" applyNumberFormat="1" applyFont="1" applyBorder="1" applyAlignment="1">
      <alignment/>
      <protection/>
    </xf>
    <xf numFmtId="166" fontId="4" fillId="29" borderId="0" xfId="46" applyNumberFormat="1" applyFont="1" applyBorder="1" applyAlignment="1">
      <alignment wrapText="1"/>
      <protection/>
    </xf>
    <xf numFmtId="0" fontId="3" fillId="29" borderId="0" xfId="46" applyNumberFormat="1" applyFont="1" applyBorder="1" applyAlignment="1">
      <alignment horizontal="left" vertical="top"/>
      <protection/>
    </xf>
    <xf numFmtId="0" fontId="4" fillId="29" borderId="0" xfId="46" applyNumberFormat="1" applyFont="1" applyBorder="1" applyAlignment="1">
      <alignment horizontal="left" vertical="top"/>
      <protection/>
    </xf>
    <xf numFmtId="166" fontId="4" fillId="29" borderId="0" xfId="64" applyFont="1" applyFill="1" applyBorder="1" applyAlignment="1">
      <alignment horizontal="center" wrapText="1"/>
      <protection/>
    </xf>
    <xf numFmtId="166" fontId="4" fillId="29" borderId="0" xfId="64" applyFont="1" applyFill="1" applyBorder="1" applyAlignment="1">
      <alignment horizontal="left"/>
      <protection/>
    </xf>
    <xf numFmtId="49" fontId="4" fillId="29" borderId="0" xfId="55" applyNumberFormat="1" applyFont="1" applyFill="1" applyBorder="1" applyAlignment="1">
      <alignment horizontal="left"/>
    </xf>
    <xf numFmtId="168" fontId="3" fillId="35" borderId="3" xfId="43" applyNumberFormat="1" applyFont="1" applyFill="1" applyBorder="1" applyAlignment="1" applyProtection="1">
      <alignment horizontal="left" vertical="top"/>
      <protection locked="0"/>
    </xf>
    <xf numFmtId="166" fontId="3" fillId="29" borderId="0" xfId="64" applyFont="1" applyFill="1" applyBorder="1">
      <alignment/>
      <protection/>
    </xf>
    <xf numFmtId="166" fontId="3" fillId="29" borderId="0" xfId="46" applyFont="1" applyFill="1" applyBorder="1" applyAlignment="1">
      <alignment/>
      <protection/>
    </xf>
    <xf numFmtId="166" fontId="4" fillId="29" borderId="0" xfId="46" applyFont="1" applyFill="1" applyBorder="1" applyAlignment="1">
      <alignment/>
      <protection/>
    </xf>
    <xf numFmtId="166" fontId="3" fillId="29" borderId="15" xfId="46" applyFont="1" applyFill="1" applyBorder="1" applyAlignment="1">
      <alignment/>
      <protection/>
    </xf>
    <xf numFmtId="170" fontId="4" fillId="29" borderId="0" xfId="64" applyNumberFormat="1" applyFont="1" applyFill="1" applyBorder="1" applyAlignment="1" quotePrefix="1">
      <alignment horizontal="center" wrapText="1"/>
      <protection/>
    </xf>
    <xf numFmtId="1" fontId="3" fillId="29" borderId="0" xfId="64" applyNumberFormat="1" applyFont="1" applyFill="1" applyBorder="1">
      <alignment/>
      <protection/>
    </xf>
    <xf numFmtId="1" fontId="0" fillId="29" borderId="0" xfId="0" applyNumberFormat="1" applyFont="1" applyFill="1" applyBorder="1" applyAlignment="1">
      <alignment/>
    </xf>
    <xf numFmtId="1" fontId="3" fillId="29" borderId="15" xfId="64" applyNumberFormat="1" applyFont="1" applyFill="1" applyBorder="1">
      <alignment/>
      <protection/>
    </xf>
    <xf numFmtId="168" fontId="0" fillId="29" borderId="0" xfId="43" applyNumberFormat="1" applyFont="1" applyFill="1" applyBorder="1" applyAlignment="1" applyProtection="1">
      <alignment horizontal="left"/>
      <protection/>
    </xf>
    <xf numFmtId="168" fontId="3" fillId="35" borderId="3" xfId="43" applyNumberFormat="1" applyFont="1" applyFill="1" applyBorder="1" applyAlignment="1" applyProtection="1">
      <alignment/>
      <protection locked="0"/>
    </xf>
    <xf numFmtId="168" fontId="0" fillId="29" borderId="3" xfId="43" applyNumberFormat="1" applyFont="1" applyFill="1" applyBorder="1" applyAlignment="1" applyProtection="1">
      <alignment horizontal="left"/>
      <protection/>
    </xf>
    <xf numFmtId="168" fontId="3" fillId="29" borderId="0" xfId="43" applyNumberFormat="1" applyFont="1" applyFill="1" applyBorder="1" applyAlignment="1" applyProtection="1">
      <alignment/>
      <protection locked="0"/>
    </xf>
    <xf numFmtId="166" fontId="3" fillId="29" borderId="0" xfId="64" applyFont="1" applyFill="1" applyBorder="1" applyAlignment="1">
      <alignment/>
      <protection/>
    </xf>
    <xf numFmtId="168" fontId="0" fillId="29" borderId="16" xfId="43" applyNumberFormat="1" applyFont="1" applyFill="1" applyBorder="1" applyAlignment="1" applyProtection="1">
      <alignment horizontal="left"/>
      <protection/>
    </xf>
    <xf numFmtId="0" fontId="3" fillId="35" borderId="3" xfId="43" applyNumberFormat="1" applyFont="1" applyFill="1" applyBorder="1" applyAlignment="1" applyProtection="1">
      <alignment horizontal="left" vertical="top" wrapText="1"/>
      <protection locked="0"/>
    </xf>
    <xf numFmtId="166" fontId="3" fillId="29" borderId="0" xfId="64" applyFont="1" applyFill="1" applyBorder="1" applyAlignment="1">
      <alignment horizontal="center" wrapText="1"/>
      <protection/>
    </xf>
    <xf numFmtId="170" fontId="3" fillId="29" borderId="0" xfId="64" applyNumberFormat="1" applyFont="1" applyFill="1" applyBorder="1" applyAlignment="1" quotePrefix="1">
      <alignment horizontal="center" wrapText="1"/>
      <protection/>
    </xf>
    <xf numFmtId="168" fontId="0" fillId="29" borderId="0" xfId="43" applyNumberFormat="1" applyFont="1" applyFill="1" applyBorder="1" applyAlignment="1" applyProtection="1">
      <alignment horizontal="left"/>
      <protection/>
    </xf>
    <xf numFmtId="0" fontId="4" fillId="0" borderId="19" xfId="46" applyNumberFormat="1" applyFont="1" applyFill="1" applyBorder="1" applyAlignment="1">
      <alignment horizontal="left" vertical="top"/>
      <protection/>
    </xf>
    <xf numFmtId="0" fontId="4" fillId="35" borderId="20" xfId="46" applyNumberFormat="1" applyFont="1" applyFill="1" applyBorder="1" applyAlignment="1">
      <alignment horizontal="left" vertical="top"/>
      <protection/>
    </xf>
    <xf numFmtId="0" fontId="4" fillId="35" borderId="21" xfId="46" applyNumberFormat="1" applyFont="1" applyFill="1" applyBorder="1" applyAlignment="1">
      <alignment horizontal="left" vertical="top"/>
      <protection/>
    </xf>
    <xf numFmtId="0" fontId="5" fillId="36" borderId="22" xfId="46" applyNumberFormat="1" applyFont="1" applyFill="1" applyBorder="1" applyAlignment="1">
      <alignment vertical="top"/>
      <protection/>
    </xf>
    <xf numFmtId="0" fontId="5" fillId="29" borderId="17" xfId="46" applyNumberFormat="1" applyFont="1" applyBorder="1" applyAlignment="1">
      <alignment/>
      <protection/>
    </xf>
    <xf numFmtId="0" fontId="5" fillId="29" borderId="23" xfId="46" applyNumberFormat="1" applyFont="1" applyBorder="1" applyAlignment="1">
      <alignment/>
      <protection/>
    </xf>
    <xf numFmtId="166" fontId="3" fillId="29" borderId="23" xfId="64" applyFont="1" applyFill="1" applyBorder="1" applyAlignment="1">
      <alignment/>
      <protection/>
    </xf>
    <xf numFmtId="166" fontId="3" fillId="29" borderId="23" xfId="64" applyFont="1" applyFill="1" applyBorder="1">
      <alignment/>
      <protection/>
    </xf>
    <xf numFmtId="168" fontId="3" fillId="29" borderId="23" xfId="43" applyNumberFormat="1" applyFont="1" applyFill="1" applyBorder="1" applyAlignment="1" applyProtection="1">
      <alignment/>
      <protection locked="0"/>
    </xf>
    <xf numFmtId="166" fontId="3" fillId="29" borderId="23" xfId="46" applyFont="1" applyFill="1" applyBorder="1" applyAlignment="1">
      <alignment/>
      <protection/>
    </xf>
    <xf numFmtId="166" fontId="3" fillId="29" borderId="24" xfId="46" applyFont="1" applyFill="1" applyBorder="1" applyAlignment="1">
      <alignment/>
      <protection/>
    </xf>
    <xf numFmtId="0" fontId="57" fillId="35" borderId="0" xfId="0" applyFont="1" applyFill="1" applyAlignment="1">
      <alignment/>
    </xf>
    <xf numFmtId="169" fontId="0" fillId="35" borderId="0" xfId="42" applyNumberFormat="1" applyFont="1" applyFill="1" applyAlignment="1">
      <alignment/>
    </xf>
    <xf numFmtId="0" fontId="59" fillId="36" borderId="16" xfId="47" applyFont="1" applyFill="1" applyBorder="1" applyAlignment="1">
      <alignment horizontal="left"/>
      <protection/>
    </xf>
    <xf numFmtId="0" fontId="4" fillId="0" borderId="25" xfId="46" applyNumberFormat="1" applyFont="1" applyFill="1" applyBorder="1" applyAlignment="1">
      <alignment horizontal="left" vertical="top"/>
      <protection/>
    </xf>
    <xf numFmtId="0" fontId="4" fillId="0" borderId="26" xfId="46" applyNumberFormat="1" applyFont="1" applyFill="1" applyBorder="1" applyAlignment="1">
      <alignment horizontal="left" vertical="top"/>
      <protection/>
    </xf>
    <xf numFmtId="0" fontId="4" fillId="0" borderId="27" xfId="46" applyNumberFormat="1" applyFont="1" applyFill="1" applyBorder="1" applyAlignment="1">
      <alignment horizontal="left" vertical="top"/>
      <protection/>
    </xf>
    <xf numFmtId="168" fontId="3" fillId="35" borderId="25" xfId="43" applyNumberFormat="1" applyFont="1" applyFill="1" applyBorder="1" applyAlignment="1" applyProtection="1">
      <alignment horizontal="center" vertical="top"/>
      <protection locked="0"/>
    </xf>
    <xf numFmtId="168" fontId="3" fillId="35" borderId="26" xfId="43" applyNumberFormat="1" applyFont="1" applyFill="1" applyBorder="1" applyAlignment="1" applyProtection="1">
      <alignment horizontal="center" vertical="top"/>
      <protection locked="0"/>
    </xf>
    <xf numFmtId="168" fontId="3" fillId="35" borderId="27" xfId="43" applyNumberFormat="1" applyFont="1" applyFill="1" applyBorder="1" applyAlignment="1" applyProtection="1">
      <alignment horizontal="center" vertical="top"/>
      <protection locked="0"/>
    </xf>
    <xf numFmtId="166" fontId="4" fillId="29" borderId="0" xfId="64" applyFont="1" applyFill="1" applyBorder="1" applyAlignment="1">
      <alignment horizont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 Rows 3" xfId="46"/>
    <cellStyle name="Entry 1A 2 2" xfId="47"/>
    <cellStyle name="Entry 1A 3" xfId="48"/>
    <cellStyle name="Entry 1B 2 2" xfId="49"/>
    <cellStyle name="Explanatory Text" xfId="50"/>
    <cellStyle name="Followed Hyperlink" xfId="51"/>
    <cellStyle name="Good" xfId="52"/>
    <cellStyle name="Heading 1" xfId="53"/>
    <cellStyle name="Heading 1 5" xfId="54"/>
    <cellStyle name="Heading 1-noindex 3" xfId="55"/>
    <cellStyle name="Heading 2" xfId="56"/>
    <cellStyle name="Heading 3" xfId="57"/>
    <cellStyle name="Heading 4" xfId="58"/>
    <cellStyle name="Hyperlink" xfId="59"/>
    <cellStyle name="Input" xfId="60"/>
    <cellStyle name="Label 1" xfId="61"/>
    <cellStyle name="Linked Cell" xfId="62"/>
    <cellStyle name="Neutral" xfId="63"/>
    <cellStyle name="Normal 9" xfId="64"/>
    <cellStyle name="Note" xfId="65"/>
    <cellStyle name="Output" xfId="66"/>
    <cellStyle name="Percent" xfId="67"/>
    <cellStyle name="Title" xfId="68"/>
    <cellStyle name="Top rows 3" xfId="69"/>
    <cellStyle name="Total" xfId="70"/>
    <cellStyle name="Warning Text" xfId="71"/>
  </cellStyles>
  <dxfs count="6"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50</xdr:row>
      <xdr:rowOff>38100</xdr:rowOff>
    </xdr:from>
    <xdr:to>
      <xdr:col>12</xdr:col>
      <xdr:colOff>342900</xdr:colOff>
      <xdr:row>67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0025" y="14030325"/>
          <a:ext cx="12087225" cy="3324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Relevant definitions: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net line charge revenue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means revenue from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prices  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prices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 defined in the input methodology determination at clause 3.1.1(4), where it states that: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"Prices means- (a) individual tariffs, fees or charges; or (b) individual components thereof, posted in nominal terms exclusive of GST for the supply of an electricity distribution service, and must include a posted discount if a discount is taken up by consumers."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distribution line charge revenue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means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net line charge revenue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minus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transmission line charge revenue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transmission line charge revenue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means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net line charge revenue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relating to transmission charges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2.7109375" style="2" customWidth="1"/>
    <col min="2" max="2" width="10.7109375" style="7" customWidth="1"/>
    <col min="3" max="3" width="3.140625" style="7" customWidth="1"/>
    <col min="4" max="4" width="51.00390625" style="7" customWidth="1"/>
    <col min="5" max="5" width="12.8515625" style="7" customWidth="1"/>
    <col min="6" max="6" width="8.8515625" style="7" customWidth="1"/>
    <col min="7" max="7" width="19.00390625" style="7" customWidth="1"/>
    <col min="8" max="11" width="12.7109375" style="7" customWidth="1"/>
    <col min="12" max="12" width="20.00390625" style="7" customWidth="1"/>
    <col min="13" max="16" width="12.7109375" style="7" customWidth="1"/>
    <col min="17" max="17" width="21.00390625" style="7" customWidth="1"/>
    <col min="18" max="21" width="12.7109375" style="7" customWidth="1"/>
    <col min="22" max="22" width="22.7109375" style="7" customWidth="1"/>
    <col min="23" max="26" width="12.7109375" style="7" customWidth="1"/>
    <col min="27" max="27" width="21.7109375" style="7" customWidth="1"/>
    <col min="28" max="35" width="12.7109375" style="7" customWidth="1"/>
    <col min="36" max="43" width="10.7109375" style="2" customWidth="1"/>
    <col min="44" max="48" width="10.7109375" style="7" customWidth="1"/>
    <col min="49" max="16384" width="9.140625" style="7" customWidth="1"/>
  </cols>
  <sheetData>
    <row r="1" spans="1:2" s="2" customFormat="1" ht="15">
      <c r="A1" s="1" t="s">
        <v>14</v>
      </c>
      <c r="B1" s="1" t="s">
        <v>17</v>
      </c>
    </row>
    <row r="2" spans="1:2" s="2" customFormat="1" ht="15">
      <c r="A2" s="1" t="s">
        <v>15</v>
      </c>
      <c r="B2" s="1" t="s">
        <v>18</v>
      </c>
    </row>
    <row r="3" s="2" customFormat="1" ht="15"/>
    <row r="4" s="2" customFormat="1" ht="15">
      <c r="B4" s="3" t="s">
        <v>29</v>
      </c>
    </row>
    <row r="5" spans="2:35" ht="1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6"/>
      <c r="AI5" s="6"/>
    </row>
    <row r="6" spans="2:35" ht="15">
      <c r="B6" s="8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1" t="s">
        <v>0</v>
      </c>
      <c r="AI6" s="68" t="s">
        <v>30</v>
      </c>
    </row>
    <row r="7" spans="2:35" ht="15">
      <c r="B7" s="8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3" t="s">
        <v>1</v>
      </c>
      <c r="AI7" s="12" t="s">
        <v>31</v>
      </c>
    </row>
    <row r="8" spans="2:35" ht="15">
      <c r="B8" s="14" t="s">
        <v>2</v>
      </c>
      <c r="C8" s="15"/>
      <c r="D8" s="10"/>
      <c r="E8" s="10"/>
      <c r="F8" s="10"/>
      <c r="G8" s="10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9"/>
      <c r="AA8" s="16"/>
      <c r="AB8" s="16"/>
      <c r="AC8" s="16"/>
      <c r="AD8" s="16"/>
      <c r="AE8" s="16"/>
      <c r="AF8" s="16"/>
      <c r="AG8" s="16"/>
      <c r="AH8" s="17"/>
      <c r="AI8" s="18"/>
    </row>
    <row r="9" spans="2:43" ht="60" customHeight="1">
      <c r="B9" s="19">
        <v>9</v>
      </c>
      <c r="C9" s="20"/>
      <c r="D9" s="21" t="s">
        <v>20</v>
      </c>
      <c r="E9" s="22">
        <v>1</v>
      </c>
      <c r="F9" s="23"/>
      <c r="G9" s="69" t="s">
        <v>19</v>
      </c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1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4"/>
      <c r="AO9" s="7"/>
      <c r="AP9" s="7"/>
      <c r="AQ9" s="7"/>
    </row>
    <row r="10" spans="2:43" ht="57" customHeight="1">
      <c r="B10" s="19">
        <v>10</v>
      </c>
      <c r="C10" s="25"/>
      <c r="D10" s="26" t="s">
        <v>24</v>
      </c>
      <c r="E10" s="27">
        <v>1</v>
      </c>
      <c r="F10" s="28"/>
      <c r="G10" s="69" t="s">
        <v>19</v>
      </c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1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9"/>
      <c r="AO10" s="7"/>
      <c r="AP10" s="7"/>
      <c r="AQ10" s="7"/>
    </row>
    <row r="11" spans="2:43" ht="45">
      <c r="B11" s="19">
        <f>ROW()</f>
        <v>11</v>
      </c>
      <c r="C11" s="25"/>
      <c r="D11" s="26" t="s">
        <v>21</v>
      </c>
      <c r="E11" s="30"/>
      <c r="F11" s="31">
        <v>1</v>
      </c>
      <c r="G11" s="26"/>
      <c r="H11" s="27"/>
      <c r="I11" s="28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9"/>
      <c r="AO11" s="7"/>
      <c r="AP11" s="7"/>
      <c r="AQ11" s="7"/>
    </row>
    <row r="12" spans="2:35" ht="15">
      <c r="B12" s="19">
        <f>ROW()</f>
        <v>12</v>
      </c>
      <c r="C12" s="25"/>
      <c r="D12" s="33"/>
      <c r="E12" s="28"/>
      <c r="F12" s="28"/>
      <c r="G12" s="26"/>
      <c r="H12" s="27"/>
      <c r="I12" s="28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28"/>
      <c r="AA12" s="28"/>
      <c r="AB12" s="28"/>
      <c r="AC12" s="28"/>
      <c r="AD12" s="28"/>
      <c r="AE12" s="28"/>
      <c r="AF12" s="28"/>
      <c r="AG12" s="28"/>
      <c r="AH12" s="28"/>
      <c r="AI12" s="29"/>
    </row>
    <row r="13" spans="2:35" ht="13.5" customHeight="1">
      <c r="B13" s="19"/>
      <c r="C13" s="25"/>
      <c r="D13" s="33"/>
      <c r="E13" s="28"/>
      <c r="F13" s="28"/>
      <c r="G13" s="26"/>
      <c r="H13" s="27"/>
      <c r="I13" s="28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28"/>
      <c r="AA13" s="28"/>
      <c r="AB13" s="28"/>
      <c r="AC13" s="28"/>
      <c r="AD13" s="28"/>
      <c r="AE13" s="28"/>
      <c r="AF13" s="28"/>
      <c r="AG13" s="28"/>
      <c r="AH13" s="28"/>
      <c r="AI13" s="29"/>
    </row>
    <row r="14" spans="2:35" ht="18" customHeight="1">
      <c r="B14" s="19">
        <f>ROW()</f>
        <v>14</v>
      </c>
      <c r="C14" s="25"/>
      <c r="D14" s="33" t="s">
        <v>6</v>
      </c>
      <c r="E14" s="28"/>
      <c r="F14" s="28"/>
      <c r="G14" s="34" t="s">
        <v>7</v>
      </c>
      <c r="H14" s="27"/>
      <c r="I14" s="28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28"/>
      <c r="AA14" s="28"/>
      <c r="AB14" s="28"/>
      <c r="AC14" s="28"/>
      <c r="AD14" s="28"/>
      <c r="AE14" s="28"/>
      <c r="AF14" s="28"/>
      <c r="AG14" s="28"/>
      <c r="AH14" s="28"/>
      <c r="AI14" s="29"/>
    </row>
    <row r="15" spans="2:35" ht="15">
      <c r="B15" s="19">
        <f>ROW()</f>
        <v>15</v>
      </c>
      <c r="C15" s="25"/>
      <c r="D15" s="35"/>
      <c r="E15" s="28"/>
      <c r="F15" s="28"/>
      <c r="G15" s="33"/>
      <c r="H15" s="27"/>
      <c r="I15" s="28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28"/>
      <c r="AA15" s="28"/>
      <c r="AB15" s="28"/>
      <c r="AC15" s="28"/>
      <c r="AD15" s="28"/>
      <c r="AE15" s="28"/>
      <c r="AF15" s="28"/>
      <c r="AG15" s="28"/>
      <c r="AH15" s="28"/>
      <c r="AI15" s="29"/>
    </row>
    <row r="16" spans="2:35" ht="15">
      <c r="B16" s="19">
        <f>ROW()</f>
        <v>16</v>
      </c>
      <c r="C16" s="25"/>
      <c r="D16" s="36" t="s">
        <v>3</v>
      </c>
      <c r="E16" s="28"/>
      <c r="F16" s="28"/>
      <c r="G16" s="72" t="s">
        <v>35</v>
      </c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4"/>
      <c r="W16" s="32"/>
      <c r="X16" s="32"/>
      <c r="Y16" s="32"/>
      <c r="Z16" s="28"/>
      <c r="AA16" s="28"/>
      <c r="AB16" s="28"/>
      <c r="AC16" s="28"/>
      <c r="AD16" s="28"/>
      <c r="AE16" s="28"/>
      <c r="AF16" s="28"/>
      <c r="AG16" s="28"/>
      <c r="AH16" s="28"/>
      <c r="AI16" s="29"/>
    </row>
    <row r="17" spans="2:35" ht="15">
      <c r="B17" s="19">
        <f>ROW()</f>
        <v>17</v>
      </c>
      <c r="C17" s="25"/>
      <c r="D17" s="36" t="str">
        <f>IF(E9=1,"Commercial","Other User")</f>
        <v>Commercial</v>
      </c>
      <c r="E17" s="28"/>
      <c r="F17" s="28"/>
      <c r="G17" s="72" t="s">
        <v>33</v>
      </c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4"/>
      <c r="W17" s="32"/>
      <c r="X17" s="32"/>
      <c r="Y17" s="32"/>
      <c r="Z17" s="28"/>
      <c r="AA17" s="28"/>
      <c r="AB17" s="28"/>
      <c r="AC17" s="28"/>
      <c r="AD17" s="28"/>
      <c r="AE17" s="28"/>
      <c r="AF17" s="28"/>
      <c r="AG17" s="28"/>
      <c r="AH17" s="28"/>
      <c r="AI17" s="29"/>
    </row>
    <row r="18" spans="2:35" ht="15">
      <c r="B18" s="19">
        <f>ROW()</f>
        <v>18</v>
      </c>
      <c r="C18" s="25"/>
      <c r="D18" s="36" t="str">
        <f>IF(E9=1,"Industrial","Not Used")</f>
        <v>Industrial</v>
      </c>
      <c r="E18" s="28"/>
      <c r="F18" s="28"/>
      <c r="G18" s="72" t="s">
        <v>32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4"/>
      <c r="W18" s="32"/>
      <c r="X18" s="32"/>
      <c r="Y18" s="32"/>
      <c r="Z18" s="28"/>
      <c r="AA18" s="28"/>
      <c r="AB18" s="28"/>
      <c r="AC18" s="28"/>
      <c r="AD18" s="28"/>
      <c r="AE18" s="28"/>
      <c r="AF18" s="28"/>
      <c r="AG18" s="28"/>
      <c r="AH18" s="28"/>
      <c r="AI18" s="29"/>
    </row>
    <row r="19" spans="2:35" ht="15">
      <c r="B19" s="19">
        <f>ROW()</f>
        <v>19</v>
      </c>
      <c r="C19" s="25"/>
      <c r="D19" s="35"/>
      <c r="E19" s="28"/>
      <c r="F19" s="28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28"/>
      <c r="AA19" s="28"/>
      <c r="AB19" s="28"/>
      <c r="AC19" s="28"/>
      <c r="AD19" s="28"/>
      <c r="AE19" s="28"/>
      <c r="AF19" s="28"/>
      <c r="AG19" s="28"/>
      <c r="AH19" s="28"/>
      <c r="AI19" s="29"/>
    </row>
    <row r="20" spans="2:35" ht="62.25" customHeight="1">
      <c r="B20" s="19">
        <f>ROW()</f>
        <v>20</v>
      </c>
      <c r="C20" s="25"/>
      <c r="D20" s="33"/>
      <c r="E20" s="35"/>
      <c r="F20" s="37"/>
      <c r="G20" s="33" t="s">
        <v>10</v>
      </c>
      <c r="H20" s="38"/>
      <c r="I20" s="38"/>
      <c r="J20" s="38"/>
      <c r="K20" s="38"/>
      <c r="L20" s="33" t="s">
        <v>25</v>
      </c>
      <c r="M20" s="33"/>
      <c r="N20" s="33"/>
      <c r="O20" s="33"/>
      <c r="P20" s="33"/>
      <c r="Q20" s="33" t="s">
        <v>28</v>
      </c>
      <c r="R20" s="33"/>
      <c r="S20" s="33"/>
      <c r="T20" s="33"/>
      <c r="U20" s="33"/>
      <c r="V20" s="33" t="s">
        <v>11</v>
      </c>
      <c r="W20" s="38"/>
      <c r="X20" s="38"/>
      <c r="Y20" s="38"/>
      <c r="Z20" s="37"/>
      <c r="AA20" s="33" t="s">
        <v>12</v>
      </c>
      <c r="AB20" s="38"/>
      <c r="AC20" s="38"/>
      <c r="AD20" s="38"/>
      <c r="AE20" s="38"/>
      <c r="AF20" s="39"/>
      <c r="AG20" s="38"/>
      <c r="AH20" s="38"/>
      <c r="AI20" s="40"/>
    </row>
    <row r="21" spans="2:35" ht="15">
      <c r="B21" s="19">
        <f>ROW()</f>
        <v>21</v>
      </c>
      <c r="C21" s="25"/>
      <c r="D21" s="33" t="s">
        <v>6</v>
      </c>
      <c r="E21" s="35"/>
      <c r="F21" s="33"/>
      <c r="G21" s="33" t="s">
        <v>5</v>
      </c>
      <c r="H21" s="33"/>
      <c r="I21" s="33"/>
      <c r="J21" s="33"/>
      <c r="K21" s="33"/>
      <c r="L21" s="33"/>
      <c r="M21" s="33"/>
      <c r="N21" s="33"/>
      <c r="O21" s="33"/>
      <c r="P21" s="33"/>
      <c r="Q21" s="41" t="s">
        <v>4</v>
      </c>
      <c r="R21" s="33"/>
      <c r="S21" s="33"/>
      <c r="T21" s="33"/>
      <c r="U21" s="33"/>
      <c r="V21" s="41" t="s">
        <v>4</v>
      </c>
      <c r="W21" s="33"/>
      <c r="X21" s="33"/>
      <c r="Y21" s="33"/>
      <c r="Z21" s="33"/>
      <c r="AA21" s="41" t="s">
        <v>4</v>
      </c>
      <c r="AB21" s="33"/>
      <c r="AC21" s="33"/>
      <c r="AD21" s="33"/>
      <c r="AE21" s="33"/>
      <c r="AF21" s="38"/>
      <c r="AG21" s="38"/>
      <c r="AH21" s="38"/>
      <c r="AI21" s="40"/>
    </row>
    <row r="22" spans="2:35" ht="20.25" customHeight="1">
      <c r="B22" s="19">
        <f>ROW()</f>
        <v>22</v>
      </c>
      <c r="C22" s="25"/>
      <c r="D22" s="35"/>
      <c r="E22" s="38"/>
      <c r="F22" s="37"/>
      <c r="G22" s="42">
        <v>2008</v>
      </c>
      <c r="H22" s="42">
        <v>2009</v>
      </c>
      <c r="I22" s="42">
        <v>2010</v>
      </c>
      <c r="J22" s="42">
        <v>2011</v>
      </c>
      <c r="K22" s="42"/>
      <c r="L22" s="42">
        <v>2008</v>
      </c>
      <c r="M22" s="42">
        <v>2009</v>
      </c>
      <c r="N22" s="42">
        <v>2010</v>
      </c>
      <c r="O22" s="42">
        <v>2011</v>
      </c>
      <c r="P22" s="33"/>
      <c r="Q22" s="42">
        <v>2008</v>
      </c>
      <c r="R22" s="42">
        <v>2009</v>
      </c>
      <c r="S22" s="42">
        <v>2010</v>
      </c>
      <c r="T22" s="42">
        <v>2011</v>
      </c>
      <c r="U22" s="33"/>
      <c r="V22" s="42">
        <v>2008</v>
      </c>
      <c r="W22" s="42">
        <v>2009</v>
      </c>
      <c r="X22" s="42">
        <v>2010</v>
      </c>
      <c r="Y22" s="42">
        <v>2011</v>
      </c>
      <c r="Z22" s="42"/>
      <c r="AA22" s="42">
        <v>2008</v>
      </c>
      <c r="AB22" s="42">
        <v>2009</v>
      </c>
      <c r="AC22" s="42">
        <v>2010</v>
      </c>
      <c r="AD22" s="42">
        <v>2011</v>
      </c>
      <c r="AE22" s="43"/>
      <c r="AF22" s="42">
        <v>2008</v>
      </c>
      <c r="AG22" s="42">
        <v>2009</v>
      </c>
      <c r="AH22" s="42">
        <v>2010</v>
      </c>
      <c r="AI22" s="44">
        <v>2011</v>
      </c>
    </row>
    <row r="23" spans="2:35" ht="15">
      <c r="B23" s="19">
        <f>ROW()</f>
        <v>23</v>
      </c>
      <c r="C23" s="25"/>
      <c r="D23" s="36" t="str">
        <f>$D$16</f>
        <v>Household</v>
      </c>
      <c r="E23" s="38"/>
      <c r="F23" s="37"/>
      <c r="G23" s="46">
        <v>127933</v>
      </c>
      <c r="H23" s="46">
        <v>129392</v>
      </c>
      <c r="I23" s="46">
        <v>132396</v>
      </c>
      <c r="J23" s="46">
        <v>129521</v>
      </c>
      <c r="K23" s="33"/>
      <c r="L23" s="46">
        <v>20636</v>
      </c>
      <c r="M23" s="46">
        <v>20673</v>
      </c>
      <c r="N23" s="46">
        <v>20867</v>
      </c>
      <c r="O23" s="46">
        <v>20929</v>
      </c>
      <c r="P23" s="33"/>
      <c r="Q23" s="46">
        <v>12149</v>
      </c>
      <c r="R23" s="46">
        <v>13216</v>
      </c>
      <c r="S23" s="46">
        <v>13558</v>
      </c>
      <c r="T23" s="46">
        <v>13890</v>
      </c>
      <c r="U23" s="33"/>
      <c r="V23" s="46">
        <v>2457</v>
      </c>
      <c r="W23" s="46">
        <v>2885</v>
      </c>
      <c r="X23" s="46">
        <v>2831</v>
      </c>
      <c r="Y23" s="46">
        <v>2710</v>
      </c>
      <c r="Z23" s="37"/>
      <c r="AA23" s="47">
        <f aca="true" t="shared" si="0" ref="AA23:AD25">IF($E$10=1,Q23-V23,)</f>
        <v>9692</v>
      </c>
      <c r="AB23" s="47">
        <f t="shared" si="0"/>
        <v>10331</v>
      </c>
      <c r="AC23" s="47">
        <f t="shared" si="0"/>
        <v>10727</v>
      </c>
      <c r="AD23" s="47">
        <f t="shared" si="0"/>
        <v>11180</v>
      </c>
      <c r="AE23" s="48"/>
      <c r="AF23" s="38"/>
      <c r="AG23" s="38"/>
      <c r="AH23" s="38"/>
      <c r="AI23" s="40"/>
    </row>
    <row r="24" spans="2:35" ht="15">
      <c r="B24" s="19">
        <f>ROW()</f>
        <v>24</v>
      </c>
      <c r="C24" s="25"/>
      <c r="D24" s="36" t="str">
        <f>$D$17</f>
        <v>Commercial</v>
      </c>
      <c r="E24" s="38"/>
      <c r="F24" s="37"/>
      <c r="G24" s="46">
        <v>117652</v>
      </c>
      <c r="H24" s="46">
        <v>119575</v>
      </c>
      <c r="I24" s="46">
        <v>135194</v>
      </c>
      <c r="J24" s="46">
        <v>123489</v>
      </c>
      <c r="K24" s="33"/>
      <c r="L24" s="46">
        <v>3579</v>
      </c>
      <c r="M24" s="46">
        <v>3576</v>
      </c>
      <c r="N24" s="46">
        <v>3632</v>
      </c>
      <c r="O24" s="46">
        <v>3659</v>
      </c>
      <c r="P24" s="33"/>
      <c r="Q24" s="46">
        <v>9440</v>
      </c>
      <c r="R24" s="46">
        <v>10448</v>
      </c>
      <c r="S24" s="46">
        <v>10572</v>
      </c>
      <c r="T24" s="46">
        <v>10821</v>
      </c>
      <c r="U24" s="33"/>
      <c r="V24" s="46">
        <v>2532</v>
      </c>
      <c r="W24" s="46">
        <v>2958</v>
      </c>
      <c r="X24" s="46">
        <v>2918</v>
      </c>
      <c r="Y24" s="46">
        <v>2766</v>
      </c>
      <c r="Z24" s="37"/>
      <c r="AA24" s="47">
        <f t="shared" si="0"/>
        <v>6908</v>
      </c>
      <c r="AB24" s="47">
        <f t="shared" si="0"/>
        <v>7490</v>
      </c>
      <c r="AC24" s="47">
        <f t="shared" si="0"/>
        <v>7654</v>
      </c>
      <c r="AD24" s="47">
        <f t="shared" si="0"/>
        <v>8055</v>
      </c>
      <c r="AE24" s="48"/>
      <c r="AF24" s="38"/>
      <c r="AG24" s="38"/>
      <c r="AH24" s="38"/>
      <c r="AI24" s="40"/>
    </row>
    <row r="25" spans="2:35" ht="15">
      <c r="B25" s="19">
        <f>ROW()</f>
        <v>25</v>
      </c>
      <c r="C25" s="25"/>
      <c r="D25" s="36" t="str">
        <f>$D$18</f>
        <v>Industrial</v>
      </c>
      <c r="E25" s="38"/>
      <c r="F25" s="37"/>
      <c r="G25" s="46">
        <v>294950</v>
      </c>
      <c r="H25" s="46">
        <v>263121</v>
      </c>
      <c r="I25" s="46">
        <v>273577</v>
      </c>
      <c r="J25" s="46">
        <v>287559</v>
      </c>
      <c r="K25" s="33"/>
      <c r="L25" s="46">
        <v>5</v>
      </c>
      <c r="M25" s="46">
        <v>5</v>
      </c>
      <c r="N25" s="46">
        <v>5</v>
      </c>
      <c r="O25" s="46">
        <v>5</v>
      </c>
      <c r="P25" s="33"/>
      <c r="Q25" s="46">
        <v>3613</v>
      </c>
      <c r="R25" s="46">
        <v>2634</v>
      </c>
      <c r="S25" s="46">
        <v>2861</v>
      </c>
      <c r="T25" s="46">
        <v>2752</v>
      </c>
      <c r="U25" s="33"/>
      <c r="V25" s="46">
        <v>2907</v>
      </c>
      <c r="W25" s="46">
        <v>1979</v>
      </c>
      <c r="X25" s="46">
        <v>2151</v>
      </c>
      <c r="Y25" s="46">
        <v>2023</v>
      </c>
      <c r="Z25" s="37"/>
      <c r="AA25" s="47">
        <f t="shared" si="0"/>
        <v>706</v>
      </c>
      <c r="AB25" s="47">
        <f t="shared" si="0"/>
        <v>655</v>
      </c>
      <c r="AC25" s="47">
        <f t="shared" si="0"/>
        <v>710</v>
      </c>
      <c r="AD25" s="47">
        <f t="shared" si="0"/>
        <v>729</v>
      </c>
      <c r="AE25" s="48"/>
      <c r="AF25" s="38"/>
      <c r="AG25" s="38"/>
      <c r="AH25" s="38"/>
      <c r="AI25" s="40"/>
    </row>
    <row r="26" spans="2:35" ht="15">
      <c r="B26" s="19">
        <f>ROW()</f>
        <v>26</v>
      </c>
      <c r="C26" s="25"/>
      <c r="D26" s="47" t="s">
        <v>16</v>
      </c>
      <c r="E26" s="49"/>
      <c r="F26" s="37"/>
      <c r="G26" s="47">
        <f>SUM(G23:G25)</f>
        <v>540535</v>
      </c>
      <c r="H26" s="47">
        <f>SUM(H23:H25)</f>
        <v>512088</v>
      </c>
      <c r="I26" s="47">
        <f>SUM(I23:I25)</f>
        <v>541167</v>
      </c>
      <c r="J26" s="47">
        <f>SUM(J23:J25)</f>
        <v>540569</v>
      </c>
      <c r="K26" s="45"/>
      <c r="L26" s="47">
        <f>SUM(L23:L25)</f>
        <v>24220</v>
      </c>
      <c r="M26" s="47">
        <f>SUM(M23:M25)</f>
        <v>24254</v>
      </c>
      <c r="N26" s="47">
        <f>SUM(N23:N25)</f>
        <v>24504</v>
      </c>
      <c r="O26" s="47">
        <f>SUM(O23:O25)</f>
        <v>24593</v>
      </c>
      <c r="P26" s="33"/>
      <c r="Q26" s="47">
        <f>SUM(Q23:Q25)</f>
        <v>25202</v>
      </c>
      <c r="R26" s="47">
        <f>SUM(R23:R25)</f>
        <v>26298</v>
      </c>
      <c r="S26" s="47">
        <f>SUM(S23:S25)</f>
        <v>26991</v>
      </c>
      <c r="T26" s="47">
        <f>SUM(T23:T25)</f>
        <v>27463</v>
      </c>
      <c r="U26" s="33"/>
      <c r="V26" s="47">
        <f>SUM(V23:V25)</f>
        <v>7896</v>
      </c>
      <c r="W26" s="47">
        <f>SUM(W23:W25)</f>
        <v>7822</v>
      </c>
      <c r="X26" s="47">
        <f>SUM(X23:X25)</f>
        <v>7900</v>
      </c>
      <c r="Y26" s="47">
        <f>SUM(Y23:Y25)</f>
        <v>7499</v>
      </c>
      <c r="Z26" s="37"/>
      <c r="AA26" s="47">
        <f>IF($E$10=1,SUM(AA23:AA25),(Q26-V26))</f>
        <v>17306</v>
      </c>
      <c r="AB26" s="47">
        <f>IF($E$10=1,SUM(AB23:AB25),(R26-W26))</f>
        <v>18476</v>
      </c>
      <c r="AC26" s="47">
        <f>IF($E$10=1,SUM(AC23:AC25),(S26-X26))</f>
        <v>19091</v>
      </c>
      <c r="AD26" s="47">
        <f>IF($E$10=1,SUM(AD23:AD25),(T26-Y26))</f>
        <v>19964</v>
      </c>
      <c r="AE26" s="45"/>
      <c r="AF26" s="47">
        <f>IF($F$11=1,ABS(Q26-AF44),ABS(AA26-AF44))</f>
        <v>0</v>
      </c>
      <c r="AG26" s="47">
        <f>IF($F$11=1,ABS(R26-AG44),ABS(AB26-AG44))</f>
        <v>0</v>
      </c>
      <c r="AH26" s="47">
        <f>IF($F$11=1,ABS(S26-AH44),ABS(AC26-AH44))</f>
        <v>0</v>
      </c>
      <c r="AI26" s="50">
        <f>IF($F$11=1,ABS(T26-AI44),ABS(AD26-AI44))</f>
        <v>0</v>
      </c>
    </row>
    <row r="27" spans="2:35" ht="6.75" customHeight="1">
      <c r="B27" s="19">
        <f>ROW()</f>
        <v>27</v>
      </c>
      <c r="C27" s="25"/>
      <c r="D27" s="28"/>
      <c r="E27" s="49"/>
      <c r="F27" s="37"/>
      <c r="G27" s="45"/>
      <c r="H27" s="45"/>
      <c r="I27" s="45"/>
      <c r="J27" s="45"/>
      <c r="K27" s="45"/>
      <c r="L27" s="45"/>
      <c r="M27" s="45"/>
      <c r="N27" s="45"/>
      <c r="O27" s="45"/>
      <c r="P27" s="33"/>
      <c r="Q27" s="45"/>
      <c r="R27" s="45"/>
      <c r="S27" s="45"/>
      <c r="T27" s="45"/>
      <c r="U27" s="33"/>
      <c r="V27" s="45"/>
      <c r="W27" s="45"/>
      <c r="X27" s="45"/>
      <c r="Y27" s="45"/>
      <c r="Z27" s="37"/>
      <c r="AA27" s="45"/>
      <c r="AB27" s="45"/>
      <c r="AC27" s="45"/>
      <c r="AD27" s="45"/>
      <c r="AE27" s="45"/>
      <c r="AF27" s="38"/>
      <c r="AG27" s="38"/>
      <c r="AH27" s="38"/>
      <c r="AI27" s="40"/>
    </row>
    <row r="28" spans="2:35" ht="6.75" customHeight="1">
      <c r="B28" s="19">
        <f>ROW()</f>
        <v>28</v>
      </c>
      <c r="C28" s="25"/>
      <c r="D28" s="28"/>
      <c r="E28" s="49"/>
      <c r="F28" s="37"/>
      <c r="G28" s="45"/>
      <c r="H28" s="45"/>
      <c r="I28" s="45"/>
      <c r="J28" s="45"/>
      <c r="K28" s="45"/>
      <c r="L28" s="45"/>
      <c r="M28" s="45"/>
      <c r="N28" s="45"/>
      <c r="O28" s="45"/>
      <c r="P28" s="33"/>
      <c r="Q28" s="45"/>
      <c r="R28" s="45"/>
      <c r="S28" s="45"/>
      <c r="T28" s="45"/>
      <c r="U28" s="33"/>
      <c r="V28" s="45"/>
      <c r="W28" s="45"/>
      <c r="X28" s="45"/>
      <c r="Y28" s="45"/>
      <c r="Z28" s="37"/>
      <c r="AA28" s="45"/>
      <c r="AB28" s="45"/>
      <c r="AC28" s="45"/>
      <c r="AD28" s="45"/>
      <c r="AE28" s="45"/>
      <c r="AF28" s="38"/>
      <c r="AG28" s="38"/>
      <c r="AH28" s="38"/>
      <c r="AI28" s="40"/>
    </row>
    <row r="29" spans="2:35" ht="15">
      <c r="B29" s="19">
        <f>ROW()</f>
        <v>29</v>
      </c>
      <c r="C29" s="25"/>
      <c r="D29" s="28"/>
      <c r="E29" s="49"/>
      <c r="F29" s="37"/>
      <c r="G29" s="45"/>
      <c r="H29" s="45"/>
      <c r="I29" s="45"/>
      <c r="J29" s="45"/>
      <c r="K29" s="45"/>
      <c r="L29" s="45"/>
      <c r="M29" s="45"/>
      <c r="N29" s="45"/>
      <c r="O29" s="45"/>
      <c r="P29" s="33"/>
      <c r="Q29" s="45"/>
      <c r="R29" s="45"/>
      <c r="S29" s="45"/>
      <c r="T29" s="45"/>
      <c r="U29" s="45"/>
      <c r="V29" s="45"/>
      <c r="W29" s="45"/>
      <c r="X29" s="45"/>
      <c r="Y29" s="45"/>
      <c r="Z29" s="37"/>
      <c r="AA29" s="45"/>
      <c r="AB29" s="45"/>
      <c r="AC29" s="45"/>
      <c r="AD29" s="45"/>
      <c r="AE29" s="45"/>
      <c r="AF29" s="38"/>
      <c r="AG29" s="38"/>
      <c r="AH29" s="38"/>
      <c r="AI29" s="40"/>
    </row>
    <row r="30" spans="2:35" ht="75">
      <c r="B30" s="19">
        <f>ROW()</f>
        <v>30</v>
      </c>
      <c r="C30" s="25"/>
      <c r="D30" s="28"/>
      <c r="E30" s="35"/>
      <c r="F30" s="37"/>
      <c r="G30" s="33"/>
      <c r="H30" s="38"/>
      <c r="I30" s="38"/>
      <c r="J30" s="38"/>
      <c r="K30" s="38"/>
      <c r="L30" s="33" t="s">
        <v>9</v>
      </c>
      <c r="M30" s="38"/>
      <c r="N30" s="38"/>
      <c r="O30" s="38"/>
      <c r="P30" s="38"/>
      <c r="Q30" s="51" t="s">
        <v>23</v>
      </c>
      <c r="R30" s="38"/>
      <c r="S30" s="38"/>
      <c r="T30" s="38"/>
      <c r="U30" s="38"/>
      <c r="V30" s="51" t="s">
        <v>22</v>
      </c>
      <c r="W30" s="38"/>
      <c r="X30" s="38"/>
      <c r="Y30" s="38"/>
      <c r="Z30" s="37"/>
      <c r="AA30" s="51" t="s">
        <v>13</v>
      </c>
      <c r="AB30" s="38"/>
      <c r="AC30" s="38"/>
      <c r="AD30" s="38"/>
      <c r="AE30" s="38"/>
      <c r="AF30" s="38"/>
      <c r="AG30" s="38"/>
      <c r="AH30" s="38"/>
      <c r="AI30" s="40"/>
    </row>
    <row r="31" spans="2:35" ht="15">
      <c r="B31" s="19">
        <f>ROW()</f>
        <v>31</v>
      </c>
      <c r="C31" s="25"/>
      <c r="D31" s="33" t="s">
        <v>6</v>
      </c>
      <c r="E31" s="35"/>
      <c r="F31" s="33"/>
      <c r="G31" s="33"/>
      <c r="H31" s="33"/>
      <c r="I31" s="33"/>
      <c r="J31" s="33"/>
      <c r="K31" s="52"/>
      <c r="L31" s="52" t="s">
        <v>5</v>
      </c>
      <c r="M31" s="52"/>
      <c r="N31" s="33"/>
      <c r="O31" s="33"/>
      <c r="P31" s="33"/>
      <c r="Q31" s="51" t="s">
        <v>34</v>
      </c>
      <c r="R31" s="33"/>
      <c r="S31" s="33"/>
      <c r="T31" s="33"/>
      <c r="U31" s="33"/>
      <c r="V31" s="51" t="s">
        <v>8</v>
      </c>
      <c r="W31" s="33"/>
      <c r="X31" s="33"/>
      <c r="Y31" s="33"/>
      <c r="Z31" s="33"/>
      <c r="AA31" s="51" t="s">
        <v>8</v>
      </c>
      <c r="AB31" s="33"/>
      <c r="AC31" s="33"/>
      <c r="AD31" s="33"/>
      <c r="AE31" s="33"/>
      <c r="AF31" s="38"/>
      <c r="AG31" s="38"/>
      <c r="AH31" s="38"/>
      <c r="AI31" s="40"/>
    </row>
    <row r="32" spans="2:35" ht="22.5" customHeight="1">
      <c r="B32" s="19">
        <f>ROW()</f>
        <v>32</v>
      </c>
      <c r="C32" s="25"/>
      <c r="D32" s="35"/>
      <c r="E32" s="38"/>
      <c r="F32" s="37"/>
      <c r="G32" s="33"/>
      <c r="H32" s="33"/>
      <c r="I32" s="33"/>
      <c r="J32" s="33"/>
      <c r="K32" s="42"/>
      <c r="L32" s="42">
        <v>2008</v>
      </c>
      <c r="M32" s="42">
        <v>2009</v>
      </c>
      <c r="N32" s="42">
        <v>2010</v>
      </c>
      <c r="O32" s="42">
        <v>2011</v>
      </c>
      <c r="P32" s="33"/>
      <c r="Q32" s="42">
        <v>2008</v>
      </c>
      <c r="R32" s="42">
        <v>2009</v>
      </c>
      <c r="S32" s="42">
        <v>2010</v>
      </c>
      <c r="T32" s="42">
        <v>2011</v>
      </c>
      <c r="U32" s="33"/>
      <c r="V32" s="42">
        <v>2008</v>
      </c>
      <c r="W32" s="42">
        <v>2009</v>
      </c>
      <c r="X32" s="42">
        <v>2010</v>
      </c>
      <c r="Y32" s="42">
        <v>2011</v>
      </c>
      <c r="Z32" s="42"/>
      <c r="AA32" s="42">
        <v>2008</v>
      </c>
      <c r="AB32" s="42">
        <v>2009</v>
      </c>
      <c r="AC32" s="42">
        <v>2010</v>
      </c>
      <c r="AD32" s="42">
        <v>2011</v>
      </c>
      <c r="AE32" s="43"/>
      <c r="AF32" s="38"/>
      <c r="AG32" s="38"/>
      <c r="AH32" s="38"/>
      <c r="AI32" s="40"/>
    </row>
    <row r="33" spans="2:35" ht="15">
      <c r="B33" s="19">
        <f>ROW()</f>
        <v>33</v>
      </c>
      <c r="C33" s="25"/>
      <c r="D33" s="36" t="str">
        <f>$D$16</f>
        <v>Household</v>
      </c>
      <c r="E33" s="38"/>
      <c r="F33" s="37"/>
      <c r="G33" s="33"/>
      <c r="H33" s="33"/>
      <c r="I33" s="33"/>
      <c r="J33" s="33"/>
      <c r="K33" s="33"/>
      <c r="L33" s="46">
        <v>127933</v>
      </c>
      <c r="M33" s="46">
        <v>129392</v>
      </c>
      <c r="N33" s="46">
        <v>132396</v>
      </c>
      <c r="O33" s="46">
        <v>129521</v>
      </c>
      <c r="P33" s="33"/>
      <c r="Q33" s="46"/>
      <c r="R33" s="46"/>
      <c r="S33" s="46"/>
      <c r="T33" s="46"/>
      <c r="U33" s="33"/>
      <c r="V33" s="46"/>
      <c r="W33" s="46"/>
      <c r="X33" s="46"/>
      <c r="Y33" s="46"/>
      <c r="Z33" s="37"/>
      <c r="AA33" s="46"/>
      <c r="AB33" s="46"/>
      <c r="AC33" s="46"/>
      <c r="AD33" s="46"/>
      <c r="AE33" s="48"/>
      <c r="AF33" s="38"/>
      <c r="AG33" s="38"/>
      <c r="AH33" s="38"/>
      <c r="AI33" s="40"/>
    </row>
    <row r="34" spans="2:35" ht="15">
      <c r="B34" s="19">
        <f>ROW()</f>
        <v>34</v>
      </c>
      <c r="C34" s="25"/>
      <c r="D34" s="36" t="str">
        <f>$D$17</f>
        <v>Commercial</v>
      </c>
      <c r="E34" s="38"/>
      <c r="F34" s="37"/>
      <c r="G34" s="33"/>
      <c r="H34" s="33"/>
      <c r="I34" s="33"/>
      <c r="J34" s="33"/>
      <c r="K34" s="33"/>
      <c r="L34" s="46">
        <v>117652</v>
      </c>
      <c r="M34" s="46">
        <v>119575</v>
      </c>
      <c r="N34" s="46">
        <v>135194</v>
      </c>
      <c r="O34" s="46">
        <v>123489</v>
      </c>
      <c r="P34" s="33"/>
      <c r="Q34" s="46"/>
      <c r="R34" s="46"/>
      <c r="S34" s="46"/>
      <c r="T34" s="46"/>
      <c r="U34" s="33"/>
      <c r="V34" s="46"/>
      <c r="W34" s="46"/>
      <c r="X34" s="46"/>
      <c r="Y34" s="46"/>
      <c r="Z34" s="37"/>
      <c r="AA34" s="46"/>
      <c r="AB34" s="46"/>
      <c r="AC34" s="46"/>
      <c r="AD34" s="46"/>
      <c r="AE34" s="48"/>
      <c r="AF34" s="38"/>
      <c r="AG34" s="38"/>
      <c r="AH34" s="38"/>
      <c r="AI34" s="40"/>
    </row>
    <row r="35" spans="2:35" ht="15">
      <c r="B35" s="19">
        <f>ROW()</f>
        <v>35</v>
      </c>
      <c r="C35" s="25"/>
      <c r="D35" s="36" t="str">
        <f>$D$18</f>
        <v>Industrial</v>
      </c>
      <c r="E35" s="38"/>
      <c r="F35" s="37"/>
      <c r="G35" s="33"/>
      <c r="H35" s="33"/>
      <c r="I35" s="33"/>
      <c r="J35" s="33"/>
      <c r="K35" s="33"/>
      <c r="L35" s="46">
        <v>294950</v>
      </c>
      <c r="M35" s="46">
        <v>263121</v>
      </c>
      <c r="N35" s="46">
        <v>273577</v>
      </c>
      <c r="O35" s="46">
        <v>287559</v>
      </c>
      <c r="P35" s="33"/>
      <c r="Q35" s="46"/>
      <c r="R35" s="46"/>
      <c r="S35" s="46"/>
      <c r="T35" s="46"/>
      <c r="U35" s="33"/>
      <c r="V35" s="46"/>
      <c r="W35" s="46"/>
      <c r="X35" s="46"/>
      <c r="Y35" s="46"/>
      <c r="Z35" s="37"/>
      <c r="AA35" s="46"/>
      <c r="AB35" s="46"/>
      <c r="AC35" s="46"/>
      <c r="AD35" s="46"/>
      <c r="AE35" s="48"/>
      <c r="AF35" s="38"/>
      <c r="AG35" s="38"/>
      <c r="AH35" s="38"/>
      <c r="AI35" s="40"/>
    </row>
    <row r="36" spans="2:35" ht="15">
      <c r="B36" s="19">
        <f>ROW()</f>
        <v>36</v>
      </c>
      <c r="C36" s="25"/>
      <c r="D36" s="47" t="s">
        <v>16</v>
      </c>
      <c r="E36" s="49"/>
      <c r="F36" s="37"/>
      <c r="G36" s="33"/>
      <c r="H36" s="33"/>
      <c r="I36" s="33"/>
      <c r="J36" s="33"/>
      <c r="K36" s="45"/>
      <c r="L36" s="47">
        <f>SUM(L33:L35)</f>
        <v>540535</v>
      </c>
      <c r="M36" s="47">
        <f>SUM(M33:M35)</f>
        <v>512088</v>
      </c>
      <c r="N36" s="47">
        <f>SUM(N33:N35)</f>
        <v>541167</v>
      </c>
      <c r="O36" s="47">
        <f>SUM(O33:O35)</f>
        <v>540569</v>
      </c>
      <c r="P36" s="33"/>
      <c r="Q36" s="47">
        <f>SUM(Q33:Q35)</f>
        <v>0</v>
      </c>
      <c r="R36" s="47">
        <f>SUM(R33:R35)</f>
        <v>0</v>
      </c>
      <c r="S36" s="47">
        <f>SUM(S33:S35)</f>
        <v>0</v>
      </c>
      <c r="T36" s="47">
        <f>SUM(T33:T35)</f>
        <v>0</v>
      </c>
      <c r="U36" s="33"/>
      <c r="V36" s="47"/>
      <c r="W36" s="47"/>
      <c r="X36" s="47"/>
      <c r="Y36" s="47"/>
      <c r="Z36" s="37"/>
      <c r="AA36" s="47"/>
      <c r="AB36" s="47"/>
      <c r="AC36" s="47"/>
      <c r="AD36" s="47"/>
      <c r="AE36" s="45"/>
      <c r="AF36" s="38"/>
      <c r="AG36" s="38"/>
      <c r="AH36" s="38"/>
      <c r="AI36" s="40"/>
    </row>
    <row r="37" spans="2:35" ht="15">
      <c r="B37" s="19">
        <f>ROW()</f>
        <v>37</v>
      </c>
      <c r="C37" s="25"/>
      <c r="D37" s="28"/>
      <c r="E37" s="49"/>
      <c r="F37" s="37"/>
      <c r="G37" s="45"/>
      <c r="H37" s="45"/>
      <c r="I37" s="45"/>
      <c r="J37" s="45"/>
      <c r="K37" s="45"/>
      <c r="L37" s="45"/>
      <c r="M37" s="45"/>
      <c r="N37" s="45"/>
      <c r="O37" s="45"/>
      <c r="P37" s="33"/>
      <c r="Q37" s="45"/>
      <c r="R37" s="45"/>
      <c r="S37" s="45"/>
      <c r="T37" s="45"/>
      <c r="U37" s="45"/>
      <c r="V37" s="45"/>
      <c r="W37" s="45"/>
      <c r="X37" s="45"/>
      <c r="Y37" s="45"/>
      <c r="Z37" s="37"/>
      <c r="AA37" s="45"/>
      <c r="AB37" s="45"/>
      <c r="AC37" s="45"/>
      <c r="AD37" s="45"/>
      <c r="AE37" s="45"/>
      <c r="AF37" s="38"/>
      <c r="AG37" s="38"/>
      <c r="AH37" s="38"/>
      <c r="AI37" s="40"/>
    </row>
    <row r="38" spans="2:35" ht="90">
      <c r="B38" s="19">
        <f>ROW()</f>
        <v>38</v>
      </c>
      <c r="C38" s="25"/>
      <c r="D38" s="28"/>
      <c r="E38" s="49"/>
      <c r="F38" s="37"/>
      <c r="G38" s="75" t="s">
        <v>26</v>
      </c>
      <c r="H38" s="75"/>
      <c r="I38" s="75"/>
      <c r="J38" s="75"/>
      <c r="K38" s="45"/>
      <c r="L38" s="51" t="s">
        <v>27</v>
      </c>
      <c r="M38" s="45"/>
      <c r="N38" s="45"/>
      <c r="O38" s="45"/>
      <c r="P38" s="33"/>
      <c r="Q38" s="51" t="s">
        <v>27</v>
      </c>
      <c r="R38" s="45"/>
      <c r="S38" s="45"/>
      <c r="T38" s="45"/>
      <c r="U38" s="45"/>
      <c r="V38" s="51" t="s">
        <v>27</v>
      </c>
      <c r="W38" s="45"/>
      <c r="X38" s="45"/>
      <c r="Y38" s="45"/>
      <c r="Z38" s="37"/>
      <c r="AA38" s="51" t="s">
        <v>27</v>
      </c>
      <c r="AB38" s="45"/>
      <c r="AC38" s="45"/>
      <c r="AD38" s="45"/>
      <c r="AE38" s="45"/>
      <c r="AF38" s="38"/>
      <c r="AG38" s="38"/>
      <c r="AH38" s="38"/>
      <c r="AI38" s="40"/>
    </row>
    <row r="39" spans="2:35" ht="24.75" customHeight="1">
      <c r="B39" s="19">
        <f>ROW()</f>
        <v>39</v>
      </c>
      <c r="C39" s="25"/>
      <c r="D39" s="28"/>
      <c r="E39" s="49"/>
      <c r="F39" s="37"/>
      <c r="G39" s="53" t="s">
        <v>4</v>
      </c>
      <c r="H39" s="54"/>
      <c r="I39" s="54"/>
      <c r="J39" s="54"/>
      <c r="K39" s="54"/>
      <c r="L39" s="53" t="s">
        <v>4</v>
      </c>
      <c r="M39" s="54"/>
      <c r="N39" s="54"/>
      <c r="O39" s="54"/>
      <c r="P39" s="52"/>
      <c r="Q39" s="53" t="s">
        <v>4</v>
      </c>
      <c r="R39" s="54"/>
      <c r="S39" s="54"/>
      <c r="T39" s="54"/>
      <c r="U39" s="54"/>
      <c r="V39" s="53" t="s">
        <v>4</v>
      </c>
      <c r="W39" s="54"/>
      <c r="X39" s="54"/>
      <c r="Y39" s="54"/>
      <c r="Z39" s="37"/>
      <c r="AA39" s="53" t="s">
        <v>4</v>
      </c>
      <c r="AB39" s="45"/>
      <c r="AC39" s="45"/>
      <c r="AD39" s="45"/>
      <c r="AE39" s="45"/>
      <c r="AF39" s="41" t="s">
        <v>4</v>
      </c>
      <c r="AG39" s="38"/>
      <c r="AH39" s="38"/>
      <c r="AI39" s="40"/>
    </row>
    <row r="40" spans="2:35" ht="15">
      <c r="B40" s="19">
        <f>ROW()</f>
        <v>40</v>
      </c>
      <c r="C40" s="25"/>
      <c r="D40" s="35"/>
      <c r="E40" s="38"/>
      <c r="F40" s="37"/>
      <c r="G40" s="42">
        <v>2008</v>
      </c>
      <c r="H40" s="42">
        <v>2009</v>
      </c>
      <c r="I40" s="42">
        <v>2010</v>
      </c>
      <c r="J40" s="42">
        <v>2011</v>
      </c>
      <c r="K40" s="42"/>
      <c r="L40" s="42">
        <v>2008</v>
      </c>
      <c r="M40" s="42">
        <v>2009</v>
      </c>
      <c r="N40" s="42">
        <v>2010</v>
      </c>
      <c r="O40" s="42">
        <v>2011</v>
      </c>
      <c r="P40" s="33"/>
      <c r="Q40" s="42">
        <v>2008</v>
      </c>
      <c r="R40" s="42">
        <v>2009</v>
      </c>
      <c r="S40" s="42">
        <v>2010</v>
      </c>
      <c r="T40" s="42">
        <v>2011</v>
      </c>
      <c r="U40" s="42"/>
      <c r="V40" s="42">
        <v>2008</v>
      </c>
      <c r="W40" s="42">
        <v>2009</v>
      </c>
      <c r="X40" s="42">
        <v>2010</v>
      </c>
      <c r="Y40" s="42">
        <v>2011</v>
      </c>
      <c r="Z40" s="42"/>
      <c r="AA40" s="42">
        <v>2008</v>
      </c>
      <c r="AB40" s="42">
        <v>2009</v>
      </c>
      <c r="AC40" s="42">
        <v>2010</v>
      </c>
      <c r="AD40" s="42">
        <v>2011</v>
      </c>
      <c r="AE40" s="43"/>
      <c r="AF40" s="42">
        <v>2008</v>
      </c>
      <c r="AG40" s="42">
        <v>2009</v>
      </c>
      <c r="AH40" s="42">
        <v>2010</v>
      </c>
      <c r="AI40" s="44">
        <v>2011</v>
      </c>
    </row>
    <row r="41" spans="2:35" ht="15">
      <c r="B41" s="19">
        <f>ROW()</f>
        <v>41</v>
      </c>
      <c r="C41" s="25"/>
      <c r="D41" s="36" t="str">
        <f>$D$16</f>
        <v>Household</v>
      </c>
      <c r="E41" s="38"/>
      <c r="F41" s="37"/>
      <c r="G41" s="46">
        <v>4355</v>
      </c>
      <c r="H41" s="46">
        <v>5050</v>
      </c>
      <c r="I41" s="46">
        <v>5005</v>
      </c>
      <c r="J41" s="46">
        <v>4954</v>
      </c>
      <c r="K41" s="33"/>
      <c r="L41" s="46">
        <v>7794</v>
      </c>
      <c r="M41" s="46">
        <v>8166</v>
      </c>
      <c r="N41" s="46">
        <v>8553</v>
      </c>
      <c r="O41" s="46">
        <v>8936</v>
      </c>
      <c r="P41" s="33"/>
      <c r="Q41" s="46"/>
      <c r="R41" s="46"/>
      <c r="S41" s="46"/>
      <c r="T41" s="46"/>
      <c r="U41" s="45"/>
      <c r="V41" s="46"/>
      <c r="W41" s="46"/>
      <c r="X41" s="46"/>
      <c r="Y41" s="46"/>
      <c r="Z41" s="37"/>
      <c r="AA41" s="46"/>
      <c r="AB41" s="46"/>
      <c r="AC41" s="46"/>
      <c r="AD41" s="46"/>
      <c r="AE41" s="48"/>
      <c r="AF41" s="47">
        <f aca="true" t="shared" si="1" ref="AF41:AI43">G41+L41+Q41+V41+AA41</f>
        <v>12149</v>
      </c>
      <c r="AG41" s="47">
        <f t="shared" si="1"/>
        <v>13216</v>
      </c>
      <c r="AH41" s="47">
        <f t="shared" si="1"/>
        <v>13558</v>
      </c>
      <c r="AI41" s="50">
        <f t="shared" si="1"/>
        <v>13890</v>
      </c>
    </row>
    <row r="42" spans="2:35" ht="15">
      <c r="B42" s="19">
        <f>ROW()</f>
        <v>42</v>
      </c>
      <c r="C42" s="25"/>
      <c r="D42" s="36" t="str">
        <f>$D$17</f>
        <v>Commercial</v>
      </c>
      <c r="E42" s="38"/>
      <c r="F42" s="37"/>
      <c r="G42" s="46">
        <v>3859</v>
      </c>
      <c r="H42" s="46">
        <v>4341</v>
      </c>
      <c r="I42" s="46">
        <v>4461</v>
      </c>
      <c r="J42" s="46">
        <v>4512</v>
      </c>
      <c r="K42" s="33"/>
      <c r="L42" s="46">
        <v>5581</v>
      </c>
      <c r="M42" s="46">
        <v>6107</v>
      </c>
      <c r="N42" s="46">
        <v>6111</v>
      </c>
      <c r="O42" s="46">
        <v>6309</v>
      </c>
      <c r="P42" s="33"/>
      <c r="Q42" s="46"/>
      <c r="R42" s="46"/>
      <c r="S42" s="46"/>
      <c r="T42" s="46"/>
      <c r="U42" s="45"/>
      <c r="V42" s="46"/>
      <c r="W42" s="46"/>
      <c r="X42" s="46"/>
      <c r="Y42" s="46"/>
      <c r="Z42" s="37"/>
      <c r="AA42" s="46"/>
      <c r="AB42" s="46"/>
      <c r="AC42" s="46"/>
      <c r="AD42" s="46"/>
      <c r="AE42" s="48"/>
      <c r="AF42" s="47">
        <f t="shared" si="1"/>
        <v>9440</v>
      </c>
      <c r="AG42" s="47">
        <f t="shared" si="1"/>
        <v>10448</v>
      </c>
      <c r="AH42" s="47">
        <f t="shared" si="1"/>
        <v>10572</v>
      </c>
      <c r="AI42" s="50">
        <f t="shared" si="1"/>
        <v>10821</v>
      </c>
    </row>
    <row r="43" spans="2:35" ht="15">
      <c r="B43" s="19">
        <f>ROW()</f>
        <v>43</v>
      </c>
      <c r="C43" s="25"/>
      <c r="D43" s="36" t="str">
        <f>$D$18</f>
        <v>Industrial</v>
      </c>
      <c r="E43" s="38"/>
      <c r="F43" s="37"/>
      <c r="G43" s="46">
        <v>3603</v>
      </c>
      <c r="H43" s="46">
        <v>2634</v>
      </c>
      <c r="I43" s="46">
        <v>2861</v>
      </c>
      <c r="J43" s="46">
        <v>2752</v>
      </c>
      <c r="K43" s="33"/>
      <c r="L43" s="46">
        <v>10</v>
      </c>
      <c r="M43" s="46">
        <v>0</v>
      </c>
      <c r="N43" s="46">
        <v>0</v>
      </c>
      <c r="O43" s="46">
        <v>0</v>
      </c>
      <c r="P43" s="33"/>
      <c r="Q43" s="46"/>
      <c r="R43" s="46"/>
      <c r="S43" s="46"/>
      <c r="T43" s="46"/>
      <c r="U43" s="45"/>
      <c r="V43" s="46"/>
      <c r="W43" s="46"/>
      <c r="X43" s="46"/>
      <c r="Y43" s="46"/>
      <c r="Z43" s="37"/>
      <c r="AA43" s="46"/>
      <c r="AB43" s="46"/>
      <c r="AC43" s="46"/>
      <c r="AD43" s="46"/>
      <c r="AE43" s="48"/>
      <c r="AF43" s="47">
        <f t="shared" si="1"/>
        <v>3613</v>
      </c>
      <c r="AG43" s="47">
        <f t="shared" si="1"/>
        <v>2634</v>
      </c>
      <c r="AH43" s="47">
        <f t="shared" si="1"/>
        <v>2861</v>
      </c>
      <c r="AI43" s="50">
        <f t="shared" si="1"/>
        <v>2752</v>
      </c>
    </row>
    <row r="44" spans="2:35" ht="15">
      <c r="B44" s="19">
        <f>ROW()</f>
        <v>44</v>
      </c>
      <c r="C44" s="25"/>
      <c r="D44" s="47" t="s">
        <v>16</v>
      </c>
      <c r="E44" s="49"/>
      <c r="F44" s="37"/>
      <c r="G44" s="47">
        <f>SUM(G41:G43)</f>
        <v>11817</v>
      </c>
      <c r="H44" s="47">
        <f>SUM(H41:H43)</f>
        <v>12025</v>
      </c>
      <c r="I44" s="47">
        <f>SUM(I41:I43)</f>
        <v>12327</v>
      </c>
      <c r="J44" s="47">
        <f>SUM(J41:J43)</f>
        <v>12218</v>
      </c>
      <c r="K44" s="45"/>
      <c r="L44" s="47">
        <f>SUM(L41:L43)</f>
        <v>13385</v>
      </c>
      <c r="M44" s="47">
        <f>SUM(M41:M43)</f>
        <v>14273</v>
      </c>
      <c r="N44" s="47">
        <f>SUM(N41:N43)</f>
        <v>14664</v>
      </c>
      <c r="O44" s="47">
        <f>SUM(O41:O43)</f>
        <v>15245</v>
      </c>
      <c r="P44" s="33"/>
      <c r="Q44" s="47">
        <f>SUM(Q41:Q43)</f>
        <v>0</v>
      </c>
      <c r="R44" s="47">
        <f>SUM(R41:R43)</f>
        <v>0</v>
      </c>
      <c r="S44" s="47">
        <f>SUM(S41:S43)</f>
        <v>0</v>
      </c>
      <c r="T44" s="47">
        <f>SUM(T41:T43)</f>
        <v>0</v>
      </c>
      <c r="U44" s="45"/>
      <c r="V44" s="47">
        <f>SUM(V41:V43)</f>
        <v>0</v>
      </c>
      <c r="W44" s="47">
        <f>SUM(W41:W43)</f>
        <v>0</v>
      </c>
      <c r="X44" s="47">
        <f>SUM(X41:X43)</f>
        <v>0</v>
      </c>
      <c r="Y44" s="47">
        <f>SUM(Y41:Y43)</f>
        <v>0</v>
      </c>
      <c r="Z44" s="37"/>
      <c r="AA44" s="47">
        <f>SUM(AA41:AA43)</f>
        <v>0</v>
      </c>
      <c r="AB44" s="47">
        <f>SUM(AB41:AB43)</f>
        <v>0</v>
      </c>
      <c r="AC44" s="47">
        <f>SUM(AC41:AC43)</f>
        <v>0</v>
      </c>
      <c r="AD44" s="47">
        <f>SUM(AD41:AD43)</f>
        <v>0</v>
      </c>
      <c r="AE44" s="45"/>
      <c r="AF44" s="47">
        <f>SUM(AF41:AF43)</f>
        <v>25202</v>
      </c>
      <c r="AG44" s="47">
        <f>SUM(AG41:AG43)</f>
        <v>26298</v>
      </c>
      <c r="AH44" s="47">
        <f>SUM(AH41:AH43)</f>
        <v>26991</v>
      </c>
      <c r="AI44" s="50">
        <f>SUM(AI41:AI43)</f>
        <v>27463</v>
      </c>
    </row>
    <row r="45" spans="2:35" ht="15">
      <c r="B45" s="19">
        <f>ROW()</f>
        <v>45</v>
      </c>
      <c r="C45" s="25"/>
      <c r="D45" s="28"/>
      <c r="E45" s="49"/>
      <c r="F45" s="37"/>
      <c r="G45" s="45"/>
      <c r="H45" s="45"/>
      <c r="I45" s="45"/>
      <c r="J45" s="45"/>
      <c r="K45" s="45"/>
      <c r="L45" s="45"/>
      <c r="M45" s="45"/>
      <c r="N45" s="45"/>
      <c r="O45" s="45"/>
      <c r="P45" s="33"/>
      <c r="Q45" s="45"/>
      <c r="R45" s="45"/>
      <c r="S45" s="45"/>
      <c r="T45" s="45"/>
      <c r="U45" s="45"/>
      <c r="V45" s="45"/>
      <c r="W45" s="45"/>
      <c r="X45" s="45"/>
      <c r="Y45" s="45"/>
      <c r="Z45" s="37"/>
      <c r="AA45" s="45"/>
      <c r="AB45" s="45"/>
      <c r="AC45" s="45"/>
      <c r="AD45" s="45"/>
      <c r="AE45" s="45"/>
      <c r="AF45" s="38"/>
      <c r="AG45" s="38"/>
      <c r="AH45" s="38"/>
      <c r="AI45" s="40"/>
    </row>
    <row r="46" spans="2:35" ht="15">
      <c r="B46" s="19">
        <f>ROW()</f>
        <v>46</v>
      </c>
      <c r="C46" s="25"/>
      <c r="D46" s="39" t="str">
        <f>IF(SUM(AF26:AI26)&lt;0.1,"You are not required to provide information in this cell","You are required to explain why total revenue does not reconcile total revenue calculated from billed quanties")</f>
        <v>You are not required to provide information in this cell</v>
      </c>
      <c r="E46" s="49"/>
      <c r="F46" s="37"/>
      <c r="G46" s="45"/>
      <c r="H46" s="45"/>
      <c r="I46" s="45"/>
      <c r="J46" s="45"/>
      <c r="K46" s="45"/>
      <c r="L46" s="45"/>
      <c r="M46" s="45"/>
      <c r="N46" s="45"/>
      <c r="O46" s="45"/>
      <c r="P46" s="33"/>
      <c r="Q46" s="45"/>
      <c r="R46" s="45"/>
      <c r="S46" s="45"/>
      <c r="T46" s="45"/>
      <c r="U46" s="45"/>
      <c r="V46" s="45"/>
      <c r="W46" s="45"/>
      <c r="X46" s="45"/>
      <c r="Y46" s="45"/>
      <c r="Z46" s="37"/>
      <c r="AA46" s="45"/>
      <c r="AB46" s="45"/>
      <c r="AC46" s="45"/>
      <c r="AD46" s="45"/>
      <c r="AE46" s="45"/>
      <c r="AF46" s="38"/>
      <c r="AG46" s="38"/>
      <c r="AH46" s="38"/>
      <c r="AI46" s="40"/>
    </row>
    <row r="47" spans="2:35" ht="60" customHeight="1">
      <c r="B47" s="19">
        <f>ROW()</f>
        <v>47</v>
      </c>
      <c r="C47" s="25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7"/>
      <c r="T47" s="45"/>
      <c r="U47" s="45"/>
      <c r="V47" s="45"/>
      <c r="W47" s="45"/>
      <c r="X47" s="45"/>
      <c r="Y47" s="45"/>
      <c r="Z47" s="37"/>
      <c r="AA47" s="45"/>
      <c r="AB47" s="45"/>
      <c r="AC47" s="45"/>
      <c r="AD47" s="45"/>
      <c r="AE47" s="45"/>
      <c r="AF47" s="38"/>
      <c r="AG47" s="38"/>
      <c r="AH47" s="38"/>
      <c r="AI47" s="40"/>
    </row>
    <row r="48" spans="2:35" ht="15">
      <c r="B48" s="19"/>
      <c r="C48" s="25"/>
      <c r="D48" s="28"/>
      <c r="E48" s="49"/>
      <c r="F48" s="37"/>
      <c r="G48" s="45"/>
      <c r="H48" s="45"/>
      <c r="I48" s="45"/>
      <c r="J48" s="45"/>
      <c r="K48" s="45"/>
      <c r="L48" s="45"/>
      <c r="M48" s="45"/>
      <c r="N48" s="45"/>
      <c r="O48" s="45"/>
      <c r="P48" s="33"/>
      <c r="Q48" s="45"/>
      <c r="R48" s="45"/>
      <c r="S48" s="45"/>
      <c r="T48" s="45"/>
      <c r="U48" s="45"/>
      <c r="V48" s="45"/>
      <c r="W48" s="45"/>
      <c r="X48" s="45"/>
      <c r="Y48" s="45"/>
      <c r="Z48" s="37"/>
      <c r="AA48" s="45"/>
      <c r="AB48" s="45"/>
      <c r="AC48" s="45"/>
      <c r="AD48" s="45"/>
      <c r="AE48" s="45"/>
      <c r="AF48" s="38"/>
      <c r="AG48" s="38"/>
      <c r="AH48" s="38"/>
      <c r="AI48" s="40"/>
    </row>
    <row r="49" spans="2:35" ht="15">
      <c r="B49" s="19"/>
      <c r="C49" s="25"/>
      <c r="D49" s="28"/>
      <c r="E49" s="49"/>
      <c r="F49" s="37"/>
      <c r="G49" s="45"/>
      <c r="H49" s="45"/>
      <c r="I49" s="45"/>
      <c r="J49" s="45"/>
      <c r="K49" s="45"/>
      <c r="L49" s="45"/>
      <c r="M49" s="45"/>
      <c r="N49" s="45"/>
      <c r="O49" s="45"/>
      <c r="P49" s="33"/>
      <c r="Q49" s="45"/>
      <c r="R49" s="45"/>
      <c r="S49" s="45"/>
      <c r="T49" s="45"/>
      <c r="U49" s="45"/>
      <c r="V49" s="45"/>
      <c r="W49" s="45"/>
      <c r="X49" s="45"/>
      <c r="Y49" s="45"/>
      <c r="Z49" s="37"/>
      <c r="AA49" s="45"/>
      <c r="AB49" s="45"/>
      <c r="AC49" s="45"/>
      <c r="AD49" s="45"/>
      <c r="AE49" s="45"/>
      <c r="AF49" s="38"/>
      <c r="AG49" s="38"/>
      <c r="AH49" s="38"/>
      <c r="AI49" s="40"/>
    </row>
    <row r="50" spans="2:35" ht="15">
      <c r="B50" s="58"/>
      <c r="C50" s="59"/>
      <c r="D50" s="60"/>
      <c r="E50" s="61"/>
      <c r="F50" s="62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2"/>
      <c r="AA50" s="63"/>
      <c r="AB50" s="63"/>
      <c r="AC50" s="63"/>
      <c r="AD50" s="63"/>
      <c r="AE50" s="63"/>
      <c r="AF50" s="64"/>
      <c r="AG50" s="64"/>
      <c r="AH50" s="64"/>
      <c r="AI50" s="65"/>
    </row>
    <row r="51" s="2" customFormat="1" ht="15"/>
    <row r="52" s="2" customFormat="1" ht="15">
      <c r="AH52" s="66"/>
    </row>
    <row r="53" spans="7:26" s="2" customFormat="1" ht="15"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</row>
    <row r="54" spans="7:26" s="2" customFormat="1" ht="15"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</row>
    <row r="55" spans="7:26" s="2" customFormat="1" ht="15"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</row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</sheetData>
  <sheetProtection/>
  <mergeCells count="6">
    <mergeCell ref="G9:V9"/>
    <mergeCell ref="G10:V10"/>
    <mergeCell ref="G16:V16"/>
    <mergeCell ref="G17:V17"/>
    <mergeCell ref="G18:V18"/>
    <mergeCell ref="G38:J38"/>
  </mergeCells>
  <conditionalFormatting sqref="Q25:T25 Q35:T35 V35:Y35 AA35:AD35 G43:J43 L43:O43 Q43:T43 V43:Y43 AA43:AD43 D25 G25:J25 L25:O25 D35 D43">
    <cfRule type="expression" priority="11" dxfId="2">
      <formula>$D$25="not used"</formula>
    </cfRule>
  </conditionalFormatting>
  <conditionalFormatting sqref="V23:Y24">
    <cfRule type="expression" priority="54" dxfId="2">
      <formula>$E$10=2</formula>
    </cfRule>
  </conditionalFormatting>
  <conditionalFormatting sqref="V25:Y25">
    <cfRule type="expression" priority="55" dxfId="2">
      <formula>OR($E$9=2,$E$10=2)</formula>
    </cfRule>
  </conditionalFormatting>
  <conditionalFormatting sqref="D18">
    <cfRule type="expression" priority="3" dxfId="2" stopIfTrue="1">
      <formula>$D$18="Not used"</formula>
    </cfRule>
  </conditionalFormatting>
  <conditionalFormatting sqref="G9:V9">
    <cfRule type="expression" priority="2" dxfId="0" stopIfTrue="1">
      <formula>$D$18="Industrial"</formula>
    </cfRule>
  </conditionalFormatting>
  <conditionalFormatting sqref="G10:V10">
    <cfRule type="expression" priority="1" dxfId="0" stopIfTrue="1">
      <formula>$E$10=1</formula>
    </cfRule>
  </conditionalFormatting>
  <dataValidations count="1">
    <dataValidation type="custom" allowBlank="1" showInputMessage="1" showErrorMessage="1" promptTitle="Thousands of dollars" errorTitle="Thousands of dollars" error="Numeric values are accepted" sqref="AA33:AA37 U41:Y50 W33:Y39 M33:P39 Q33:Q37 L33:L37 G23:Y29 T47 AF33:AF38 AA23:AI29 H39:J39 AI45:AI50 AF45:AG50 V33:V37 AA41:AE50 AH45:AH49 AB33:AE39 AG33:AI39 AF41:AI44 G41:T46 G48:T50 K33:K39 G33:J37 R33:U39">
      <formula1>ISNUMBER(AA33)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37" r:id="rId4"/>
  <ignoredErrors>
    <ignoredError sqref="AA21 Q21 V21 G39:AF39" numberStoredAsText="1"/>
    <ignoredError sqref="Q26:T26 L26:O26 G26:J26 V26:Y26" formulaRange="1"/>
    <ignoredError sqref="D23:D25 D17:D18 D33:E35 D40:AI40 D36:E36 U36:AI36 D44:F44 D37:E37 D38:F38 K38 P35:AI35 K37:AI37 D42:F43 D41:F41 P41:AI41 M38:P38 R38:U38 AB38:AI38 W38:Z38 P33 P34:AI34 U33:AI33 K42 K41 K43 P43:AI43 P42:AI42" unlockedFormula="1"/>
    <ignoredError sqref="L36:T36 G44:AI44" formulaRange="1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2012-05-04T03:32:12Z</dcterms:modified>
  <cp:category/>
  <cp:version/>
  <cp:contentType/>
  <cp:contentStatus/>
</cp:coreProperties>
</file>