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7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codeName="ThisWorkbook"/>
  <xr:revisionPtr revIDLastSave="0" documentId="13_ncr:1_{1D7334E0-1490-467F-A5E3-A04A3E999B12}" xr6:coauthVersionLast="45" xr6:coauthVersionMax="46" xr10:uidLastSave="{00000000-0000-0000-0000-000000000000}"/>
  <bookViews>
    <workbookView xWindow="-120" yWindow="-120" windowWidth="29040" windowHeight="15840" firstSheet="2" activeTab="13" xr2:uid="{00000000-000D-0000-FFFF-FFFF00000000}"/>
  </bookViews>
  <sheets>
    <sheet name="No Allocation" sheetId="56" r:id="rId1"/>
    <sheet name="Full Allocation" sheetId="54" r:id="rId2"/>
    <sheet name="Shared Core" sheetId="64" r:id="rId3"/>
    <sheet name="Connections" sheetId="58" r:id="rId4"/>
    <sheet name="Duct" sheetId="66" r:id="rId5"/>
    <sheet name="Fibre Cables" sheetId="67" r:id="rId6"/>
    <sheet name="Manhole" sheetId="68" r:id="rId7"/>
    <sheet name="Pole" sheetId="69" r:id="rId8"/>
    <sheet name="Space" sheetId="70" r:id="rId9"/>
    <sheet name="Power" sheetId="72" r:id="rId10"/>
    <sheet name="Traffic" sheetId="76" r:id="rId11"/>
    <sheet name="FFLAS shared" sheetId="57" r:id="rId12"/>
    <sheet name="Leased Space" sheetId="71" r:id="rId13"/>
    <sheet name="UFB A-D" sheetId="77" r:id="rId14"/>
    <sheet name="UFB E" sheetId="78" r:id="rId15"/>
    <sheet name="Shared ISAM (geo)" sheetId="79" r:id="rId16"/>
  </sheets>
  <definedNames>
    <definedName name="billion">1000000000</definedName>
    <definedName name="bit.conversion">1024</definedName>
    <definedName name="bit.per.byte">8</definedName>
    <definedName name="cell.pi">2.6</definedName>
    <definedName name="days.per.month">30.42</definedName>
    <definedName name="days.per.year">365</definedName>
    <definedName name="epsilon">0.000001</definedName>
    <definedName name="hours.per.day">24</definedName>
    <definedName name="million">1000000</definedName>
    <definedName name="minutes.per.hour">60</definedName>
    <definedName name="months.per.year">12</definedName>
    <definedName name="seconds.per.hour">3600</definedName>
    <definedName name="seconds.per.minute">60</definedName>
    <definedName name="thousand">1000</definedName>
  </definedName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74" i="66" l="1"/>
  <c r="S74" i="66"/>
  <c r="R74" i="66"/>
  <c r="Q74" i="66"/>
  <c r="P74" i="66"/>
  <c r="O74" i="66"/>
  <c r="N74" i="66"/>
  <c r="T54" i="66" l="1"/>
  <c r="S54" i="66"/>
  <c r="R54" i="66"/>
  <c r="Q54" i="66"/>
  <c r="P54" i="66"/>
  <c r="O54" i="66"/>
  <c r="N54" i="66"/>
  <c r="B17" i="66"/>
  <c r="B16" i="66"/>
  <c r="B15" i="66"/>
  <c r="B14" i="66"/>
  <c r="B13" i="66"/>
  <c r="B12" i="66"/>
  <c r="B11" i="66"/>
  <c r="B10" i="66"/>
  <c r="B9" i="66"/>
  <c r="B8" i="66"/>
  <c r="B7" i="66"/>
  <c r="B6" i="66"/>
  <c r="T64" i="66" l="1"/>
  <c r="S64" i="66"/>
  <c r="R64" i="66"/>
  <c r="Q64" i="66"/>
  <c r="P64" i="66"/>
  <c r="O64" i="66"/>
  <c r="N64" i="66"/>
  <c r="M64" i="66"/>
  <c r="L64" i="66"/>
  <c r="T44" i="66"/>
  <c r="S44" i="66"/>
  <c r="R44" i="66"/>
  <c r="Q44" i="66"/>
  <c r="P44" i="66"/>
  <c r="O44" i="66"/>
  <c r="N44" i="66"/>
  <c r="M44" i="66"/>
  <c r="L44" i="66"/>
  <c r="K44" i="66"/>
  <c r="J44" i="66"/>
  <c r="I44" i="66"/>
  <c r="H44" i="66"/>
  <c r="G44" i="66"/>
  <c r="F44" i="66"/>
  <c r="E44" i="66"/>
  <c r="AD22" i="69"/>
  <c r="AC22" i="69"/>
  <c r="AB22" i="69"/>
  <c r="AA22" i="69"/>
  <c r="Z22" i="69"/>
  <c r="Y22" i="69"/>
  <c r="X22" i="69"/>
  <c r="W22" i="69"/>
  <c r="V22" i="69"/>
  <c r="U22" i="69"/>
  <c r="T22" i="69"/>
  <c r="S22" i="69"/>
  <c r="R22" i="69"/>
  <c r="Q22" i="69"/>
  <c r="P22" i="69"/>
  <c r="O22" i="69"/>
  <c r="N22" i="69"/>
  <c r="M22" i="69"/>
  <c r="L22" i="69"/>
  <c r="K22" i="69"/>
  <c r="J22" i="69"/>
  <c r="I22" i="69"/>
  <c r="H22" i="69"/>
  <c r="G22" i="69"/>
  <c r="F22" i="69"/>
  <c r="E22" i="69"/>
  <c r="D22" i="69"/>
  <c r="C22" i="69"/>
  <c r="AD22" i="68"/>
  <c r="AC22" i="68"/>
  <c r="AB22" i="68"/>
  <c r="AA22" i="68"/>
  <c r="Z22" i="68"/>
  <c r="Y22" i="68"/>
  <c r="X22" i="68"/>
  <c r="W22" i="68"/>
  <c r="V22" i="68"/>
  <c r="U22" i="68"/>
  <c r="T22" i="68"/>
  <c r="S22" i="68"/>
  <c r="R22" i="68"/>
  <c r="Q22" i="68"/>
  <c r="P22" i="68"/>
  <c r="O22" i="68"/>
  <c r="N22" i="68"/>
  <c r="M22" i="68"/>
  <c r="L22" i="68"/>
  <c r="K22" i="68"/>
  <c r="J22" i="68"/>
  <c r="I22" i="68"/>
  <c r="H22" i="68"/>
  <c r="G22" i="68"/>
  <c r="F22" i="68"/>
  <c r="E22" i="68"/>
  <c r="D22" i="68"/>
  <c r="C22" i="68"/>
  <c r="M34" i="66"/>
  <c r="L34" i="66"/>
  <c r="K34" i="66"/>
  <c r="J34" i="66"/>
  <c r="I34" i="66"/>
  <c r="H34" i="66"/>
  <c r="G34" i="66"/>
  <c r="F34" i="66"/>
  <c r="E34" i="66"/>
  <c r="D34" i="66"/>
  <c r="C34" i="66"/>
  <c r="M74" i="66"/>
  <c r="L74" i="66"/>
  <c r="K74" i="66"/>
  <c r="J74" i="66"/>
  <c r="I74" i="66"/>
  <c r="H74" i="66"/>
  <c r="G74" i="66"/>
  <c r="F74" i="66"/>
  <c r="E74" i="66"/>
  <c r="D74" i="66"/>
  <c r="C74" i="66"/>
  <c r="K64" i="66"/>
  <c r="J64" i="66"/>
  <c r="I64" i="66"/>
  <c r="H64" i="66"/>
  <c r="G64" i="66"/>
  <c r="F64" i="66"/>
  <c r="E64" i="66"/>
  <c r="D64" i="66"/>
  <c r="C64" i="66"/>
  <c r="M54" i="66"/>
  <c r="L54" i="66"/>
  <c r="K54" i="66"/>
  <c r="J54" i="66"/>
  <c r="I54" i="66"/>
  <c r="H54" i="66"/>
  <c r="G54" i="66"/>
  <c r="F54" i="66"/>
  <c r="E54" i="66"/>
  <c r="D54" i="66"/>
  <c r="C54" i="66"/>
  <c r="D44" i="66"/>
  <c r="C44" i="66"/>
  <c r="AD22" i="66"/>
  <c r="AC22" i="66"/>
  <c r="AB22" i="66"/>
  <c r="AA22" i="66"/>
  <c r="Z22" i="66"/>
  <c r="Y22" i="66"/>
  <c r="X22" i="66"/>
  <c r="W22" i="66"/>
  <c r="V22" i="66"/>
  <c r="U22" i="66"/>
  <c r="T22" i="66"/>
  <c r="S22" i="66"/>
  <c r="R22" i="66"/>
  <c r="Q22" i="66"/>
  <c r="P22" i="66"/>
  <c r="O22" i="66"/>
  <c r="N22" i="66"/>
  <c r="M22" i="66"/>
  <c r="L22" i="66"/>
  <c r="K22" i="66"/>
  <c r="J22" i="66"/>
  <c r="I22" i="66"/>
  <c r="H22" i="66"/>
  <c r="G22" i="66"/>
  <c r="F22" i="66"/>
  <c r="E22" i="66"/>
  <c r="D22" i="66"/>
  <c r="C22" i="66"/>
  <c r="B17" i="67"/>
  <c r="B16" i="67"/>
  <c r="B15" i="67"/>
  <c r="B14" i="67"/>
  <c r="B13" i="67"/>
  <c r="B12" i="67"/>
  <c r="B11" i="67"/>
  <c r="B10" i="67"/>
  <c r="B9" i="67"/>
  <c r="B8" i="67"/>
  <c r="B7" i="67"/>
  <c r="B6" i="67"/>
  <c r="B17" i="68"/>
  <c r="B16" i="68"/>
  <c r="B15" i="68"/>
  <c r="B14" i="68"/>
  <c r="B13" i="68"/>
  <c r="B12" i="68"/>
  <c r="B11" i="68"/>
  <c r="B10" i="68"/>
  <c r="B9" i="68"/>
  <c r="B8" i="68"/>
  <c r="B7" i="68"/>
  <c r="B6" i="68"/>
  <c r="B17" i="69"/>
  <c r="B16" i="69"/>
  <c r="B15" i="69"/>
  <c r="B14" i="69"/>
  <c r="B13" i="69"/>
  <c r="B12" i="69"/>
  <c r="B11" i="69"/>
  <c r="B10" i="69"/>
  <c r="B9" i="69"/>
  <c r="B8" i="69"/>
  <c r="B7" i="69"/>
  <c r="B6" i="69"/>
  <c r="B17" i="76"/>
  <c r="B16" i="76"/>
  <c r="B15" i="76"/>
  <c r="B14" i="76"/>
  <c r="B13" i="76"/>
  <c r="B12" i="76"/>
  <c r="B11" i="76"/>
  <c r="B10" i="76"/>
  <c r="B9" i="76"/>
  <c r="B8" i="76"/>
  <c r="B7" i="76"/>
  <c r="B6" i="76"/>
  <c r="B17" i="57"/>
  <c r="B16" i="57"/>
  <c r="B15" i="57"/>
  <c r="B14" i="57"/>
  <c r="B13" i="57"/>
  <c r="B12" i="57"/>
  <c r="B11" i="57"/>
  <c r="B10" i="57"/>
  <c r="B9" i="57"/>
  <c r="B8" i="57"/>
  <c r="B7" i="57"/>
  <c r="B6" i="57"/>
  <c r="B17" i="71"/>
  <c r="B16" i="71"/>
  <c r="B15" i="71"/>
  <c r="B14" i="71"/>
  <c r="B13" i="71"/>
  <c r="B12" i="71"/>
  <c r="B11" i="71"/>
  <c r="B10" i="71"/>
  <c r="B9" i="71"/>
  <c r="B8" i="71"/>
  <c r="B7" i="71"/>
  <c r="B6" i="71"/>
  <c r="B9" i="77"/>
  <c r="B8" i="77"/>
  <c r="B7" i="77"/>
  <c r="B6" i="77"/>
  <c r="B13" i="77"/>
  <c r="B12" i="77"/>
  <c r="B11" i="77"/>
  <c r="B10" i="77"/>
  <c r="B17" i="77"/>
  <c r="B16" i="77"/>
  <c r="B15" i="77"/>
  <c r="B14" i="77"/>
  <c r="B17" i="79"/>
  <c r="B16" i="79"/>
  <c r="B15" i="79"/>
  <c r="B14" i="79"/>
  <c r="B13" i="79"/>
  <c r="B12" i="79"/>
  <c r="B11" i="79"/>
  <c r="B10" i="79"/>
  <c r="B9" i="79"/>
  <c r="B8" i="79"/>
  <c r="B7" i="79"/>
  <c r="B6" i="79"/>
  <c r="AD22" i="79"/>
  <c r="AC22" i="79"/>
  <c r="AB22" i="79"/>
  <c r="AA22" i="79"/>
  <c r="Z22" i="79"/>
  <c r="Y22" i="79"/>
  <c r="X22" i="79"/>
  <c r="W22" i="79"/>
  <c r="V22" i="79"/>
  <c r="U22" i="79"/>
  <c r="T22" i="79"/>
  <c r="S22" i="79"/>
  <c r="R22" i="79"/>
  <c r="Q22" i="79"/>
  <c r="P22" i="79"/>
  <c r="O22" i="79"/>
  <c r="N22" i="79"/>
  <c r="M22" i="79"/>
  <c r="L22" i="79"/>
  <c r="K22" i="79"/>
  <c r="J22" i="79"/>
  <c r="I22" i="79"/>
  <c r="H22" i="79"/>
  <c r="G22" i="79"/>
  <c r="F22" i="79"/>
  <c r="E22" i="79"/>
  <c r="D22" i="79"/>
  <c r="C22" i="79"/>
  <c r="AD22" i="71"/>
  <c r="AC22" i="71"/>
  <c r="AB22" i="71"/>
  <c r="AA22" i="71"/>
  <c r="Z22" i="71"/>
  <c r="Y22" i="71"/>
  <c r="X22" i="71"/>
  <c r="W22" i="71"/>
  <c r="V22" i="71"/>
  <c r="U22" i="71"/>
  <c r="T22" i="71"/>
  <c r="S22" i="71"/>
  <c r="R22" i="71"/>
  <c r="Q22" i="71"/>
  <c r="P22" i="71"/>
  <c r="O22" i="71"/>
  <c r="N22" i="71"/>
  <c r="M22" i="71"/>
  <c r="L22" i="71"/>
  <c r="K22" i="71"/>
  <c r="J22" i="71"/>
  <c r="I22" i="71"/>
  <c r="H22" i="71"/>
  <c r="G22" i="71"/>
  <c r="F22" i="71"/>
  <c r="E22" i="71"/>
  <c r="D22" i="71"/>
  <c r="C22" i="71"/>
  <c r="B9" i="78"/>
  <c r="B8" i="78"/>
  <c r="B7" i="78"/>
  <c r="B6" i="78"/>
  <c r="B13" i="78"/>
  <c r="B12" i="78"/>
  <c r="B11" i="78"/>
  <c r="B10" i="78"/>
  <c r="B17" i="78"/>
  <c r="B16" i="78"/>
  <c r="B15" i="78"/>
  <c r="B14" i="78"/>
  <c r="M29" i="76"/>
  <c r="L29" i="76"/>
  <c r="K29" i="76"/>
  <c r="J29" i="76"/>
  <c r="I29" i="76"/>
  <c r="H29" i="76"/>
  <c r="G29" i="76"/>
  <c r="F29" i="76"/>
  <c r="E29" i="76"/>
  <c r="D29" i="76"/>
  <c r="C29" i="76"/>
  <c r="AD22" i="76" l="1"/>
  <c r="AC22" i="76"/>
  <c r="AB22" i="76"/>
  <c r="AA22" i="76"/>
  <c r="Z22" i="76"/>
  <c r="Y22" i="76"/>
  <c r="X22" i="76"/>
  <c r="W22" i="76"/>
  <c r="V22" i="76"/>
  <c r="U22" i="76"/>
  <c r="T22" i="76"/>
  <c r="S22" i="76"/>
  <c r="R22" i="76"/>
  <c r="Q22" i="76"/>
  <c r="P22" i="76"/>
  <c r="O22" i="76"/>
  <c r="N22" i="76"/>
  <c r="B17" i="72"/>
  <c r="B16" i="72"/>
  <c r="B15" i="72"/>
  <c r="B14" i="72"/>
  <c r="B13" i="72"/>
  <c r="B12" i="72"/>
  <c r="B11" i="72"/>
  <c r="B10" i="72"/>
  <c r="B9" i="72"/>
  <c r="B8" i="72"/>
  <c r="B7" i="72"/>
  <c r="B6" i="72"/>
  <c r="B17" i="70"/>
  <c r="B16" i="70"/>
  <c r="B15" i="70"/>
  <c r="B14" i="70"/>
  <c r="B13" i="70"/>
  <c r="B12" i="70"/>
  <c r="B11" i="70"/>
  <c r="B10" i="70"/>
  <c r="B9" i="70"/>
  <c r="B8" i="70"/>
  <c r="B7" i="70"/>
  <c r="B6" i="70"/>
  <c r="AD22" i="72"/>
  <c r="AC22" i="72"/>
  <c r="AB22" i="72"/>
  <c r="AA22" i="72"/>
  <c r="Z22" i="72"/>
  <c r="Y22" i="72"/>
  <c r="X22" i="72"/>
  <c r="W22" i="72"/>
  <c r="V22" i="72"/>
  <c r="U22" i="72"/>
  <c r="T22" i="72"/>
  <c r="S22" i="72"/>
  <c r="R22" i="72"/>
  <c r="Q22" i="72"/>
  <c r="P22" i="72"/>
  <c r="O22" i="72"/>
  <c r="N22" i="72"/>
  <c r="M22" i="72"/>
  <c r="L22" i="72"/>
  <c r="K22" i="72"/>
  <c r="J22" i="72"/>
  <c r="I22" i="72"/>
  <c r="H22" i="72"/>
  <c r="G22" i="72"/>
  <c r="F22" i="72"/>
  <c r="E22" i="72"/>
  <c r="D22" i="72"/>
  <c r="C22" i="72"/>
  <c r="AD22" i="70"/>
  <c r="AC22" i="70"/>
  <c r="AB22" i="70"/>
  <c r="AA22" i="70"/>
  <c r="Z22" i="70"/>
  <c r="Y22" i="70"/>
  <c r="X22" i="70"/>
  <c r="W22" i="70"/>
  <c r="V22" i="70"/>
  <c r="U22" i="70"/>
  <c r="T22" i="70"/>
  <c r="S22" i="70"/>
  <c r="R22" i="70"/>
  <c r="Q22" i="70"/>
  <c r="P22" i="70"/>
  <c r="O22" i="70"/>
  <c r="N22" i="70"/>
  <c r="M22" i="70"/>
  <c r="L22" i="70"/>
  <c r="K22" i="70"/>
  <c r="J22" i="70"/>
  <c r="I22" i="70"/>
  <c r="H22" i="70"/>
  <c r="G22" i="70"/>
  <c r="F22" i="70"/>
  <c r="E22" i="70"/>
  <c r="D22" i="70"/>
  <c r="C22" i="70"/>
  <c r="AD22" i="67"/>
  <c r="AC22" i="67"/>
  <c r="AB22" i="67"/>
  <c r="AA22" i="67"/>
  <c r="Z22" i="67"/>
  <c r="Y22" i="67"/>
  <c r="X22" i="67"/>
  <c r="W22" i="67"/>
  <c r="V22" i="67"/>
  <c r="U22" i="67"/>
  <c r="T22" i="67"/>
  <c r="S22" i="67"/>
  <c r="R22" i="67"/>
  <c r="Q22" i="67"/>
  <c r="P22" i="67"/>
  <c r="O22" i="67"/>
  <c r="N22" i="67"/>
  <c r="M22" i="67"/>
  <c r="L22" i="67"/>
  <c r="K22" i="67"/>
  <c r="J22" i="67"/>
  <c r="I22" i="67"/>
  <c r="H22" i="67"/>
  <c r="G22" i="67"/>
  <c r="F22" i="67"/>
  <c r="E22" i="67"/>
  <c r="D22" i="67"/>
  <c r="C22" i="67"/>
  <c r="B17" i="58"/>
  <c r="B16" i="58"/>
  <c r="B15" i="58"/>
  <c r="B14" i="58"/>
  <c r="B13" i="58"/>
  <c r="B12" i="58"/>
  <c r="B11" i="58"/>
  <c r="B10" i="58"/>
  <c r="B6" i="58"/>
  <c r="B9" i="58"/>
  <c r="B8" i="58"/>
  <c r="B7" i="58"/>
  <c r="B8" i="64"/>
  <c r="B7" i="64"/>
  <c r="B6" i="64"/>
  <c r="B8" i="54"/>
  <c r="B7" i="54"/>
  <c r="B6" i="54"/>
  <c r="B8" i="56"/>
  <c r="B7" i="56"/>
  <c r="B6" i="56"/>
  <c r="T52" i="79"/>
  <c r="S52" i="79"/>
  <c r="R52" i="79"/>
  <c r="Q52" i="79"/>
  <c r="P52" i="79"/>
  <c r="O52" i="79"/>
  <c r="N52" i="79"/>
  <c r="M52" i="79"/>
  <c r="L52" i="79"/>
  <c r="K52" i="79"/>
  <c r="J52" i="79"/>
  <c r="I52" i="79"/>
  <c r="H52" i="79"/>
  <c r="G52" i="79"/>
  <c r="F52" i="79"/>
  <c r="E52" i="79"/>
  <c r="D52" i="79"/>
  <c r="C52" i="79"/>
  <c r="T42" i="79"/>
  <c r="S42" i="79"/>
  <c r="R42" i="79"/>
  <c r="Q42" i="79"/>
  <c r="P42" i="79"/>
  <c r="O42" i="79"/>
  <c r="N42" i="79"/>
  <c r="M42" i="79"/>
  <c r="L42" i="79"/>
  <c r="K42" i="79"/>
  <c r="J42" i="79"/>
  <c r="I42" i="79"/>
  <c r="H42" i="79"/>
  <c r="G42" i="79"/>
  <c r="F42" i="79"/>
  <c r="E42" i="79"/>
  <c r="D42" i="79"/>
  <c r="C42" i="79"/>
  <c r="M32" i="79"/>
  <c r="L32" i="79"/>
  <c r="K32" i="79"/>
  <c r="J32" i="79"/>
  <c r="I32" i="79"/>
  <c r="H32" i="79"/>
  <c r="G32" i="79"/>
  <c r="F32" i="79"/>
  <c r="E32" i="79"/>
  <c r="D32" i="79"/>
  <c r="C32" i="79"/>
  <c r="T42" i="78"/>
  <c r="S42" i="78"/>
  <c r="R42" i="78"/>
  <c r="Q42" i="78"/>
  <c r="P42" i="78"/>
  <c r="O42" i="78"/>
  <c r="N42" i="78"/>
  <c r="M42" i="78"/>
  <c r="L42" i="78"/>
  <c r="K42" i="78"/>
  <c r="J42" i="78"/>
  <c r="I42" i="78"/>
  <c r="H42" i="78"/>
  <c r="G42" i="78"/>
  <c r="F42" i="78"/>
  <c r="E42" i="78"/>
  <c r="D42" i="78"/>
  <c r="C42" i="78"/>
  <c r="T32" i="78"/>
  <c r="S32" i="78"/>
  <c r="R32" i="78"/>
  <c r="Q32" i="78"/>
  <c r="P32" i="78"/>
  <c r="O32" i="78"/>
  <c r="N32" i="78"/>
  <c r="M32" i="78"/>
  <c r="L32" i="78"/>
  <c r="K32" i="78"/>
  <c r="J32" i="78"/>
  <c r="I32" i="78"/>
  <c r="H32" i="78"/>
  <c r="G32" i="78"/>
  <c r="F32" i="78"/>
  <c r="E32" i="78"/>
  <c r="D32" i="78"/>
  <c r="C32" i="78"/>
  <c r="M22" i="78"/>
  <c r="L22" i="78"/>
  <c r="K22" i="78"/>
  <c r="J22" i="78"/>
  <c r="I22" i="78"/>
  <c r="H22" i="78"/>
  <c r="G22" i="78"/>
  <c r="F22" i="78"/>
  <c r="E22" i="78"/>
  <c r="D22" i="78"/>
  <c r="C22" i="78"/>
  <c r="T42" i="77"/>
  <c r="S42" i="77"/>
  <c r="R42" i="77"/>
  <c r="Q42" i="77"/>
  <c r="P42" i="77"/>
  <c r="O42" i="77"/>
  <c r="N42" i="77"/>
  <c r="M42" i="77"/>
  <c r="L42" i="77"/>
  <c r="K42" i="77"/>
  <c r="J42" i="77"/>
  <c r="I42" i="77"/>
  <c r="H42" i="77"/>
  <c r="G42" i="77"/>
  <c r="F42" i="77"/>
  <c r="E42" i="77"/>
  <c r="D42" i="77"/>
  <c r="C42" i="77"/>
  <c r="T32" i="77"/>
  <c r="S32" i="77"/>
  <c r="R32" i="77"/>
  <c r="Q32" i="77"/>
  <c r="P32" i="77"/>
  <c r="O32" i="77"/>
  <c r="N32" i="77"/>
  <c r="M32" i="77"/>
  <c r="L32" i="77"/>
  <c r="K32" i="77"/>
  <c r="J32" i="77"/>
  <c r="I32" i="77"/>
  <c r="H32" i="77"/>
  <c r="G32" i="77"/>
  <c r="F32" i="77"/>
  <c r="E32" i="77"/>
  <c r="D32" i="77"/>
  <c r="C32" i="77"/>
  <c r="M22" i="77"/>
  <c r="L22" i="77"/>
  <c r="K22" i="77"/>
  <c r="J22" i="77"/>
  <c r="I22" i="77"/>
  <c r="H22" i="77"/>
  <c r="G22" i="77"/>
  <c r="F22" i="77"/>
  <c r="E22" i="77"/>
  <c r="D22" i="77"/>
  <c r="C22" i="77"/>
  <c r="T49" i="76"/>
  <c r="S49" i="76"/>
  <c r="R49" i="76"/>
  <c r="Q49" i="76"/>
  <c r="P49" i="76"/>
  <c r="O49" i="76"/>
  <c r="N49" i="76"/>
  <c r="M49" i="76"/>
  <c r="L49" i="76"/>
  <c r="K49" i="76"/>
  <c r="J49" i="76"/>
  <c r="I49" i="76"/>
  <c r="H49" i="76"/>
  <c r="G49" i="76"/>
  <c r="F49" i="76"/>
  <c r="E49" i="76"/>
  <c r="D49" i="76"/>
  <c r="C49" i="76"/>
  <c r="T39" i="76"/>
  <c r="S39" i="76"/>
  <c r="R39" i="76"/>
  <c r="Q39" i="76"/>
  <c r="P39" i="76"/>
  <c r="O39" i="76"/>
  <c r="N39" i="76"/>
  <c r="M39" i="76"/>
  <c r="L39" i="76"/>
  <c r="K39" i="76"/>
  <c r="J39" i="76"/>
  <c r="I39" i="76"/>
  <c r="H39" i="76"/>
  <c r="G39" i="76"/>
  <c r="F39" i="76"/>
  <c r="E39" i="76"/>
  <c r="D39" i="76"/>
  <c r="C39" i="76"/>
  <c r="M22" i="76"/>
  <c r="L22" i="76"/>
  <c r="K22" i="76"/>
  <c r="J22" i="76"/>
  <c r="I22" i="76"/>
  <c r="H22" i="76"/>
  <c r="G22" i="76"/>
  <c r="F22" i="76"/>
  <c r="E22" i="76"/>
  <c r="D22" i="76"/>
  <c r="C22" i="76"/>
  <c r="T52" i="72"/>
  <c r="S52" i="72"/>
  <c r="R52" i="72"/>
  <c r="Q52" i="72"/>
  <c r="P52" i="72"/>
  <c r="O52" i="72"/>
  <c r="N52" i="72"/>
  <c r="M52" i="72"/>
  <c r="L52" i="72"/>
  <c r="K52" i="72"/>
  <c r="J52" i="72"/>
  <c r="I52" i="72"/>
  <c r="H52" i="72"/>
  <c r="G52" i="72"/>
  <c r="F52" i="72"/>
  <c r="E52" i="72"/>
  <c r="D52" i="72"/>
  <c r="C52" i="72"/>
  <c r="T42" i="72"/>
  <c r="S42" i="72"/>
  <c r="R42" i="72"/>
  <c r="Q42" i="72"/>
  <c r="P42" i="72"/>
  <c r="O42" i="72"/>
  <c r="N42" i="72"/>
  <c r="M42" i="72"/>
  <c r="L42" i="72"/>
  <c r="K42" i="72"/>
  <c r="J42" i="72"/>
  <c r="I42" i="72"/>
  <c r="H42" i="72"/>
  <c r="G42" i="72"/>
  <c r="F42" i="72"/>
  <c r="E42" i="72"/>
  <c r="D42" i="72"/>
  <c r="C42" i="72"/>
  <c r="M32" i="72"/>
  <c r="L32" i="72"/>
  <c r="K32" i="72"/>
  <c r="J32" i="72"/>
  <c r="I32" i="72"/>
  <c r="H32" i="72"/>
  <c r="G32" i="72"/>
  <c r="F32" i="72"/>
  <c r="E32" i="72"/>
  <c r="D32" i="72"/>
  <c r="C32" i="72"/>
  <c r="T52" i="71"/>
  <c r="S52" i="71"/>
  <c r="R52" i="71"/>
  <c r="Q52" i="71"/>
  <c r="P52" i="71"/>
  <c r="O52" i="71"/>
  <c r="N52" i="71"/>
  <c r="M52" i="71"/>
  <c r="L52" i="71"/>
  <c r="K52" i="71"/>
  <c r="J52" i="71"/>
  <c r="I52" i="71"/>
  <c r="H52" i="71"/>
  <c r="G52" i="71"/>
  <c r="F52" i="71"/>
  <c r="E52" i="71"/>
  <c r="D52" i="71"/>
  <c r="C52" i="71"/>
  <c r="T42" i="71"/>
  <c r="S42" i="71"/>
  <c r="R42" i="71"/>
  <c r="Q42" i="71"/>
  <c r="P42" i="71"/>
  <c r="O42" i="71"/>
  <c r="N42" i="71"/>
  <c r="M42" i="71"/>
  <c r="L42" i="71"/>
  <c r="K42" i="71"/>
  <c r="J42" i="71"/>
  <c r="I42" i="71"/>
  <c r="H42" i="71"/>
  <c r="G42" i="71"/>
  <c r="F42" i="71"/>
  <c r="E42" i="71"/>
  <c r="D42" i="71"/>
  <c r="C42" i="71"/>
  <c r="M32" i="71"/>
  <c r="L32" i="71"/>
  <c r="K32" i="71"/>
  <c r="J32" i="71"/>
  <c r="I32" i="71"/>
  <c r="H32" i="71"/>
  <c r="G32" i="71"/>
  <c r="F32" i="71"/>
  <c r="E32" i="71"/>
  <c r="D32" i="71"/>
  <c r="C32" i="71"/>
  <c r="T52" i="70"/>
  <c r="S52" i="70"/>
  <c r="R52" i="70"/>
  <c r="Q52" i="70"/>
  <c r="P52" i="70"/>
  <c r="O52" i="70"/>
  <c r="N52" i="70"/>
  <c r="M52" i="70"/>
  <c r="L52" i="70"/>
  <c r="K52" i="70"/>
  <c r="J52" i="70"/>
  <c r="I52" i="70"/>
  <c r="H52" i="70"/>
  <c r="G52" i="70"/>
  <c r="F52" i="70"/>
  <c r="E52" i="70"/>
  <c r="D52" i="70"/>
  <c r="C52" i="70"/>
  <c r="T42" i="70"/>
  <c r="S42" i="70"/>
  <c r="R42" i="70"/>
  <c r="Q42" i="70"/>
  <c r="P42" i="70"/>
  <c r="O42" i="70"/>
  <c r="N42" i="70"/>
  <c r="M42" i="70"/>
  <c r="L42" i="70"/>
  <c r="K42" i="70"/>
  <c r="J42" i="70"/>
  <c r="I42" i="70"/>
  <c r="H42" i="70"/>
  <c r="G42" i="70"/>
  <c r="F42" i="70"/>
  <c r="E42" i="70"/>
  <c r="D42" i="70"/>
  <c r="C42" i="70"/>
  <c r="M32" i="70"/>
  <c r="L32" i="70"/>
  <c r="K32" i="70"/>
  <c r="J32" i="70"/>
  <c r="I32" i="70"/>
  <c r="H32" i="70"/>
  <c r="G32" i="70"/>
  <c r="F32" i="70"/>
  <c r="E32" i="70"/>
  <c r="D32" i="70"/>
  <c r="C32" i="70"/>
  <c r="T52" i="69"/>
  <c r="S52" i="69"/>
  <c r="R52" i="69"/>
  <c r="Q52" i="69"/>
  <c r="P52" i="69"/>
  <c r="O52" i="69"/>
  <c r="N52" i="69"/>
  <c r="M52" i="69"/>
  <c r="L52" i="69"/>
  <c r="K52" i="69"/>
  <c r="J52" i="69"/>
  <c r="I52" i="69"/>
  <c r="H52" i="69"/>
  <c r="G52" i="69"/>
  <c r="F52" i="69"/>
  <c r="E52" i="69"/>
  <c r="D52" i="69"/>
  <c r="C52" i="69"/>
  <c r="T42" i="69"/>
  <c r="S42" i="69"/>
  <c r="R42" i="69"/>
  <c r="Q42" i="69"/>
  <c r="P42" i="69"/>
  <c r="O42" i="69"/>
  <c r="N42" i="69"/>
  <c r="M42" i="69"/>
  <c r="L42" i="69"/>
  <c r="K42" i="69"/>
  <c r="J42" i="69"/>
  <c r="I42" i="69"/>
  <c r="H42" i="69"/>
  <c r="G42" i="69"/>
  <c r="F42" i="69"/>
  <c r="E42" i="69"/>
  <c r="D42" i="69"/>
  <c r="C42" i="69"/>
  <c r="M32" i="69"/>
  <c r="L32" i="69"/>
  <c r="K32" i="69"/>
  <c r="J32" i="69"/>
  <c r="I32" i="69"/>
  <c r="H32" i="69"/>
  <c r="G32" i="69"/>
  <c r="F32" i="69"/>
  <c r="E32" i="69"/>
  <c r="D32" i="69"/>
  <c r="C32" i="69"/>
  <c r="T52" i="68"/>
  <c r="S52" i="68"/>
  <c r="R52" i="68"/>
  <c r="Q52" i="68"/>
  <c r="P52" i="68"/>
  <c r="O52" i="68"/>
  <c r="N52" i="68"/>
  <c r="M52" i="68"/>
  <c r="L52" i="68"/>
  <c r="K52" i="68"/>
  <c r="J52" i="68"/>
  <c r="I52" i="68"/>
  <c r="H52" i="68"/>
  <c r="G52" i="68"/>
  <c r="F52" i="68"/>
  <c r="E52" i="68"/>
  <c r="D52" i="68"/>
  <c r="C52" i="68"/>
  <c r="T42" i="68"/>
  <c r="S42" i="68"/>
  <c r="R42" i="68"/>
  <c r="Q42" i="68"/>
  <c r="P42" i="68"/>
  <c r="O42" i="68"/>
  <c r="N42" i="68"/>
  <c r="M42" i="68"/>
  <c r="L42" i="68"/>
  <c r="K42" i="68"/>
  <c r="J42" i="68"/>
  <c r="I42" i="68"/>
  <c r="H42" i="68"/>
  <c r="G42" i="68"/>
  <c r="F42" i="68"/>
  <c r="E42" i="68"/>
  <c r="D42" i="68"/>
  <c r="C42" i="68"/>
  <c r="M32" i="68"/>
  <c r="L32" i="68"/>
  <c r="K32" i="68"/>
  <c r="J32" i="68"/>
  <c r="I32" i="68"/>
  <c r="H32" i="68"/>
  <c r="G32" i="68"/>
  <c r="F32" i="68"/>
  <c r="E32" i="68"/>
  <c r="D32" i="68"/>
  <c r="C32" i="68"/>
  <c r="T52" i="67"/>
  <c r="S52" i="67"/>
  <c r="R52" i="67"/>
  <c r="Q52" i="67"/>
  <c r="P52" i="67"/>
  <c r="O52" i="67"/>
  <c r="N52" i="67"/>
  <c r="M52" i="67"/>
  <c r="L52" i="67"/>
  <c r="K52" i="67"/>
  <c r="J52" i="67"/>
  <c r="I52" i="67"/>
  <c r="H52" i="67"/>
  <c r="G52" i="67"/>
  <c r="F52" i="67"/>
  <c r="E52" i="67"/>
  <c r="D52" i="67"/>
  <c r="C52" i="67"/>
  <c r="T42" i="67"/>
  <c r="S42" i="67"/>
  <c r="R42" i="67"/>
  <c r="Q42" i="67"/>
  <c r="P42" i="67"/>
  <c r="O42" i="67"/>
  <c r="N42" i="67"/>
  <c r="M42" i="67"/>
  <c r="L42" i="67"/>
  <c r="K42" i="67"/>
  <c r="J42" i="67"/>
  <c r="I42" i="67"/>
  <c r="H42" i="67"/>
  <c r="G42" i="67"/>
  <c r="F42" i="67"/>
  <c r="E42" i="67"/>
  <c r="D42" i="67"/>
  <c r="C42" i="67"/>
  <c r="M32" i="67"/>
  <c r="L32" i="67"/>
  <c r="K32" i="67"/>
  <c r="J32" i="67"/>
  <c r="I32" i="67"/>
  <c r="H32" i="67"/>
  <c r="G32" i="67"/>
  <c r="F32" i="67"/>
  <c r="E32" i="67"/>
  <c r="D32" i="67"/>
  <c r="C32" i="67"/>
  <c r="T104" i="66"/>
  <c r="S104" i="66"/>
  <c r="R104" i="66"/>
  <c r="Q104" i="66"/>
  <c r="P104" i="66"/>
  <c r="O104" i="66"/>
  <c r="N104" i="66"/>
  <c r="M104" i="66"/>
  <c r="L104" i="66"/>
  <c r="K104" i="66"/>
  <c r="J104" i="66"/>
  <c r="I104" i="66"/>
  <c r="H104" i="66"/>
  <c r="G104" i="66"/>
  <c r="F104" i="66"/>
  <c r="E104" i="66"/>
  <c r="D104" i="66"/>
  <c r="C104" i="66"/>
  <c r="T94" i="66"/>
  <c r="S94" i="66"/>
  <c r="R94" i="66"/>
  <c r="Q94" i="66"/>
  <c r="P94" i="66"/>
  <c r="O94" i="66"/>
  <c r="N94" i="66"/>
  <c r="M94" i="66"/>
  <c r="L94" i="66"/>
  <c r="K94" i="66"/>
  <c r="J94" i="66"/>
  <c r="I94" i="66"/>
  <c r="H94" i="66"/>
  <c r="G94" i="66"/>
  <c r="F94" i="66"/>
  <c r="E94" i="66"/>
  <c r="D94" i="66"/>
  <c r="C94" i="66"/>
  <c r="M84" i="66"/>
  <c r="L84" i="66"/>
  <c r="K84" i="66"/>
  <c r="J84" i="66"/>
  <c r="I84" i="66"/>
  <c r="H84" i="66"/>
  <c r="G84" i="66"/>
  <c r="F84" i="66"/>
  <c r="E84" i="66"/>
  <c r="D84" i="66"/>
  <c r="C84" i="66"/>
  <c r="T27" i="64"/>
  <c r="S27" i="64"/>
  <c r="R27" i="64"/>
  <c r="Q27" i="64"/>
  <c r="P27" i="64"/>
  <c r="O27" i="64"/>
  <c r="N27" i="64"/>
  <c r="M27" i="64"/>
  <c r="L27" i="64"/>
  <c r="K27" i="64"/>
  <c r="J27" i="64"/>
  <c r="I27" i="64"/>
  <c r="H27" i="64"/>
  <c r="G27" i="64"/>
  <c r="F27" i="64"/>
  <c r="E27" i="64"/>
  <c r="D27" i="64"/>
  <c r="C27" i="64"/>
  <c r="T20" i="64"/>
  <c r="S20" i="64"/>
  <c r="R20" i="64"/>
  <c r="Q20" i="64"/>
  <c r="P20" i="64"/>
  <c r="O20" i="64"/>
  <c r="N20" i="64"/>
  <c r="M20" i="64"/>
  <c r="L20" i="64"/>
  <c r="K20" i="64"/>
  <c r="J20" i="64"/>
  <c r="I20" i="64"/>
  <c r="H20" i="64"/>
  <c r="G20" i="64"/>
  <c r="F20" i="64"/>
  <c r="E20" i="64"/>
  <c r="D20" i="64"/>
  <c r="C20" i="64"/>
  <c r="M13" i="64"/>
  <c r="L13" i="64"/>
  <c r="K13" i="64"/>
  <c r="J13" i="64"/>
  <c r="I13" i="64"/>
  <c r="H13" i="64"/>
  <c r="G13" i="64"/>
  <c r="F13" i="64"/>
  <c r="E13" i="64"/>
  <c r="D13" i="64"/>
  <c r="C13" i="64"/>
  <c r="T42" i="58"/>
  <c r="S42" i="58"/>
  <c r="R42" i="58"/>
  <c r="Q42" i="58"/>
  <c r="P42" i="58"/>
  <c r="O42" i="58"/>
  <c r="N42" i="58"/>
  <c r="M42" i="58"/>
  <c r="L42" i="58"/>
  <c r="K42" i="58"/>
  <c r="J42" i="58"/>
  <c r="I42" i="58"/>
  <c r="H42" i="58"/>
  <c r="G42" i="58"/>
  <c r="F42" i="58"/>
  <c r="E42" i="58"/>
  <c r="D42" i="58"/>
  <c r="C42" i="58"/>
  <c r="T32" i="58"/>
  <c r="S32" i="58"/>
  <c r="R32" i="58"/>
  <c r="Q32" i="58"/>
  <c r="P32" i="58"/>
  <c r="O32" i="58"/>
  <c r="N32" i="58"/>
  <c r="M32" i="58"/>
  <c r="L32" i="58"/>
  <c r="K32" i="58"/>
  <c r="J32" i="58"/>
  <c r="I32" i="58"/>
  <c r="H32" i="58"/>
  <c r="G32" i="58"/>
  <c r="F32" i="58"/>
  <c r="E32" i="58"/>
  <c r="D32" i="58"/>
  <c r="C32" i="58"/>
  <c r="M22" i="58"/>
  <c r="L22" i="58"/>
  <c r="K22" i="58"/>
  <c r="J22" i="58"/>
  <c r="I22" i="58"/>
  <c r="H22" i="58"/>
  <c r="G22" i="58"/>
  <c r="F22" i="58"/>
  <c r="E22" i="58"/>
  <c r="D22" i="58"/>
  <c r="C22" i="58"/>
  <c r="T27" i="54"/>
  <c r="S27" i="54"/>
  <c r="R27" i="54"/>
  <c r="Q27" i="54"/>
  <c r="P27" i="54"/>
  <c r="O27" i="54"/>
  <c r="N27" i="54"/>
  <c r="M27" i="54"/>
  <c r="L27" i="54"/>
  <c r="K27" i="54"/>
  <c r="J27" i="54"/>
  <c r="I27" i="54"/>
  <c r="H27" i="54"/>
  <c r="G27" i="54"/>
  <c r="F27" i="54"/>
  <c r="E27" i="54"/>
  <c r="D27" i="54"/>
  <c r="C27" i="54"/>
  <c r="T20" i="54"/>
  <c r="S20" i="54"/>
  <c r="R20" i="54"/>
  <c r="Q20" i="54"/>
  <c r="P20" i="54"/>
  <c r="O20" i="54"/>
  <c r="N20" i="54"/>
  <c r="M20" i="54"/>
  <c r="L20" i="54"/>
  <c r="K20" i="54"/>
  <c r="J20" i="54"/>
  <c r="I20" i="54"/>
  <c r="H20" i="54"/>
  <c r="G20" i="54"/>
  <c r="F20" i="54"/>
  <c r="E20" i="54"/>
  <c r="D20" i="54"/>
  <c r="C20" i="54"/>
  <c r="M13" i="54"/>
  <c r="L13" i="54"/>
  <c r="K13" i="54"/>
  <c r="J13" i="54"/>
  <c r="I13" i="54"/>
  <c r="H13" i="54"/>
  <c r="G13" i="54"/>
  <c r="F13" i="54"/>
  <c r="E13" i="54"/>
  <c r="D13" i="54"/>
  <c r="C13" i="54"/>
  <c r="T27" i="56"/>
  <c r="S27" i="56"/>
  <c r="R27" i="56"/>
  <c r="Q27" i="56"/>
  <c r="P27" i="56"/>
  <c r="O27" i="56"/>
  <c r="N27" i="56"/>
  <c r="M27" i="56"/>
  <c r="L27" i="56"/>
  <c r="K27" i="56"/>
  <c r="J27" i="56"/>
  <c r="I27" i="56"/>
  <c r="H27" i="56"/>
  <c r="G27" i="56"/>
  <c r="F27" i="56"/>
  <c r="E27" i="56"/>
  <c r="D27" i="56"/>
  <c r="C27" i="56"/>
  <c r="T20" i="56"/>
  <c r="S20" i="56"/>
  <c r="R20" i="56"/>
  <c r="Q20" i="56"/>
  <c r="P20" i="56"/>
  <c r="O20" i="56"/>
  <c r="N20" i="56"/>
  <c r="M20" i="56"/>
  <c r="L20" i="56"/>
  <c r="K20" i="56"/>
  <c r="J20" i="56"/>
  <c r="I20" i="56"/>
  <c r="H20" i="56"/>
  <c r="G20" i="56"/>
  <c r="F20" i="56"/>
  <c r="E20" i="56"/>
  <c r="D20" i="56"/>
  <c r="C20" i="56"/>
  <c r="M13" i="56"/>
  <c r="L13" i="56"/>
  <c r="K13" i="56"/>
  <c r="J13" i="56"/>
  <c r="I13" i="56"/>
  <c r="H13" i="56"/>
  <c r="G13" i="56"/>
  <c r="F13" i="56"/>
  <c r="E13" i="56"/>
  <c r="D13" i="56"/>
  <c r="C13" i="56"/>
  <c r="T42" i="57"/>
  <c r="S42" i="57"/>
  <c r="R42" i="57"/>
  <c r="Q42" i="57"/>
  <c r="P42" i="57"/>
  <c r="O42" i="57"/>
  <c r="N42" i="57"/>
  <c r="M42" i="57"/>
  <c r="L42" i="57"/>
  <c r="K42" i="57"/>
  <c r="J42" i="57"/>
  <c r="I42" i="57"/>
  <c r="H42" i="57"/>
  <c r="G42" i="57"/>
  <c r="F42" i="57"/>
  <c r="E42" i="57"/>
  <c r="D42" i="57"/>
  <c r="C42" i="57"/>
  <c r="T32" i="57"/>
  <c r="S32" i="57"/>
  <c r="R32" i="57"/>
  <c r="Q32" i="57"/>
  <c r="P32" i="57"/>
  <c r="O32" i="57"/>
  <c r="N32" i="57"/>
  <c r="M32" i="57"/>
  <c r="L32" i="57"/>
  <c r="K32" i="57"/>
  <c r="J32" i="57"/>
  <c r="I32" i="57"/>
  <c r="H32" i="57"/>
  <c r="G32" i="57"/>
  <c r="F32" i="57"/>
  <c r="E32" i="57"/>
  <c r="D32" i="57"/>
  <c r="C32" i="57"/>
  <c r="M22" i="57"/>
  <c r="L22" i="57"/>
  <c r="K22" i="57"/>
  <c r="J22" i="57"/>
  <c r="I22" i="57"/>
  <c r="H22" i="57"/>
  <c r="G22" i="57"/>
  <c r="F22" i="57"/>
  <c r="E22" i="57"/>
  <c r="D22" i="57"/>
  <c r="C22" i="57"/>
</calcChain>
</file>

<file path=xl/sharedStrings.xml><?xml version="1.0" encoding="utf-8"?>
<sst xmlns="http://schemas.openxmlformats.org/spreadsheetml/2006/main" count="732" uniqueCount="223">
  <si>
    <t xml:space="preserve"> </t>
  </si>
  <si>
    <t>Shared core</t>
  </si>
  <si>
    <t>No allocation</t>
  </si>
  <si>
    <t>Full allocation</t>
  </si>
  <si>
    <t>Allocator type</t>
  </si>
  <si>
    <t>Shared with copper, connections</t>
  </si>
  <si>
    <t>Shared with copper, duct</t>
  </si>
  <si>
    <t>Shared with copper, manhole</t>
  </si>
  <si>
    <t>Shared with copper, pole</t>
  </si>
  <si>
    <t>Shared with copper, property space</t>
  </si>
  <si>
    <t>Shared with copper, property power</t>
  </si>
  <si>
    <t>Shared with copper, traffic</t>
  </si>
  <si>
    <t>Shared with copper, property leased space</t>
  </si>
  <si>
    <t>UFB A-D</t>
  </si>
  <si>
    <t>UFB E</t>
  </si>
  <si>
    <t>Shared with copper property leased space, national</t>
  </si>
  <si>
    <t>UFB A-D, national</t>
  </si>
  <si>
    <t>UFB E, national</t>
  </si>
  <si>
    <t>Shared with copper property space, national</t>
  </si>
  <si>
    <t>Shared with copper property power, national</t>
  </si>
  <si>
    <t>FFLAS Shared, national</t>
  </si>
  <si>
    <t>Shared with copper, national</t>
  </si>
  <si>
    <t>Shared with copper duct, national</t>
  </si>
  <si>
    <t>Shared with copper fibre cable, national</t>
  </si>
  <si>
    <t>Shared with copper manhole, national</t>
  </si>
  <si>
    <t>Shared with copper pole, national</t>
  </si>
  <si>
    <t>Shared with copper, national, traffic</t>
  </si>
  <si>
    <t>Shared ISAM, national</t>
  </si>
  <si>
    <t>Shared with copper property leased space, won</t>
  </si>
  <si>
    <t>UFB A-D, won</t>
  </si>
  <si>
    <t>UFB E, won</t>
  </si>
  <si>
    <t>Shared with copper property space, won</t>
  </si>
  <si>
    <t>Shared with copper property power, won</t>
  </si>
  <si>
    <t>FFLAS Shared, won</t>
  </si>
  <si>
    <t>Shared with copper, won</t>
  </si>
  <si>
    <t>Shared with copper duct, won</t>
  </si>
  <si>
    <t>Shared with copper fibre cable, won</t>
  </si>
  <si>
    <t>Shared with copper manhole, won</t>
  </si>
  <si>
    <t>Shared with copper pole, won</t>
  </si>
  <si>
    <t>Shared with copper, won, traffic</t>
  </si>
  <si>
    <t>Shared ISAM, won</t>
  </si>
  <si>
    <t>Shared with copper property leased space, lost</t>
  </si>
  <si>
    <t>UFB A-D, lost</t>
  </si>
  <si>
    <t>UFB E, lost</t>
  </si>
  <si>
    <t>Shared with copper property space, lost</t>
  </si>
  <si>
    <t>Shared with copper property power, lost</t>
  </si>
  <si>
    <t>FFLAS Shared, lost</t>
  </si>
  <si>
    <t>Shared with copper, lost</t>
  </si>
  <si>
    <t>Shared with copper duct, lost</t>
  </si>
  <si>
    <t>Shared with copper fibre cable, lost</t>
  </si>
  <si>
    <t>Shared with copper manhole, lost</t>
  </si>
  <si>
    <t>Shared with copper pole, lost</t>
  </si>
  <si>
    <t>Shared with copper, lost, traffic</t>
  </si>
  <si>
    <t>Shared ISAM, lost</t>
  </si>
  <si>
    <t>Shared with copper property leased space, non</t>
  </si>
  <si>
    <t>UFB A-D, non</t>
  </si>
  <si>
    <t>UFB E, non</t>
  </si>
  <si>
    <t>Shared with copper property space, non</t>
  </si>
  <si>
    <t>Shared with copper property power, non</t>
  </si>
  <si>
    <t>FFLAS Shared, non</t>
  </si>
  <si>
    <t>Shared with copper, non</t>
  </si>
  <si>
    <t>Shared with copper duct, non</t>
  </si>
  <si>
    <t>Shared with copper fibre cable, non</t>
  </si>
  <si>
    <t>Shared with copper manhole, non</t>
  </si>
  <si>
    <t>Shared with copper pole, non</t>
  </si>
  <si>
    <t>Shared with copper, non, traffic</t>
  </si>
  <si>
    <t>Shared ISAM, non</t>
  </si>
  <si>
    <t>Full Allocation</t>
  </si>
  <si>
    <t>UL allocation factor</t>
  </si>
  <si>
    <t>MAR allocation factor</t>
  </si>
  <si>
    <t>ID-only allocation factor</t>
  </si>
  <si>
    <t>FFLAS shared</t>
  </si>
  <si>
    <t>Shared Core</t>
  </si>
  <si>
    <t>Shared with copper, fibre cables</t>
  </si>
  <si>
    <t>Shared ISAM (varies with geography)</t>
  </si>
  <si>
    <t>Methodology</t>
  </si>
  <si>
    <t xml:space="preserve">Allocator type </t>
  </si>
  <si>
    <t>UL</t>
  </si>
  <si>
    <t>Based on the allocation factor "IDonly - shared with copper, national"</t>
  </si>
  <si>
    <t>Based on the allocation factor "UL - shared with copper, national"</t>
  </si>
  <si>
    <t>Based on the allocation factor "MAR - shared with copper, national"</t>
  </si>
  <si>
    <t>UL in-scope FFLAS connections (all geographies) / Total connections (all geographies)</t>
  </si>
  <si>
    <t>UL in-scope FFLAS connections (won) / Total connections (won)</t>
  </si>
  <si>
    <t>UL in-scope FFLAS connections (lost) / Total connections (lost)</t>
  </si>
  <si>
    <t>UL in-scope FFLAS connections (non) / Total connections (non)</t>
  </si>
  <si>
    <t>MAR in-scope FFLAS connections (all geographies) / Total connections (all geographies)</t>
  </si>
  <si>
    <t>MAR in-scope FFLAS connections (won) / Total connections (won)</t>
  </si>
  <si>
    <t>MAR in-scope FFLAS connections (lost) / Total connections (lost)</t>
  </si>
  <si>
    <t>MAR in-scope FFLAS connections (non) / Total connections (non)</t>
  </si>
  <si>
    <t>ID-only in-scope FFLAS connections (all geographies) / Total connections (all geographies)</t>
  </si>
  <si>
    <t>ID-only in-scope FFLAS connections (won) / Total connections (won)</t>
  </si>
  <si>
    <t>ID-only in-scope FFLAS connections (lost) / Total connections (lost)</t>
  </si>
  <si>
    <t>ID-only in-scope FFLAS connections (non) / Total connections (non)</t>
  </si>
  <si>
    <t>SME sharing input data</t>
  </si>
  <si>
    <t>SME Sharing Input - fibre cables (national)</t>
  </si>
  <si>
    <t>SME Sharing Input - fibre cables (won)</t>
  </si>
  <si>
    <t>SME Sharing Input - fibre cables (lost)</t>
  </si>
  <si>
    <t>SME Sharing Input - fibre cables (non)</t>
  </si>
  <si>
    <t>SME Sharing Input - fibre cables (national) * (1 - IDonly in-scope FFLAS connections (all geographies) / Total FFLAS connections (all geographies))</t>
  </si>
  <si>
    <t>SME Sharing Input - fibre cables (won) * (1 - IDonly in-scope FFLAS connections (won) / Total FFLAS connections (won))</t>
  </si>
  <si>
    <t>SME Sharing Input - fibre cables (lost) * (1 - IDonly in-scope FFLAS connections (lost) / Total FFLAS connections (lost))</t>
  </si>
  <si>
    <t>SME Sharing Input - fibre cables (non) * (1 - IDonly in-scope FFLAS connections (non) / Total FFLAS connections (non))</t>
  </si>
  <si>
    <t>SME Sharing Input - power (national)</t>
  </si>
  <si>
    <t>SME Sharing Input - power (won)</t>
  </si>
  <si>
    <t>SME Sharing Input - power (lost)</t>
  </si>
  <si>
    <t>SME Sharing Input - power (non)</t>
  </si>
  <si>
    <t>SME Sharing Input - power (national) * (1 - IDonly in-scope FFLAS connections (all geographies) / Total FFLAS connections (all geographies))</t>
  </si>
  <si>
    <t>SME Sharing Input - power (won) * (1 - IDonly in-scope FFLAS connections (won) / Total FFLAS connections (won))</t>
  </si>
  <si>
    <t>SME Sharing Input - power (lost) * (1 - IDonly in-scope FFLAS connections (lost) / Total FFLAS connections (lost))</t>
  </si>
  <si>
    <t>SME Sharing Input - power (non) * (1 - IDonly in-scope FFLAS connections (non) / Total FFLAS connections (non))</t>
  </si>
  <si>
    <t>SME Sharing Input - space (national)</t>
  </si>
  <si>
    <t>SME Sharing Input - space (won)</t>
  </si>
  <si>
    <t>SME Sharing Input - space (lost)</t>
  </si>
  <si>
    <t>SME Sharing Input - space (non)</t>
  </si>
  <si>
    <t>SME Sharing Input - space (national) * (1 - IDonly in-scope FFLAS connections (all geographies) / Total FFLAS connections (all geographies))</t>
  </si>
  <si>
    <t>SME Sharing Input - space (won) * (1 - IDonly in-scope FFLAS connections (won) / Total FFLAS connections (won))</t>
  </si>
  <si>
    <t>SME Sharing Input - space (lost) * (1 - IDonly in-scope FFLAS connections (lost) / Total FFLAS connections (lost))</t>
  </si>
  <si>
    <t>SME Sharing Input - space (non) * (1 - IDonly in-scope FFLAS connections (non) / Total FFLAS connections (non))</t>
  </si>
  <si>
    <t>SME Sharing Input - Shared ISAM</t>
  </si>
  <si>
    <t>UL in-scope FFLAS connections (all geographies) / Total FFLAS connections (all geographies)</t>
  </si>
  <si>
    <t>UL in-scope FFLAS connections (won) / Total FFLAS connections (won)</t>
  </si>
  <si>
    <t>UL in-scope FFLAS connections (lost) / Total FFLAS connections (lost)</t>
  </si>
  <si>
    <t>UL in-scope FFLAS connections (non) / Total FFLAS connections (non)</t>
  </si>
  <si>
    <t>MAR in-scope FFLAS connections (all geographies) / Total FFLAS connections (all geographies)</t>
  </si>
  <si>
    <t>MAR in-scope FFLAS connections (won) / Total FFLAS connections (won)</t>
  </si>
  <si>
    <t>MAR in-scope FFLAS connections (lost) / Total FFLAS connections (lost)</t>
  </si>
  <si>
    <t>MAR in-scope FFLAS connections (non) / Total FFLAS connections (non)</t>
  </si>
  <si>
    <t>ID-only in-scope FFLAS connections (all geographies) / Total FFLAS connections (all geographies)</t>
  </si>
  <si>
    <t>ID-only in-scope FFLAS connections (won) / Total FFLAS connections (won)</t>
  </si>
  <si>
    <t>ID-only in-scope FFLAS connections (lost) / Total FFLAS connections (lost)</t>
  </si>
  <si>
    <t>ID-only in-scope FFLAS connections (non) / Total FFLAS connections (non)</t>
  </si>
  <si>
    <t>SME Sharing Input - leased space (national)</t>
  </si>
  <si>
    <t>SME Sharing Input - leased space (won)</t>
  </si>
  <si>
    <t>SME Sharing Input - leased space (lost)</t>
  </si>
  <si>
    <t>SME Sharing Input - leased space (non)</t>
  </si>
  <si>
    <t>SME Sharing Input - leased space (national) * (1 - IDonly in-scope FFLAS connections (all geographies) / Total FFLAS connections (all geographies))</t>
  </si>
  <si>
    <t>SME Sharing Input - leased space (won) * (1 - IDonly in-scope FFLAS connections (won) / Total FFLAS connections (won))</t>
  </si>
  <si>
    <t>SME Sharing Input - leased space (lost) * (1 - IDonly in-scope FFLAS connections (lost) / Total FFLAS connections (lost))</t>
  </si>
  <si>
    <t>SME Sharing Input - leased space (non) * (1 - IDonly in-scope FFLAS connections (non) / Total FFLAS connections (non))</t>
  </si>
  <si>
    <t>IDonly in-scope Voluntary FFLAS connections (all geographies) / Total Voluntary FFLAS connections (all geographies)</t>
  </si>
  <si>
    <t>IDonly in-scope Voluntary FFLAS connections (won) / Total Voluntary FFLAS connections (won)</t>
  </si>
  <si>
    <t>IDonly in-scope Voluntary FFLAS connections (lost) / Total Voluntary FFLAS connections (lost)</t>
  </si>
  <si>
    <t>IDonly in-scope Voluntary FFLAS connections (non) / Total Voluntary FFLAS connections (non)</t>
  </si>
  <si>
    <t>MAR in-scope Voluntary FFLAS connections (all geographies) / Total Voluntary FFLAS connections (all geographies)</t>
  </si>
  <si>
    <t>MAR in-scope Voluntary FFLAS connections (won) / Total Voluntary FFLAS connections (won)</t>
  </si>
  <si>
    <t>MAR in-scope Voluntary FFLAS connections (lost) / Total Voluntary FFLAS connections (lost)</t>
  </si>
  <si>
    <t>MAR in-scope Voluntary FFLAS connections (non) / Total Voluntary FFLAS connections (non)</t>
  </si>
  <si>
    <t>SME Sharing Input - Shared ISAM * (1 - (IDonly in-scope FFLAS connections (all geographies) / Total FFLAS connections (all geographies))</t>
  </si>
  <si>
    <t>MAR</t>
  </si>
  <si>
    <t>Asset weights</t>
  </si>
  <si>
    <t>MAR - asset weight 1</t>
  </si>
  <si>
    <t>MAR - asset weight 2</t>
  </si>
  <si>
    <t>IDonly - asset weight 1</t>
  </si>
  <si>
    <t>IDonly - asset weight 2</t>
  </si>
  <si>
    <t>UL - asset weight 1</t>
  </si>
  <si>
    <t>SME Sharing Input - duct (national) * UL - asset weight 1</t>
  </si>
  <si>
    <t>SME Sharing Input - duct (won) * UL - asset weight 1</t>
  </si>
  <si>
    <t>SME Sharing Input - duct (lost) * UL - asset weight 1</t>
  </si>
  <si>
    <t>SME Sharing Input - duct (non) * UL - asset weight 1</t>
  </si>
  <si>
    <t>(SME Sharing Input - duct (national) * MAR - asset weight 1) + ((1 - SME Sharing Input - duct (national)) * MAR - asset weight 2)</t>
  </si>
  <si>
    <t>(SME Sharing Input - duct (won) * MAR - asset weight 1) + ((1 - SME Sharing Input - duct (won)) * MAR - asset weight 2)</t>
  </si>
  <si>
    <t>(SME Sharing Input - duct (lost) * MAR - asset weight 1) + ((1 - SME Sharing Input - duct (lost)) * MAR - asset weight 2)</t>
  </si>
  <si>
    <t>(SME Sharing Input - duct (non) * MAR - asset weight 1) + ((1 - SME Sharing Input - duct (non)) * MAR - asset weight 2)</t>
  </si>
  <si>
    <t>SME Sharing Input - pole (national) * UL - asset weight 1</t>
  </si>
  <si>
    <t>SME Sharing Input - pole (won) * UL - asset weight 1</t>
  </si>
  <si>
    <t>SME Sharing Input - pole (lost) * UL - asset weight 1</t>
  </si>
  <si>
    <t>SME Sharing Input - pole (non) * UL - asset weight 1</t>
  </si>
  <si>
    <t>(SME Sharing Input - pole (national) * MAR - asset weight 1) + ((1 - SME Sharing Input - pole (national)) * MAR - asset weight 2)</t>
  </si>
  <si>
    <t>(SME Sharing Input - pole (won) * MAR - asset weight 1) + ((1 - SME Sharing Input - pole (won)) * MAR - asset weight 2)</t>
  </si>
  <si>
    <t>(SME Sharing Input - pole (lost) * MAR - asset weight 1) + ((1 - SME Sharing Input - pole (lost)) * MAR - asset weight 2)</t>
  </si>
  <si>
    <t>(SME Sharing Input - pole (non) * MAR - asset weight 1) + ((1 - SME Sharing Input - pole (non)) * MAR - asset weight 2)</t>
  </si>
  <si>
    <t>(SME Sharing Input - pole (national) * PQ - asset weight 1) + ((1 - SME Sharing Input - pole (national)) * PQ - asset weight 2)</t>
  </si>
  <si>
    <t>(SME Sharing Input - pole (won) * PQ - asset weight 1) + ((1 - SME Sharing Input - pole (won)) * PQ - asset weight 2)</t>
  </si>
  <si>
    <t>(SME Sharing Input - pole (lost) * PQ - asset weight 1) + ((1 - SME Sharing Input - pole (lost)) * PQ - asset weight 2)</t>
  </si>
  <si>
    <t>(SME Sharing Input - pole (non) * PQ - asset weight 1) + ((1 - SME Sharing Input - pole (non)) * PQ - asset weight 2)</t>
  </si>
  <si>
    <t>SME Sharing Input - manhole (national) * UL - asset weight 1</t>
  </si>
  <si>
    <t>SME Sharing Input - manhole (won) * UL - asset weight 1</t>
  </si>
  <si>
    <t>SME Sharing Input - manhole (lost) * UL - asset weight 1</t>
  </si>
  <si>
    <t>SME Sharing Input - manhole (non) * UL - asset weight 1</t>
  </si>
  <si>
    <t>(SME Sharing Input - manhole (national) * MAR - asset weight 1) + ((1 - SME Sharing Input - manhole (national)) * MAR - asset weight 2)</t>
  </si>
  <si>
    <t>(SME Sharing Input - manhole (won) * MAR - asset weight 1) + ((1 - SME Sharing Input - manhole (won)) * MAR - asset weight 2)</t>
  </si>
  <si>
    <t>(SME Sharing Input - manhole (lost) * MAR - asset weight 1) + ((1 - SME Sharing Input - manhole (lost)) * MAR - asset weight 2)</t>
  </si>
  <si>
    <t>(SME Sharing Input - manhole (non) * MAR - asset weight 1) + ((1 - SME Sharing Input - manhole (non)) * MAR - asset weight 2)</t>
  </si>
  <si>
    <t>(SME Sharing Input - manhole (national) * PQ - asset weight 1) + ((1 - SME Sharing Input - manhole (national)) * PQ - asset weight 2)</t>
  </si>
  <si>
    <t>(SME Sharing Input - manhole (won) * PQ - asset weight 1) + ((1 - SME Sharing Input - manhole (won)) * PQ - asset weight 2)</t>
  </si>
  <si>
    <t>(SME Sharing Input - manhole (lost) * PQ - asset weight 1) + ((1 - SME Sharing Input - manhole (lost)) * PQ - asset weight 2)</t>
  </si>
  <si>
    <t>(SME Sharing Input - manhole (non) * PQ - asset weight 1) + ((1 - SME Sharing Input - manhole (non)) * PQ - asset weight 2)</t>
  </si>
  <si>
    <t>IDonly</t>
  </si>
  <si>
    <t>(SME Sharing Input - duct (national) * IDonly - asset weight 1) + ((1 - SME Sharing Input - duct (national)) * IDonly - asset weight 2)</t>
  </si>
  <si>
    <t>(SME Sharing Input - duct (won) * IDonly - asset weight 1) + ((1 - SME Sharing Input - duct (won)) * IDonly - asset weight 2)</t>
  </si>
  <si>
    <t>(SME Sharing Input - duct (lost) * IDonly - asset weight 1) + ((1 - SME Sharing Input - duct (lost)) * IDonly - asset weight 2)</t>
  </si>
  <si>
    <t>(SME Sharing Input - duct (non) * IDonly - asset weight 1) + ((1 - SME Sharing Input - duct (non)) * IDonly - asset weight 2)</t>
  </si>
  <si>
    <t>(SME Sharing Input - traffic ratio * UL in-scope FFLAS connections (all geographies))/(SME Sharing Input - traffic ratio * Total FFLAS connections (all geographies) + Total non-FFLAS connections (all geographies))</t>
  </si>
  <si>
    <t>(SME Sharing Input - traffic ratio * UL in-scope FFLAS connections (won))/(SME Sharing Input - traffic ratio * Total FFLAS connections (won) + Total non-FFLAS connections (won))</t>
  </si>
  <si>
    <t>(SME Sharing Input - traffic ratio * UL in-scope FFLAS connections (lost))/(SME Sharing Input - traffic ratio * Total FFLAS connections (lost) + Total non-FFLAS connections (lost))</t>
  </si>
  <si>
    <t>(SME Sharing Input - traffic ratio * UL in-scope FFLAS connections (non))/(SME Sharing Input - traffic ratio * Total FFLAS connections (non) + Total non-FFLAS connections (non))</t>
  </si>
  <si>
    <t>(SME Sharing Input - traffic ratio * MAR in-scope FFLAS connections (all geographies))/(SME Sharing Input - traffic ratio * Total FFLAS connections (all geographies) + Total non-FFLAS connections (all geographies))</t>
  </si>
  <si>
    <t>(SME Sharing Input - traffic ratio * MAR in-scope FFLAS connections (won))/(SME Sharing Input - traffic ratio * Total FFLAS connections (won) + Total non-FFLAS connections (won))</t>
  </si>
  <si>
    <t>(SME Sharing Input - traffic ratio * MAR in-scope FFLAS connections (lost))/(SME Sharing Input - traffic ratio * Total FFLAS connections (lost) + Total non-FFLAS connections (lost))</t>
  </si>
  <si>
    <t>(SME Sharing Input - traffic ratio * MAR in-scope FFLAS connections (non))/(SME Sharing Input - traffic ratio * Total FFLAS connections (non) + Total non-FFLAS connections (non))</t>
  </si>
  <si>
    <t>(SME Sharing Input - traffic ratio * IDonly in-scope FFLAS connections (all geographies))/(SME Sharing Input - traffic ratio * Total FFLAS connections (all geographies) + Total non-FFLAS connections (all geographies))</t>
  </si>
  <si>
    <t>(SME Sharing Input - traffic ratio * IDonly in-scope FFLAS connections (won))/(SME Sharing Input - traffic ratio * Total FFLAS connections (won) + Total non-FFLAS connections (won))</t>
  </si>
  <si>
    <t>(SME Sharing Input - traffic ratio * IDonly in-scope FFLAS connections (lost))/(SME Sharing Input - traffic ratio * Total FFLAS connections (lost) + Total non-FFLAS connections (lost))</t>
  </si>
  <si>
    <t>(SME Sharing Input - traffic ratio * IDonly in-scope FFLAS connections (non))/(SME Sharing Input - traffic ratio * Total FFLAS connections (non) + Total non-FFLAS connections (non))</t>
  </si>
  <si>
    <t>Traffic ratio for fibre and copper users</t>
  </si>
  <si>
    <t>SME Sharing Input - Shared ISAM * IDonly in-scope FFLAS connections (all geographies) / Total FFLAS connections (all geographies)</t>
  </si>
  <si>
    <t>SME Sharing Input - leased space (national) * IDonly in-scope FFLAS connections (all geographies) / Total FFLAS connections (all geographies)</t>
  </si>
  <si>
    <t>SME Sharing Input - leased space (won) * IDonly in-scope FFLAS connections (won) / Total FFLAS connections (won)</t>
  </si>
  <si>
    <t>SME Sharing Input - leased space (lost) * IDonly in-scope FFLAS connections (lost) / Total FFLAS connections (lost)</t>
  </si>
  <si>
    <t>SME Sharing Input - leased space (non) * IDonly in-scope FFLAS connections (non) / Total FFLAS connections (non)</t>
  </si>
  <si>
    <t>SME Sharing Input - power (national) * IDonly in-scope FFLAS connections (all geographies) / Total FFLAS connections (all geographies)</t>
  </si>
  <si>
    <t>SME Sharing Input - power (won) * IDonly in-scope FFLAS connections (won) / Total FFLAS connections (won)</t>
  </si>
  <si>
    <t>SME Sharing Input - power (lost) * IDonly in-scope FFLAS connections (lost) / Total FFLAS connections (lost)</t>
  </si>
  <si>
    <t>SME Sharing Input - power (non) * IDonly in-scope FFLAS connections (non) / Total FFLAS connections (non)</t>
  </si>
  <si>
    <t>SME Sharing Input - space (national) * IDonly in-scope FFLAS connections (all geographies) / Total FFLAS connections (all geographies)</t>
  </si>
  <si>
    <t>SME Sharing Input - space (non) * IDonly in-scope FFLAS connections (non) / Total FFLAS connections (non)</t>
  </si>
  <si>
    <t>SME Sharing Input - space (lost) * IDonly in-scope FFLAS connections (lost) / Total FFLAS connections (lost)</t>
  </si>
  <si>
    <t>SME Sharing Input - space (won) * IDonly in-scope FFLAS connections (won) / Total FFLAS connections (won)</t>
  </si>
  <si>
    <t>SME Sharing Input - fibre cables (national) * IDonly in-scope FFLAS connections (all geographies) / Total FFLAS connections (all geographies)</t>
  </si>
  <si>
    <t>SME Sharing Input - fibre cables (non) * IDonly in-scope FFLAS connections (non) / Total FFLAS connections (non)</t>
  </si>
  <si>
    <t>SME Sharing Input - fibre cables (lost) * IDonly in-scope FFLAS connections (lost) / Total FFLAS connections (lost)</t>
  </si>
  <si>
    <t>SME Sharing Input - fibre cables (won) * IDonly in-scope FFLAS connections (won) / Total FFLAS connections (won)</t>
  </si>
  <si>
    <t>Highlighted cells Chorus 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</si>
</sst>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164" formatCode="#,##0_);[Red]\-#,##0_);0_);@_)"/>
    <numFmt numFmtId="165" formatCode="#,##0.00_);[Red]\-#,##0.00_);0.00_);@_)"/>
    <numFmt numFmtId="166" formatCode="dd\ mmm\ yy_)"/>
    <numFmt numFmtId="167" formatCode="* _(#,##0_);[Red]* \(#,##0\);* _(&quot;-&quot;?_);@_)"/>
    <numFmt numFmtId="168" formatCode="* _(#,##0.00_);[Red]* \(#,##0.00\);* _(&quot;-&quot;?_);@_)"/>
    <numFmt numFmtId="169" formatCode="\€\ * _(#,##0_);[Red]\€\ * \(#,##0\);\€\ * _(&quot;-&quot;?_);@_)"/>
    <numFmt numFmtId="170" formatCode="\€\ * _(#,##0.00_);[Red]\€\ * \(#,##0.00\);\€\ * _(&quot;-&quot;?_);@_)"/>
    <numFmt numFmtId="171" formatCode="[$EUR]\ * _(#,##0_);[Red][$EUR]\ * \(#,##0\);[$EUR]\ * _(&quot;-&quot;?_);@_)"/>
    <numFmt numFmtId="172" formatCode="[$EUR]\ * _(#,##0.00_);[Red][$EUR]\ * \(#,##0.00\);[$EUR]\ * _(&quot;-&quot;?_);@_)"/>
    <numFmt numFmtId="173" formatCode="\$\ * _(#,##0_);[Red]\$\ * \(#,##0\);\$\ * _(&quot;-&quot;?_);@_)"/>
    <numFmt numFmtId="174" formatCode="\$\ * _(#,##0.00_);[Red]\$\ * \(#,##0.00\);\$\ * _(&quot;-&quot;?_);@_)"/>
    <numFmt numFmtId="175" formatCode="[$USD]\ * _(#,##0_);[Red][$USD]\ * \(#,##0\);[$USD]\ * _(&quot;-&quot;?_);@_)"/>
    <numFmt numFmtId="176" formatCode="[$USD]\ * _(#,##0.00_);[Red][$USD]\ * \(#,##0.00\);[$USD]\ * _(&quot;-&quot;?_);@_)"/>
    <numFmt numFmtId="177" formatCode="\£\ * _(#,##0_);[Red]\£\ * \(#,##0\);\£\ * _(&quot;-&quot;?_);@_)"/>
    <numFmt numFmtId="178" formatCode="\£\ * _(#,##0.00_);[Red]\£\ * \(#,##0.00\);\£\ * _(&quot;-&quot;?_);@_)"/>
    <numFmt numFmtId="179" formatCode="[$GBP]\ * _(#,##0_);[Red][$GBP]\ * \(#,##0\);[$GBP]\ * _(&quot;-&quot;?_);@_)"/>
    <numFmt numFmtId="180" formatCode="[$GBP]\ * _(#,##0.00_);[Red][$GBP]\ * \(#,##0.00\);[$GBP]\ * _(&quot;-&quot;?_);@_)"/>
    <numFmt numFmtId="181" formatCode="mmm\ yy_)"/>
    <numFmt numFmtId="182" formatCode="yyyy_)"/>
    <numFmt numFmtId="183" formatCode="#,##0_);[Red]\-#,##0_);&quot;-&quot;?_);@_)"/>
    <numFmt numFmtId="184" formatCode="#,##0.00_);[Red]\-#,##0.00_);&quot;-&quot;?_);@_)"/>
    <numFmt numFmtId="185" formatCode="#,##0%;[Red]\-#,##0%;&quot;-&quot;\%;@_)"/>
    <numFmt numFmtId="186" formatCode="#,##0.00%;[Red]\-#,##0.00%;&quot;-&quot;\%;@_)"/>
  </numFmts>
  <fonts count="13" x14ac:knownFonts="1">
    <font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i/>
      <sz val="9"/>
      <color indexed="55"/>
      <name val="Arial"/>
      <family val="2"/>
    </font>
    <font>
      <i/>
      <sz val="9"/>
      <color rgb="FFC41230"/>
      <name val="Arial"/>
      <family val="2"/>
    </font>
    <font>
      <b/>
      <sz val="9"/>
      <color rgb="FFFFFFFF"/>
      <name val="Arial"/>
      <family val="2"/>
    </font>
    <font>
      <sz val="9"/>
      <color rgb="FFFFFFFF"/>
      <name val="Arial"/>
      <family val="2"/>
    </font>
    <font>
      <sz val="9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AB3"/>
        <bgColor indexed="15"/>
      </patternFill>
    </fill>
    <fill>
      <patternFill patternType="solid">
        <fgColor rgb="FFD0FFD0"/>
        <bgColor indexed="64"/>
      </patternFill>
    </fill>
    <fill>
      <patternFill patternType="solid">
        <fgColor rgb="FFB4FF3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E0A0"/>
        <bgColor indexed="64"/>
      </patternFill>
    </fill>
    <fill>
      <patternFill patternType="solid">
        <fgColor rgb="FF221F72"/>
        <bgColor indexed="64"/>
      </patternFill>
    </fill>
    <fill>
      <patternFill patternType="solid">
        <fgColor rgb="FFC4D0E9"/>
        <bgColor indexed="64"/>
      </patternFill>
    </fill>
    <fill>
      <patternFill patternType="solid">
        <fgColor rgb="FF221F72"/>
        <bgColor rgb="FF221F72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C000"/>
      </left>
      <right style="thin">
        <color rgb="FF00C000"/>
      </right>
      <top style="thin">
        <color rgb="FF00C000"/>
      </top>
      <bottom style="thin">
        <color rgb="FF00C000"/>
      </bottom>
      <diagonal/>
    </border>
    <border>
      <left/>
      <right/>
      <top style="medium">
        <color rgb="FFC4D0E9"/>
      </top>
      <bottom style="medium">
        <color rgb="FFC4D0E9"/>
      </bottom>
      <diagonal/>
    </border>
    <border>
      <left/>
      <right/>
      <top style="medium">
        <color rgb="FFC4D0E9"/>
      </top>
      <bottom/>
      <diagonal/>
    </border>
    <border>
      <left style="dotted">
        <color rgb="FF00C000"/>
      </left>
      <right style="dotted">
        <color rgb="FF00C000"/>
      </right>
      <top style="dotted">
        <color rgb="FF00C000"/>
      </top>
      <bottom style="dotted">
        <color rgb="FF00C000"/>
      </bottom>
      <diagonal/>
    </border>
  </borders>
  <cellStyleXfs count="59">
    <xf numFmtId="0" fontId="0" fillId="0" borderId="0">
      <alignment vertical="center"/>
    </xf>
    <xf numFmtId="0" fontId="2" fillId="0" borderId="0" applyNumberFormat="0" applyAlignment="0">
      <alignment vertical="center"/>
    </xf>
    <xf numFmtId="165" fontId="8" fillId="0" borderId="0" applyNumberFormat="0" applyAlignment="0">
      <alignment vertical="center"/>
    </xf>
    <xf numFmtId="0" fontId="10" fillId="10" borderId="0" applyNumberFormat="0">
      <alignment horizontal="center" vertical="top" wrapText="1"/>
    </xf>
    <xf numFmtId="0" fontId="10" fillId="8" borderId="0" applyNumberFormat="0">
      <alignment horizontal="left" vertical="top" wrapText="1"/>
    </xf>
    <xf numFmtId="0" fontId="10" fillId="8" borderId="0" applyNumberFormat="0">
      <alignment horizontal="centerContinuous" vertical="top"/>
    </xf>
    <xf numFmtId="0" fontId="11" fillId="8" borderId="0" applyNumberFormat="0">
      <alignment horizontal="center" vertical="top" wrapText="1"/>
    </xf>
    <xf numFmtId="167" fontId="2" fillId="0" borderId="0" applyFont="0" applyFill="0" applyBorder="0" applyAlignment="0" applyProtection="0">
      <alignment vertical="center"/>
    </xf>
    <xf numFmtId="168" fontId="2" fillId="0" borderId="0" applyFont="0" applyFill="0" applyBorder="0" applyAlignment="0" applyProtection="0">
      <alignment vertical="center"/>
    </xf>
    <xf numFmtId="173" fontId="2" fillId="0" borderId="0" applyFont="0" applyFill="0" applyBorder="0" applyAlignment="0" applyProtection="0">
      <alignment vertical="center"/>
    </xf>
    <xf numFmtId="174" fontId="2" fillId="0" borderId="0" applyFont="0" applyFill="0" applyBorder="0" applyAlignment="0" applyProtection="0">
      <alignment vertical="center"/>
    </xf>
    <xf numFmtId="171" fontId="2" fillId="0" borderId="0" applyFont="0" applyFill="0" applyBorder="0" applyAlignment="0" applyProtection="0">
      <alignment vertical="center"/>
    </xf>
    <xf numFmtId="172" fontId="2" fillId="0" borderId="0" applyFont="0" applyFill="0" applyBorder="0" applyAlignment="0" applyProtection="0">
      <alignment vertical="center"/>
    </xf>
    <xf numFmtId="169" fontId="2" fillId="0" borderId="0" applyFont="0" applyFill="0" applyBorder="0" applyAlignment="0" applyProtection="0">
      <alignment vertical="center"/>
    </xf>
    <xf numFmtId="170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5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66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horizontal="left" vertical="center"/>
    </xf>
    <xf numFmtId="0" fontId="5" fillId="0" borderId="0" applyNumberFormat="0" applyFill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0" borderId="5" applyNumberFormat="0" applyAlignment="0">
      <alignment vertical="center"/>
    </xf>
    <xf numFmtId="0" fontId="2" fillId="0" borderId="2" applyNumberFormat="0" applyAlignment="0">
      <alignment vertical="center"/>
      <protection locked="0"/>
    </xf>
    <xf numFmtId="164" fontId="2" fillId="3" borderId="2" applyNumberFormat="0" applyAlignment="0">
      <alignment vertical="center"/>
      <protection locked="0"/>
    </xf>
    <xf numFmtId="0" fontId="2" fillId="4" borderId="0" applyNumberFormat="0" applyAlignment="0">
      <alignment vertical="center"/>
    </xf>
    <xf numFmtId="0" fontId="2" fillId="6" borderId="0" applyNumberFormat="0" applyAlignment="0">
      <alignment vertical="center"/>
    </xf>
    <xf numFmtId="0" fontId="2" fillId="5" borderId="0" applyNumberFormat="0" applyAlignment="0">
      <alignment vertical="center"/>
    </xf>
    <xf numFmtId="0" fontId="2" fillId="0" borderId="1" applyNumberFormat="0" applyAlignment="0">
      <alignment vertical="center"/>
      <protection locked="0"/>
    </xf>
    <xf numFmtId="0" fontId="9" fillId="0" borderId="0" applyNumberFormat="0" applyAlignment="0">
      <alignment vertical="center"/>
    </xf>
    <xf numFmtId="0" fontId="7" fillId="0" borderId="0" applyNumberForma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185" fontId="2" fillId="0" borderId="0" applyFont="0" applyFill="0" applyBorder="0" applyAlignment="0" applyProtection="0">
      <alignment horizontal="right" vertical="center"/>
    </xf>
    <xf numFmtId="186" fontId="2" fillId="0" borderId="0" applyFont="0" applyFill="0" applyBorder="0" applyAlignment="0" applyProtection="0">
      <alignment vertical="center"/>
    </xf>
    <xf numFmtId="0" fontId="5" fillId="0" borderId="0" applyNumberFormat="0" applyFill="0" applyBorder="0">
      <alignment horizontal="left" vertical="center" wrapText="1"/>
    </xf>
    <xf numFmtId="0" fontId="2" fillId="0" borderId="0" applyNumberFormat="0" applyFill="0" applyBorder="0">
      <alignment horizontal="left" vertical="center" wrapText="1" indent="1"/>
    </xf>
    <xf numFmtId="164" fontId="5" fillId="0" borderId="3" applyNumberFormat="0" applyFill="0" applyAlignment="0" applyProtection="0">
      <alignment vertical="center"/>
    </xf>
    <xf numFmtId="164" fontId="2" fillId="0" borderId="4" applyNumberFormat="0" applyFont="0" applyFill="0" applyAlignment="0" applyProtection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0" borderId="0" applyNumberFormat="0" applyFont="0" applyFill="0" applyAlignment="0" applyProtection="0">
      <alignment vertical="center"/>
    </xf>
    <xf numFmtId="164" fontId="2" fillId="0" borderId="0" applyNumberFormat="0" applyFont="0" applyBorder="0" applyAlignment="0" applyProtection="0">
      <alignment vertical="center"/>
    </xf>
    <xf numFmtId="49" fontId="2" fillId="0" borderId="0" applyFont="0" applyFill="0" applyBorder="0" applyAlignment="0" applyProtection="0">
      <alignment horizontal="center" vertical="center"/>
    </xf>
    <xf numFmtId="164" fontId="5" fillId="0" borderId="0" applyNumberFormat="0" applyFill="0" applyBorder="0" applyAlignment="0" applyProtection="0">
      <alignment vertical="center"/>
    </xf>
    <xf numFmtId="164" fontId="5" fillId="9" borderId="0" applyNumberFormat="0" applyAlignment="0" applyProtection="0">
      <alignment vertical="center"/>
    </xf>
    <xf numFmtId="0" fontId="2" fillId="0" borderId="0" applyNumberFormat="0" applyFont="0" applyBorder="0" applyAlignment="0" applyProtection="0">
      <alignment vertical="center"/>
    </xf>
    <xf numFmtId="0" fontId="2" fillId="0" borderId="0" applyNumberFormat="0" applyFont="0" applyAlignment="0" applyProtection="0">
      <alignment vertical="center"/>
    </xf>
    <xf numFmtId="0" fontId="2" fillId="0" borderId="0">
      <alignment vertical="center"/>
    </xf>
    <xf numFmtId="0" fontId="6" fillId="0" borderId="0" applyFill="0" applyBorder="0" applyAlignment="0" applyProtection="0">
      <alignment vertical="center"/>
    </xf>
    <xf numFmtId="0" fontId="3" fillId="0" borderId="0" applyFill="0" applyBorder="0" applyAlignment="0" applyProtection="0">
      <alignment vertical="center"/>
    </xf>
    <xf numFmtId="0" fontId="6" fillId="12" borderId="0" applyNumberFormat="0">
      <alignment vertical="center"/>
    </xf>
    <xf numFmtId="9" fontId="2" fillId="0" borderId="0" applyFont="0" applyFill="0" applyBorder="0" applyAlignment="0" applyProtection="0"/>
  </cellStyleXfs>
  <cellXfs count="21">
    <xf numFmtId="0" fontId="0" fillId="0" borderId="0" xfId="0">
      <alignment vertical="center"/>
    </xf>
    <xf numFmtId="0" fontId="0" fillId="2" borderId="0" xfId="46" applyFont="1">
      <alignment vertical="center"/>
    </xf>
    <xf numFmtId="0" fontId="10" fillId="10" borderId="0" xfId="3">
      <alignment horizontal="center" vertical="top" wrapText="1"/>
    </xf>
    <xf numFmtId="0" fontId="2" fillId="0" borderId="5" xfId="28">
      <alignment vertical="center"/>
    </xf>
    <xf numFmtId="0" fontId="6" fillId="0" borderId="0" xfId="57" applyFill="1">
      <alignment vertical="center"/>
    </xf>
    <xf numFmtId="0" fontId="2" fillId="0" borderId="1" xfId="34">
      <alignment vertical="center"/>
      <protection locked="0"/>
    </xf>
    <xf numFmtId="0" fontId="8" fillId="0" borderId="0" xfId="2" applyNumberFormat="1">
      <alignment vertical="center"/>
    </xf>
    <xf numFmtId="0" fontId="5" fillId="2" borderId="0" xfId="26" applyFill="1">
      <alignment vertical="center"/>
    </xf>
    <xf numFmtId="9" fontId="2" fillId="6" borderId="0" xfId="32" applyNumberFormat="1">
      <alignment vertical="center"/>
    </xf>
    <xf numFmtId="9" fontId="2" fillId="0" borderId="2" xfId="29" applyNumberFormat="1">
      <alignment vertical="center"/>
      <protection locked="0"/>
    </xf>
    <xf numFmtId="184" fontId="2" fillId="6" borderId="0" xfId="38" applyFill="1">
      <alignment vertical="center"/>
    </xf>
    <xf numFmtId="0" fontId="0" fillId="13" borderId="0" xfId="0" applyFill="1">
      <alignment vertical="center"/>
    </xf>
    <xf numFmtId="0" fontId="5" fillId="13" borderId="0" xfId="26" applyFill="1">
      <alignment vertical="center"/>
    </xf>
    <xf numFmtId="186" fontId="2" fillId="6" borderId="0" xfId="41" applyFill="1" applyAlignment="1">
      <alignment vertical="center"/>
    </xf>
    <xf numFmtId="10" fontId="2" fillId="6" borderId="0" xfId="58" applyNumberFormat="1" applyFill="1" applyAlignment="1">
      <alignment vertical="center"/>
    </xf>
    <xf numFmtId="9" fontId="2" fillId="11" borderId="0" xfId="32" applyNumberFormat="1" applyFill="1">
      <alignment vertical="center"/>
    </xf>
    <xf numFmtId="184" fontId="2" fillId="11" borderId="0" xfId="38" applyFill="1">
      <alignment vertical="center"/>
    </xf>
    <xf numFmtId="186" fontId="2" fillId="11" borderId="0" xfId="41" applyFill="1" applyAlignment="1">
      <alignment vertical="center"/>
    </xf>
    <xf numFmtId="10" fontId="2" fillId="11" borderId="0" xfId="58" applyNumberFormat="1" applyFill="1" applyAlignment="1">
      <alignment vertical="center"/>
    </xf>
    <xf numFmtId="0" fontId="12" fillId="0" borderId="0" xfId="0" applyFont="1">
      <alignment vertical="center"/>
    </xf>
    <xf numFmtId="0" fontId="0" fillId="11" borderId="0" xfId="0" applyFill="1">
      <alignment vertical="center"/>
    </xf>
  </cellXfs>
  <cellStyles count="59">
    <cellStyle name="Calculation" xfId="1" builtinId="22" customBuiltin="1"/>
    <cellStyle name="Checksum" xfId="2" xr:uid="{00000000-0005-0000-0000-000001000000}"/>
    <cellStyle name="Column label" xfId="3" xr:uid="{00000000-0005-0000-0000-000002000000}"/>
    <cellStyle name="Column label (left aligned)" xfId="4" xr:uid="{00000000-0005-0000-0000-000003000000}"/>
    <cellStyle name="Column label (no wrap)" xfId="5" xr:uid="{00000000-0005-0000-0000-000004000000}"/>
    <cellStyle name="Column label (not bold)" xfId="6" xr:uid="{00000000-0005-0000-0000-000005000000}"/>
    <cellStyle name="Currency (0dp)" xfId="7" xr:uid="{00000000-0005-0000-0000-000007000000}"/>
    <cellStyle name="Currency (2dp)" xfId="8" xr:uid="{00000000-0005-0000-0000-000008000000}"/>
    <cellStyle name="Currency Dollar" xfId="9" xr:uid="{00000000-0005-0000-0000-000009000000}"/>
    <cellStyle name="Currency Dollar (2dp)" xfId="10" xr:uid="{00000000-0005-0000-0000-00000A000000}"/>
    <cellStyle name="Currency EUR" xfId="11" xr:uid="{00000000-0005-0000-0000-00000B000000}"/>
    <cellStyle name="Currency EUR (2dp)" xfId="12" xr:uid="{00000000-0005-0000-0000-00000C000000}"/>
    <cellStyle name="Currency Euro" xfId="13" xr:uid="{00000000-0005-0000-0000-00000D000000}"/>
    <cellStyle name="Currency Euro (2dp)" xfId="14" xr:uid="{00000000-0005-0000-0000-00000E000000}"/>
    <cellStyle name="Currency GBP" xfId="15" xr:uid="{00000000-0005-0000-0000-00000F000000}"/>
    <cellStyle name="Currency GBP (2dp)" xfId="16" xr:uid="{00000000-0005-0000-0000-000010000000}"/>
    <cellStyle name="Currency Pound" xfId="17" xr:uid="{00000000-0005-0000-0000-000011000000}"/>
    <cellStyle name="Currency Pound (2dp)" xfId="18" xr:uid="{00000000-0005-0000-0000-000012000000}"/>
    <cellStyle name="Currency USD" xfId="19" xr:uid="{00000000-0005-0000-0000-000013000000}"/>
    <cellStyle name="Currency USD (2dp)" xfId="20" xr:uid="{00000000-0005-0000-0000-000014000000}"/>
    <cellStyle name="Date" xfId="21" xr:uid="{00000000-0005-0000-0000-000015000000}"/>
    <cellStyle name="Date (Month)" xfId="22" xr:uid="{00000000-0005-0000-0000-000016000000}"/>
    <cellStyle name="Date (Year)" xfId="23" xr:uid="{00000000-0005-0000-0000-000017000000}"/>
    <cellStyle name="H0" xfId="55" xr:uid="{00000000-0005-0000-0000-000018000000}"/>
    <cellStyle name="H0 2" xfId="57" xr:uid="{9CBD6530-AD3C-431F-9AE3-0C07A438FA17}"/>
    <cellStyle name="H1" xfId="56" xr:uid="{00000000-0005-0000-0000-000019000000}"/>
    <cellStyle name="H2" xfId="24" xr:uid="{00000000-0005-0000-0000-00001A000000}"/>
    <cellStyle name="H3" xfId="25" xr:uid="{00000000-0005-0000-0000-00001B000000}"/>
    <cellStyle name="H4" xfId="26" xr:uid="{00000000-0005-0000-0000-00001C000000}"/>
    <cellStyle name="Highlight" xfId="27" xr:uid="{00000000-0005-0000-0000-00001D000000}"/>
    <cellStyle name="Input calculation" xfId="28" xr:uid="{00000000-0005-0000-0000-00001E000000}"/>
    <cellStyle name="Input data" xfId="29" xr:uid="{00000000-0005-0000-0000-00001F000000}"/>
    <cellStyle name="Input estimate" xfId="30" xr:uid="{00000000-0005-0000-0000-000020000000}"/>
    <cellStyle name="Input link" xfId="31" xr:uid="{00000000-0005-0000-0000-000021000000}"/>
    <cellStyle name="Input link (different workbook)" xfId="32" xr:uid="{00000000-0005-0000-0000-000022000000}"/>
    <cellStyle name="Input Link (different Worksheet)" xfId="33" xr:uid="{00000000-0005-0000-0000-000023000000}"/>
    <cellStyle name="Input parameter" xfId="34" xr:uid="{00000000-0005-0000-0000-000024000000}"/>
    <cellStyle name="Name" xfId="35" xr:uid="{00000000-0005-0000-0000-000025000000}"/>
    <cellStyle name="Normal" xfId="0" builtinId="0"/>
    <cellStyle name="Normal 2" xfId="54" xr:uid="{00000000-0005-0000-0000-000027000000}"/>
    <cellStyle name="Note" xfId="36" builtinId="10" customBuiltin="1"/>
    <cellStyle name="Number" xfId="37" xr:uid="{00000000-0005-0000-0000-000029000000}"/>
    <cellStyle name="Number (2dp)" xfId="38" xr:uid="{00000000-0005-0000-0000-00002A000000}"/>
    <cellStyle name="Output" xfId="39" builtinId="21" customBuiltin="1"/>
    <cellStyle name="Percent" xfId="58" builtinId="5"/>
    <cellStyle name="Percentage" xfId="40" xr:uid="{00000000-0005-0000-0000-00002C000000}"/>
    <cellStyle name="Percentage (2dp)" xfId="41" xr:uid="{00000000-0005-0000-0000-00002D000000}"/>
    <cellStyle name="Row label" xfId="42" xr:uid="{00000000-0005-0000-0000-00002E000000}"/>
    <cellStyle name="Row label (indent)" xfId="43" xr:uid="{00000000-0005-0000-0000-00002F000000}"/>
    <cellStyle name="Sub-total row" xfId="44" xr:uid="{00000000-0005-0000-0000-000030000000}"/>
    <cellStyle name="Table finish row" xfId="45" xr:uid="{00000000-0005-0000-0000-000031000000}"/>
    <cellStyle name="Table shading" xfId="46" xr:uid="{00000000-0005-0000-0000-000032000000}"/>
    <cellStyle name="Table unfinish row" xfId="47" xr:uid="{00000000-0005-0000-0000-000033000000}"/>
    <cellStyle name="Table unshading" xfId="48" xr:uid="{00000000-0005-0000-0000-000034000000}"/>
    <cellStyle name="Text" xfId="49" xr:uid="{00000000-0005-0000-0000-000035000000}"/>
    <cellStyle name="Total" xfId="50" builtinId="25" customBuiltin="1"/>
    <cellStyle name="Total row" xfId="51" xr:uid="{00000000-0005-0000-0000-000037000000}"/>
    <cellStyle name="Unhighlight" xfId="52" xr:uid="{00000000-0005-0000-0000-000038000000}"/>
    <cellStyle name="Untotal row" xfId="53" xr:uid="{00000000-0005-0000-0000-00003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8080"/>
      <rgbColor rgb="00BFDCF9"/>
      <rgbColor rgb="00C00000"/>
      <rgbColor rgb="00008000"/>
      <rgbColor rgb="000000C0"/>
      <rgbColor rgb="00808000"/>
      <rgbColor rgb="00FF00FF"/>
      <rgbColor rgb="000060C0"/>
      <rgbColor rgb="00E0E0E0"/>
      <rgbColor rgb="00A0A0A0"/>
      <rgbColor rgb="00DDB9D8"/>
      <rgbColor rgb="00CDDCEF"/>
      <rgbColor rgb="00A6BEDA"/>
      <rgbColor rgb="00F6DCC2"/>
      <rgbColor rgb="00EFC2C1"/>
      <rgbColor rgb="00DBD7DB"/>
      <rgbColor rgb="00C2CAAA"/>
      <rgbColor rgb="00F5EEB9"/>
      <rgbColor rgb="00A670A1"/>
      <rgbColor rgb="0099CEFF"/>
      <rgbColor rgb="0000679A"/>
      <rgbColor rgb="00ECB088"/>
      <rgbColor rgb="00ED7F7F"/>
      <rgbColor rgb="00A79FAF"/>
      <rgbColor rgb="0049BB3D"/>
      <rgbColor rgb="00E3DE15"/>
      <rgbColor rgb="00C0C0FF"/>
      <rgbColor rgb="00CCECFF"/>
      <rgbColor rgb="00D0FFD0"/>
      <rgbColor rgb="00FFFFA0"/>
      <rgbColor rgb="00E0E0FF"/>
      <rgbColor rgb="00FFC0C0"/>
      <rgbColor rgb="00FFC0FF"/>
      <rgbColor rgb="00FFF1C9"/>
      <rgbColor rgb="008080FF"/>
      <rgbColor rgb="000080FF"/>
      <rgbColor rgb="00C0C000"/>
      <rgbColor rgb="00FFE0A0"/>
      <rgbColor rgb="00FF8000"/>
      <rgbColor rgb="00C06000"/>
      <rgbColor rgb="00C000C0"/>
      <rgbColor rgb="00C0C0C0"/>
      <rgbColor rgb="00003A47"/>
      <rgbColor rgb="0000C000"/>
      <rgbColor rgb="00006000"/>
      <rgbColor rgb="00606000"/>
      <rgbColor rgb="00804000"/>
      <rgbColor rgb="00FF80FF"/>
      <rgbColor rgb="00800080"/>
      <rgbColor rgb="00808080"/>
    </indexedColors>
    <mruColors>
      <color rgb="FF000000"/>
      <color rgb="FF221F72"/>
      <color rgb="FFC4D0E9"/>
      <color rgb="FFFFFFFF"/>
      <color rgb="FFFFFAB3"/>
      <color rgb="FFFFE0A0"/>
      <color rgb="FFC41230"/>
      <color rgb="FFFFFF00"/>
      <color rgb="FF00FF00"/>
      <color rgb="FFB4FF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worksheet" Target="worksheets/sheet13.xml" Id="rId13" /><Relationship Type="http://schemas.openxmlformats.org/officeDocument/2006/relationships/styles" Target="style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theme" Target="theme/theme1.xml" Id="rId17" /><Relationship Type="http://schemas.openxmlformats.org/officeDocument/2006/relationships/worksheet" Target="worksheets/sheet2.xml" Id="rId2" /><Relationship Type="http://schemas.openxmlformats.org/officeDocument/2006/relationships/worksheet" Target="worksheets/sheet16.xml" Id="rId16" /><Relationship Type="http://schemas.openxmlformats.org/officeDocument/2006/relationships/calcChain" Target="calcChain.xml" Id="rId20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worksheet" Target="worksheets/sheet5.xml" Id="rId5" /><Relationship Type="http://schemas.openxmlformats.org/officeDocument/2006/relationships/worksheet" Target="worksheets/sheet15.xml" Id="rId15" /><Relationship Type="http://schemas.openxmlformats.org/officeDocument/2006/relationships/worksheet" Target="worksheets/sheet10.xml" Id="rId10" /><Relationship Type="http://schemas.openxmlformats.org/officeDocument/2006/relationships/sharedStrings" Target="sharedStrings.xml" Id="rId19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worksheet" Target="worksheets/sheet14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10886</xdr:colOff>
      <xdr:row>0</xdr:row>
      <xdr:rowOff>10886</xdr:rowOff>
    </xdr:from>
    <xdr:ext cx="1094014" cy="413657"/>
    <xdr:pic>
      <xdr:nvPicPr>
        <xdr:cNvPr id="2" name="Picture 8" descr="P:\projects\EG011\WP\EG011040\AnalysysMason2.png">
          <a:extLst>
            <a:ext uri="{FF2B5EF4-FFF2-40B4-BE49-F238E27FC236}">
              <a16:creationId xmlns:a16="http://schemas.microsoft.com/office/drawing/2014/main" id="{1670FF09-CEFE-4411-A861-E52B799DB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6" y="10886"/>
          <a:ext cx="1094014" cy="413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10886</xdr:colOff>
      <xdr:row>0</xdr:row>
      <xdr:rowOff>10886</xdr:rowOff>
    </xdr:from>
    <xdr:ext cx="1094014" cy="413657"/>
    <xdr:pic>
      <xdr:nvPicPr>
        <xdr:cNvPr id="2" name="Picture 8" descr="P:\projects\EG011\WP\EG011040\AnalysysMason2.png">
          <a:extLst>
            <a:ext uri="{FF2B5EF4-FFF2-40B4-BE49-F238E27FC236}">
              <a16:creationId xmlns:a16="http://schemas.microsoft.com/office/drawing/2014/main" id="{D55C4D85-E893-4919-8C9E-6C2E26BF5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6" y="10886"/>
          <a:ext cx="1094014" cy="413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10886</xdr:colOff>
      <xdr:row>0</xdr:row>
      <xdr:rowOff>10886</xdr:rowOff>
    </xdr:from>
    <xdr:ext cx="1094014" cy="413657"/>
    <xdr:pic>
      <xdr:nvPicPr>
        <xdr:cNvPr id="2" name="Picture 8" descr="P:\projects\EG011\WP\EG011040\AnalysysMason2.png">
          <a:extLst>
            <a:ext uri="{FF2B5EF4-FFF2-40B4-BE49-F238E27FC236}">
              <a16:creationId xmlns:a16="http://schemas.microsoft.com/office/drawing/2014/main" id="{0B43B753-C35F-414E-8E42-20D620231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6" y="10886"/>
          <a:ext cx="1094014" cy="413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10886</xdr:colOff>
      <xdr:row>0</xdr:row>
      <xdr:rowOff>10886</xdr:rowOff>
    </xdr:from>
    <xdr:ext cx="1094014" cy="413657"/>
    <xdr:pic>
      <xdr:nvPicPr>
        <xdr:cNvPr id="2" name="Picture 8" descr="P:\projects\EG011\WP\EG011040\AnalysysMason2.png">
          <a:extLst>
            <a:ext uri="{FF2B5EF4-FFF2-40B4-BE49-F238E27FC236}">
              <a16:creationId xmlns:a16="http://schemas.microsoft.com/office/drawing/2014/main" id="{7523F1B6-4906-418C-A453-205C4EC02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6" y="10886"/>
          <a:ext cx="1094014" cy="413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10886</xdr:colOff>
      <xdr:row>0</xdr:row>
      <xdr:rowOff>10886</xdr:rowOff>
    </xdr:from>
    <xdr:ext cx="1094014" cy="413657"/>
    <xdr:pic>
      <xdr:nvPicPr>
        <xdr:cNvPr id="2" name="Picture 8" descr="P:\projects\EG011\WP\EG011040\AnalysysMason2.png">
          <a:extLst>
            <a:ext uri="{FF2B5EF4-FFF2-40B4-BE49-F238E27FC236}">
              <a16:creationId xmlns:a16="http://schemas.microsoft.com/office/drawing/2014/main" id="{CA2598BA-C1E6-4480-A234-7B8674174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6" y="10886"/>
          <a:ext cx="1094014" cy="413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10886</xdr:colOff>
      <xdr:row>0</xdr:row>
      <xdr:rowOff>10886</xdr:rowOff>
    </xdr:from>
    <xdr:ext cx="1094014" cy="413657"/>
    <xdr:pic>
      <xdr:nvPicPr>
        <xdr:cNvPr id="2" name="Picture 8" descr="P:\projects\EG011\WP\EG011040\AnalysysMason2.png">
          <a:extLst>
            <a:ext uri="{FF2B5EF4-FFF2-40B4-BE49-F238E27FC236}">
              <a16:creationId xmlns:a16="http://schemas.microsoft.com/office/drawing/2014/main" id="{19FDD193-3B3A-4666-AC30-C9A67087A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6" y="10886"/>
          <a:ext cx="1094014" cy="413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10886</xdr:colOff>
      <xdr:row>0</xdr:row>
      <xdr:rowOff>10886</xdr:rowOff>
    </xdr:from>
    <xdr:ext cx="1094014" cy="413657"/>
    <xdr:pic>
      <xdr:nvPicPr>
        <xdr:cNvPr id="2" name="Picture 8" descr="P:\projects\EG011\WP\EG011040\AnalysysMason2.png">
          <a:extLst>
            <a:ext uri="{FF2B5EF4-FFF2-40B4-BE49-F238E27FC236}">
              <a16:creationId xmlns:a16="http://schemas.microsoft.com/office/drawing/2014/main" id="{4ACBD652-B4B1-47A1-9C0F-42A1FB4B6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6" y="10886"/>
          <a:ext cx="1094014" cy="413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10886</xdr:colOff>
      <xdr:row>0</xdr:row>
      <xdr:rowOff>10886</xdr:rowOff>
    </xdr:from>
    <xdr:ext cx="1094014" cy="413657"/>
    <xdr:pic>
      <xdr:nvPicPr>
        <xdr:cNvPr id="2" name="Picture 8" descr="P:\projects\EG011\WP\EG011040\AnalysysMason2.png">
          <a:extLst>
            <a:ext uri="{FF2B5EF4-FFF2-40B4-BE49-F238E27FC236}">
              <a16:creationId xmlns:a16="http://schemas.microsoft.com/office/drawing/2014/main" id="{E23FDCDF-14AD-46CA-8D6E-893065DC4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6" y="10886"/>
          <a:ext cx="1094014" cy="413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10886</xdr:colOff>
      <xdr:row>0</xdr:row>
      <xdr:rowOff>10886</xdr:rowOff>
    </xdr:from>
    <xdr:ext cx="1094014" cy="413657"/>
    <xdr:pic>
      <xdr:nvPicPr>
        <xdr:cNvPr id="2" name="Picture 8" descr="P:\projects\EG011\WP\EG011040\AnalysysMason2.png">
          <a:extLst>
            <a:ext uri="{FF2B5EF4-FFF2-40B4-BE49-F238E27FC236}">
              <a16:creationId xmlns:a16="http://schemas.microsoft.com/office/drawing/2014/main" id="{F13DB6A2-B8D9-40C6-A5DA-A21DC6ABB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6" y="10886"/>
          <a:ext cx="1094014" cy="413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10886</xdr:colOff>
      <xdr:row>0</xdr:row>
      <xdr:rowOff>10886</xdr:rowOff>
    </xdr:from>
    <xdr:ext cx="1094014" cy="413657"/>
    <xdr:pic>
      <xdr:nvPicPr>
        <xdr:cNvPr id="3" name="Picture 8" descr="P:\projects\EG011\WP\EG011040\AnalysysMason2.png">
          <a:extLst>
            <a:ext uri="{FF2B5EF4-FFF2-40B4-BE49-F238E27FC236}">
              <a16:creationId xmlns:a16="http://schemas.microsoft.com/office/drawing/2014/main" id="{2E026182-1A3F-4608-AF62-A4D6AA9B0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6" y="10886"/>
          <a:ext cx="1094014" cy="413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10886</xdr:colOff>
      <xdr:row>0</xdr:row>
      <xdr:rowOff>10886</xdr:rowOff>
    </xdr:from>
    <xdr:ext cx="1094014" cy="413657"/>
    <xdr:pic>
      <xdr:nvPicPr>
        <xdr:cNvPr id="2" name="Picture 8" descr="P:\projects\EG011\WP\EG011040\AnalysysMason2.png">
          <a:extLst>
            <a:ext uri="{FF2B5EF4-FFF2-40B4-BE49-F238E27FC236}">
              <a16:creationId xmlns:a16="http://schemas.microsoft.com/office/drawing/2014/main" id="{4127842D-A99A-453A-8ABD-6F22B2C85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6" y="10886"/>
          <a:ext cx="1094014" cy="413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10886</xdr:colOff>
      <xdr:row>0</xdr:row>
      <xdr:rowOff>10886</xdr:rowOff>
    </xdr:from>
    <xdr:ext cx="1094014" cy="413657"/>
    <xdr:pic>
      <xdr:nvPicPr>
        <xdr:cNvPr id="2" name="Picture 8" descr="P:\projects\EG011\WP\EG011040\AnalysysMason2.png">
          <a:extLst>
            <a:ext uri="{FF2B5EF4-FFF2-40B4-BE49-F238E27FC236}">
              <a16:creationId xmlns:a16="http://schemas.microsoft.com/office/drawing/2014/main" id="{7154EE04-E52A-4AB4-BA0F-46538E40E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6" y="10886"/>
          <a:ext cx="1094014" cy="413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10886</xdr:colOff>
      <xdr:row>0</xdr:row>
      <xdr:rowOff>10886</xdr:rowOff>
    </xdr:from>
    <xdr:ext cx="1094014" cy="413657"/>
    <xdr:pic>
      <xdr:nvPicPr>
        <xdr:cNvPr id="2" name="Picture 8" descr="P:\projects\EG011\WP\EG011040\AnalysysMason2.png">
          <a:extLst>
            <a:ext uri="{FF2B5EF4-FFF2-40B4-BE49-F238E27FC236}">
              <a16:creationId xmlns:a16="http://schemas.microsoft.com/office/drawing/2014/main" id="{7962CEF9-B82D-4DED-A29B-1CEACC166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6" y="10886"/>
          <a:ext cx="1094014" cy="413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10886</xdr:colOff>
      <xdr:row>0</xdr:row>
      <xdr:rowOff>10886</xdr:rowOff>
    </xdr:from>
    <xdr:ext cx="1094014" cy="413657"/>
    <xdr:pic>
      <xdr:nvPicPr>
        <xdr:cNvPr id="2" name="Picture 8" descr="P:\projects\EG011\WP\EG011040\AnalysysMason2.png">
          <a:extLst>
            <a:ext uri="{FF2B5EF4-FFF2-40B4-BE49-F238E27FC236}">
              <a16:creationId xmlns:a16="http://schemas.microsoft.com/office/drawing/2014/main" id="{F1533C87-AE86-446F-86B0-E816DC59B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6" y="10886"/>
          <a:ext cx="1094014" cy="413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10886</xdr:colOff>
      <xdr:row>0</xdr:row>
      <xdr:rowOff>10886</xdr:rowOff>
    </xdr:from>
    <xdr:ext cx="1094014" cy="413657"/>
    <xdr:pic>
      <xdr:nvPicPr>
        <xdr:cNvPr id="2" name="Picture 8" descr="P:\projects\EG011\WP\EG011040\AnalysysMason2.png">
          <a:extLst>
            <a:ext uri="{FF2B5EF4-FFF2-40B4-BE49-F238E27FC236}">
              <a16:creationId xmlns:a16="http://schemas.microsoft.com/office/drawing/2014/main" id="{68A147E6-2737-48DB-9629-C9A904AA0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6" y="10886"/>
          <a:ext cx="1094014" cy="413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10886</xdr:colOff>
      <xdr:row>0</xdr:row>
      <xdr:rowOff>10886</xdr:rowOff>
    </xdr:from>
    <xdr:ext cx="1094014" cy="413657"/>
    <xdr:pic>
      <xdr:nvPicPr>
        <xdr:cNvPr id="2" name="Picture 8" descr="P:\projects\EG011\WP\EG011040\AnalysysMason2.png">
          <a:extLst>
            <a:ext uri="{FF2B5EF4-FFF2-40B4-BE49-F238E27FC236}">
              <a16:creationId xmlns:a16="http://schemas.microsoft.com/office/drawing/2014/main" id="{DE546742-1105-4FAF-A3E5-DF654F9C0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6" y="10886"/>
          <a:ext cx="1094014" cy="413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10886</xdr:colOff>
      <xdr:row>0</xdr:row>
      <xdr:rowOff>10886</xdr:rowOff>
    </xdr:from>
    <xdr:ext cx="1094014" cy="413657"/>
    <xdr:pic>
      <xdr:nvPicPr>
        <xdr:cNvPr id="2" name="Picture 8" descr="P:\projects\EG011\WP\EG011040\AnalysysMason2.png">
          <a:extLst>
            <a:ext uri="{FF2B5EF4-FFF2-40B4-BE49-F238E27FC236}">
              <a16:creationId xmlns:a16="http://schemas.microsoft.com/office/drawing/2014/main" id="{3E953583-4379-4DBA-93BC-82AD0B2CC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6" y="10886"/>
          <a:ext cx="1094014" cy="413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AnalysysMasonXL">
  <a:themeElements>
    <a:clrScheme name="AnalysysMasonXL">
      <a:dk1>
        <a:srgbClr val="003352"/>
      </a:dk1>
      <a:lt1>
        <a:srgbClr val="FFFFFF"/>
      </a:lt1>
      <a:dk2>
        <a:srgbClr val="003352"/>
      </a:dk2>
      <a:lt2>
        <a:srgbClr val="61586C"/>
      </a:lt2>
      <a:accent1>
        <a:srgbClr val="221F72"/>
      </a:accent1>
      <a:accent2>
        <a:srgbClr val="6762D4"/>
      </a:accent2>
      <a:accent3>
        <a:srgbClr val="A5A2E6"/>
      </a:accent3>
      <a:accent4>
        <a:srgbClr val="5A2149"/>
      </a:accent4>
      <a:accent5>
        <a:srgbClr val="9F3B80"/>
      </a:accent5>
      <a:accent6>
        <a:srgbClr val="D284BA"/>
      </a:accent6>
      <a:hlink>
        <a:srgbClr val="013352"/>
      </a:hlink>
      <a:folHlink>
        <a:srgbClr val="003352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CADF8-F348-4C2F-B821-3F2FACC2C8CE}">
  <sheetPr>
    <tabColor theme="7" tint="0.79998168889431442"/>
    <pageSetUpPr autoPageBreaks="0"/>
  </sheetPr>
  <dimension ref="A1:AG29"/>
  <sheetViews>
    <sheetView showGridLines="0" defaultGridColor="0" colorId="22" zoomScale="90" zoomScaleNormal="90" workbookViewId="0">
      <pane ySplit="1" topLeftCell="A2" activePane="bottomLeft" state="frozen"/>
      <selection activeCell="C5" sqref="C5"/>
      <selection pane="bottomLeft" activeCell="C36" sqref="C36"/>
    </sheetView>
  </sheetViews>
  <sheetFormatPr defaultColWidth="12.7109375" defaultRowHeight="12" x14ac:dyDescent="0.2"/>
  <cols>
    <col min="1" max="1" width="6.7109375" customWidth="1"/>
    <col min="2" max="2" width="42.140625" customWidth="1"/>
    <col min="3" max="3" width="70.5703125" customWidth="1"/>
  </cols>
  <sheetData>
    <row r="1" spans="1:33" ht="33.75" customHeight="1" x14ac:dyDescent="0.2">
      <c r="A1" s="4"/>
      <c r="B1" s="4"/>
      <c r="D1" s="4" t="s">
        <v>2</v>
      </c>
      <c r="E1" s="4"/>
      <c r="F1" s="4"/>
      <c r="G1" s="4"/>
      <c r="H1" s="4"/>
      <c r="I1" s="19" t="s">
        <v>222</v>
      </c>
      <c r="K1" s="2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3" spans="1:33" x14ac:dyDescent="0.2">
      <c r="A3" s="1"/>
      <c r="B3" s="7" t="s">
        <v>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5" spans="1:33" x14ac:dyDescent="0.2">
      <c r="B5" s="2" t="s">
        <v>76</v>
      </c>
      <c r="C5" s="2" t="s">
        <v>75</v>
      </c>
    </row>
    <row r="6" spans="1:33" x14ac:dyDescent="0.2">
      <c r="A6" s="6" t="s">
        <v>77</v>
      </c>
      <c r="B6" s="3" t="str">
        <f>A6&amp;" – "&amp;$B$15</f>
        <v>UL – No allocation</v>
      </c>
      <c r="C6" s="9">
        <v>0</v>
      </c>
    </row>
    <row r="7" spans="1:33" x14ac:dyDescent="0.2">
      <c r="A7" s="6" t="s">
        <v>148</v>
      </c>
      <c r="B7" s="3" t="str">
        <f t="shared" ref="B7:B8" si="0">A7&amp;" – "&amp;$B$15</f>
        <v>MAR – No allocation</v>
      </c>
      <c r="C7" s="9">
        <v>0</v>
      </c>
    </row>
    <row r="8" spans="1:33" x14ac:dyDescent="0.2">
      <c r="A8" s="6" t="s">
        <v>187</v>
      </c>
      <c r="B8" s="3" t="str">
        <f t="shared" si="0"/>
        <v>IDonly – No allocation</v>
      </c>
      <c r="C8" s="9">
        <v>0</v>
      </c>
    </row>
    <row r="11" spans="1:33" x14ac:dyDescent="0.2">
      <c r="A11" s="1"/>
      <c r="B11" s="7" t="s">
        <v>68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3" spans="1:33" x14ac:dyDescent="0.2">
      <c r="C13" s="6">
        <f t="shared" ref="C13:M13" si="1">(C14-2012)+1</f>
        <v>1</v>
      </c>
      <c r="D13" s="6">
        <f t="shared" si="1"/>
        <v>2</v>
      </c>
      <c r="E13" s="6">
        <f t="shared" si="1"/>
        <v>3</v>
      </c>
      <c r="F13" s="6">
        <f t="shared" si="1"/>
        <v>4</v>
      </c>
      <c r="G13" s="6">
        <f t="shared" si="1"/>
        <v>5</v>
      </c>
      <c r="H13" s="6">
        <f t="shared" si="1"/>
        <v>6</v>
      </c>
      <c r="I13" s="6">
        <f t="shared" si="1"/>
        <v>7</v>
      </c>
      <c r="J13" s="6">
        <f t="shared" si="1"/>
        <v>8</v>
      </c>
      <c r="K13" s="6">
        <f t="shared" si="1"/>
        <v>9</v>
      </c>
      <c r="L13" s="6">
        <f t="shared" si="1"/>
        <v>10</v>
      </c>
      <c r="M13" s="6">
        <f t="shared" si="1"/>
        <v>11</v>
      </c>
    </row>
    <row r="14" spans="1:33" x14ac:dyDescent="0.2">
      <c r="B14" s="2" t="s">
        <v>4</v>
      </c>
      <c r="C14" s="2">
        <v>2012</v>
      </c>
      <c r="D14" s="2">
        <v>2013</v>
      </c>
      <c r="E14" s="2">
        <v>2014</v>
      </c>
      <c r="F14" s="2">
        <v>2015</v>
      </c>
      <c r="G14" s="2">
        <v>2016</v>
      </c>
      <c r="H14" s="2">
        <v>2017</v>
      </c>
      <c r="I14" s="2">
        <v>2018</v>
      </c>
      <c r="J14" s="2">
        <v>2019</v>
      </c>
      <c r="K14" s="2">
        <v>2020</v>
      </c>
      <c r="L14" s="2">
        <v>2021</v>
      </c>
      <c r="M14" s="2">
        <v>2022</v>
      </c>
    </row>
    <row r="15" spans="1:33" x14ac:dyDescent="0.2">
      <c r="B15" s="5" t="s">
        <v>2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</row>
    <row r="18" spans="1:33" x14ac:dyDescent="0.2">
      <c r="A18" s="1"/>
      <c r="B18" s="7" t="s">
        <v>69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20" spans="1:33" x14ac:dyDescent="0.2">
      <c r="C20" s="6">
        <f t="shared" ref="C20:T20" si="2">(C21-2012)+1</f>
        <v>11</v>
      </c>
      <c r="D20" s="6">
        <f t="shared" si="2"/>
        <v>12</v>
      </c>
      <c r="E20" s="6">
        <f t="shared" si="2"/>
        <v>13</v>
      </c>
      <c r="F20" s="6">
        <f t="shared" si="2"/>
        <v>14</v>
      </c>
      <c r="G20" s="6">
        <f t="shared" si="2"/>
        <v>15</v>
      </c>
      <c r="H20" s="6">
        <f t="shared" si="2"/>
        <v>16</v>
      </c>
      <c r="I20" s="6">
        <f t="shared" si="2"/>
        <v>17</v>
      </c>
      <c r="J20" s="6">
        <f t="shared" si="2"/>
        <v>18</v>
      </c>
      <c r="K20" s="6">
        <f t="shared" si="2"/>
        <v>19</v>
      </c>
      <c r="L20" s="6">
        <f t="shared" si="2"/>
        <v>20</v>
      </c>
      <c r="M20" s="6">
        <f t="shared" si="2"/>
        <v>21</v>
      </c>
      <c r="N20" s="6">
        <f t="shared" si="2"/>
        <v>22</v>
      </c>
      <c r="O20" s="6">
        <f t="shared" si="2"/>
        <v>23</v>
      </c>
      <c r="P20" s="6">
        <f t="shared" si="2"/>
        <v>24</v>
      </c>
      <c r="Q20" s="6">
        <f t="shared" si="2"/>
        <v>25</v>
      </c>
      <c r="R20" s="6">
        <f t="shared" si="2"/>
        <v>26</v>
      </c>
      <c r="S20" s="6">
        <f t="shared" si="2"/>
        <v>27</v>
      </c>
      <c r="T20" s="6">
        <f t="shared" si="2"/>
        <v>28</v>
      </c>
    </row>
    <row r="21" spans="1:33" x14ac:dyDescent="0.2">
      <c r="B21" s="2" t="s">
        <v>4</v>
      </c>
      <c r="C21" s="2">
        <v>2022</v>
      </c>
      <c r="D21" s="2">
        <v>2023</v>
      </c>
      <c r="E21" s="2">
        <v>2024</v>
      </c>
      <c r="F21" s="2">
        <v>2025</v>
      </c>
      <c r="G21" s="2">
        <v>2026</v>
      </c>
      <c r="H21" s="2">
        <v>2027</v>
      </c>
      <c r="I21" s="2">
        <v>2028</v>
      </c>
      <c r="J21" s="2">
        <v>2029</v>
      </c>
      <c r="K21" s="2">
        <v>2030</v>
      </c>
      <c r="L21" s="2">
        <v>2031</v>
      </c>
      <c r="M21" s="2">
        <v>2032</v>
      </c>
      <c r="N21" s="2">
        <v>2033</v>
      </c>
      <c r="O21" s="2">
        <v>2034</v>
      </c>
      <c r="P21" s="2">
        <v>2035</v>
      </c>
      <c r="Q21" s="2">
        <v>2036</v>
      </c>
      <c r="R21" s="2">
        <v>2037</v>
      </c>
      <c r="S21" s="2">
        <v>2038</v>
      </c>
      <c r="T21" s="2">
        <v>2039</v>
      </c>
    </row>
    <row r="22" spans="1:33" x14ac:dyDescent="0.2">
      <c r="B22" s="5" t="s">
        <v>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  <row r="25" spans="1:33" x14ac:dyDescent="0.2">
      <c r="A25" s="1"/>
      <c r="B25" s="7" t="s">
        <v>70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7" spans="1:33" x14ac:dyDescent="0.2">
      <c r="C27" s="6">
        <f t="shared" ref="C27" si="3">(C28-2012)+1</f>
        <v>11</v>
      </c>
      <c r="D27" s="6">
        <f t="shared" ref="D27" si="4">(D28-2012)+1</f>
        <v>12</v>
      </c>
      <c r="E27" s="6">
        <f t="shared" ref="E27" si="5">(E28-2012)+1</f>
        <v>13</v>
      </c>
      <c r="F27" s="6">
        <f t="shared" ref="F27" si="6">(F28-2012)+1</f>
        <v>14</v>
      </c>
      <c r="G27" s="6">
        <f t="shared" ref="G27" si="7">(G28-2012)+1</f>
        <v>15</v>
      </c>
      <c r="H27" s="6">
        <f t="shared" ref="H27" si="8">(H28-2012)+1</f>
        <v>16</v>
      </c>
      <c r="I27" s="6">
        <f t="shared" ref="I27" si="9">(I28-2012)+1</f>
        <v>17</v>
      </c>
      <c r="J27" s="6">
        <f t="shared" ref="J27" si="10">(J28-2012)+1</f>
        <v>18</v>
      </c>
      <c r="K27" s="6">
        <f t="shared" ref="K27" si="11">(K28-2012)+1</f>
        <v>19</v>
      </c>
      <c r="L27" s="6">
        <f t="shared" ref="L27" si="12">(L28-2012)+1</f>
        <v>20</v>
      </c>
      <c r="M27" s="6">
        <f t="shared" ref="M27" si="13">(M28-2012)+1</f>
        <v>21</v>
      </c>
      <c r="N27" s="6">
        <f t="shared" ref="N27" si="14">(N28-2012)+1</f>
        <v>22</v>
      </c>
      <c r="O27" s="6">
        <f t="shared" ref="O27" si="15">(O28-2012)+1</f>
        <v>23</v>
      </c>
      <c r="P27" s="6">
        <f t="shared" ref="P27" si="16">(P28-2012)+1</f>
        <v>24</v>
      </c>
      <c r="Q27" s="6">
        <f t="shared" ref="Q27" si="17">(Q28-2012)+1</f>
        <v>25</v>
      </c>
      <c r="R27" s="6">
        <f t="shared" ref="R27" si="18">(R28-2012)+1</f>
        <v>26</v>
      </c>
      <c r="S27" s="6">
        <f t="shared" ref="S27" si="19">(S28-2012)+1</f>
        <v>27</v>
      </c>
      <c r="T27" s="6">
        <f t="shared" ref="T27" si="20">(T28-2012)+1</f>
        <v>28</v>
      </c>
    </row>
    <row r="28" spans="1:33" x14ac:dyDescent="0.2">
      <c r="B28" s="2" t="s">
        <v>4</v>
      </c>
      <c r="C28" s="2">
        <v>2022</v>
      </c>
      <c r="D28" s="2">
        <v>2023</v>
      </c>
      <c r="E28" s="2">
        <v>2024</v>
      </c>
      <c r="F28" s="2">
        <v>2025</v>
      </c>
      <c r="G28" s="2">
        <v>2026</v>
      </c>
      <c r="H28" s="2">
        <v>2027</v>
      </c>
      <c r="I28" s="2">
        <v>2028</v>
      </c>
      <c r="J28" s="2">
        <v>2029</v>
      </c>
      <c r="K28" s="2">
        <v>2030</v>
      </c>
      <c r="L28" s="2">
        <v>2031</v>
      </c>
      <c r="M28" s="2">
        <v>2032</v>
      </c>
      <c r="N28" s="2">
        <v>2033</v>
      </c>
      <c r="O28" s="2">
        <v>2034</v>
      </c>
      <c r="P28" s="2">
        <v>2035</v>
      </c>
      <c r="Q28" s="2">
        <v>2036</v>
      </c>
      <c r="R28" s="2">
        <v>2037</v>
      </c>
      <c r="S28" s="2">
        <v>2038</v>
      </c>
      <c r="T28" s="2">
        <v>2039</v>
      </c>
    </row>
    <row r="29" spans="1:33" x14ac:dyDescent="0.2">
      <c r="B29" s="5" t="s">
        <v>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</row>
  </sheetData>
  <pageMargins left="0.70866141732283472" right="0.70866141732283472" top="0.51181102362204722" bottom="0.51181102362204722" header="0.51181102362204722" footer="0.35433070866141736"/>
  <pageSetup paperSize="9" orientation="landscape" horizontalDpi="4294967292" verticalDpi="4294967292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53304-8684-4BA2-AA7A-FFC1FE501426}">
  <sheetPr>
    <tabColor theme="4" tint="0.79998168889431442"/>
    <pageSetUpPr autoPageBreaks="0"/>
  </sheetPr>
  <dimension ref="A1:AG57"/>
  <sheetViews>
    <sheetView showGridLines="0" defaultGridColor="0" colorId="22" zoomScaleNormal="100" workbookViewId="0">
      <pane ySplit="1" topLeftCell="A20" activePane="bottomLeft" state="frozen"/>
      <selection activeCell="I15" sqref="I15"/>
      <selection pane="bottomLeft" activeCell="K1" sqref="K1:M1"/>
    </sheetView>
  </sheetViews>
  <sheetFormatPr defaultColWidth="12.7109375" defaultRowHeight="12" x14ac:dyDescent="0.2"/>
  <cols>
    <col min="1" max="1" width="6.7109375" customWidth="1"/>
    <col min="2" max="2" width="42.85546875" bestFit="1" customWidth="1"/>
    <col min="3" max="3" width="117" bestFit="1" customWidth="1"/>
  </cols>
  <sheetData>
    <row r="1" spans="1:33" s="4" customFormat="1" ht="33.75" customHeight="1" x14ac:dyDescent="0.2">
      <c r="D1" s="4" t="s">
        <v>10</v>
      </c>
      <c r="K1" s="19" t="s">
        <v>222</v>
      </c>
      <c r="L1"/>
      <c r="M1" s="20"/>
    </row>
    <row r="3" spans="1:33" x14ac:dyDescent="0.2">
      <c r="A3" s="1"/>
      <c r="B3" s="7" t="s">
        <v>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5" spans="1:33" x14ac:dyDescent="0.2">
      <c r="B5" s="2" t="s">
        <v>76</v>
      </c>
      <c r="C5" s="2" t="s">
        <v>75</v>
      </c>
    </row>
    <row r="6" spans="1:33" x14ac:dyDescent="0.2">
      <c r="A6" s="6" t="s">
        <v>77</v>
      </c>
      <c r="B6" s="3" t="str">
        <f>A6&amp;" – "&amp;$B$24</f>
        <v>UL – Shared with copper property power, national</v>
      </c>
      <c r="C6" s="9" t="s">
        <v>102</v>
      </c>
    </row>
    <row r="7" spans="1:33" x14ac:dyDescent="0.2">
      <c r="A7" s="6" t="s">
        <v>77</v>
      </c>
      <c r="B7" s="3" t="str">
        <f>A7&amp;" – "&amp;$B$25</f>
        <v>UL – Shared with copper property power, won</v>
      </c>
      <c r="C7" s="9" t="s">
        <v>103</v>
      </c>
    </row>
    <row r="8" spans="1:33" x14ac:dyDescent="0.2">
      <c r="A8" s="6" t="s">
        <v>77</v>
      </c>
      <c r="B8" s="3" t="str">
        <f>A8&amp;" – "&amp;$B$26</f>
        <v>UL – Shared with copper property power, lost</v>
      </c>
      <c r="C8" s="9" t="s">
        <v>104</v>
      </c>
    </row>
    <row r="9" spans="1:33" x14ac:dyDescent="0.2">
      <c r="A9" s="6" t="s">
        <v>77</v>
      </c>
      <c r="B9" s="3" t="str">
        <f>A9&amp;" – "&amp;$B$27</f>
        <v>UL – Shared with copper property power, non</v>
      </c>
      <c r="C9" s="9" t="s">
        <v>105</v>
      </c>
    </row>
    <row r="10" spans="1:33" x14ac:dyDescent="0.2">
      <c r="A10" s="6" t="s">
        <v>148</v>
      </c>
      <c r="B10" s="3" t="str">
        <f>A10&amp;" – "&amp;$B$24</f>
        <v>MAR – Shared with copper property power, national</v>
      </c>
      <c r="C10" s="9" t="s">
        <v>106</v>
      </c>
    </row>
    <row r="11" spans="1:33" x14ac:dyDescent="0.2">
      <c r="A11" s="6" t="s">
        <v>148</v>
      </c>
      <c r="B11" s="3" t="str">
        <f>A11&amp;" – "&amp;$B$25</f>
        <v>MAR – Shared with copper property power, won</v>
      </c>
      <c r="C11" s="9" t="s">
        <v>107</v>
      </c>
    </row>
    <row r="12" spans="1:33" x14ac:dyDescent="0.2">
      <c r="A12" s="6" t="s">
        <v>148</v>
      </c>
      <c r="B12" s="3" t="str">
        <f>A12&amp;" – "&amp;$B$26</f>
        <v>MAR – Shared with copper property power, lost</v>
      </c>
      <c r="C12" s="9" t="s">
        <v>108</v>
      </c>
    </row>
    <row r="13" spans="1:33" x14ac:dyDescent="0.2">
      <c r="A13" s="6" t="s">
        <v>148</v>
      </c>
      <c r="B13" s="3" t="str">
        <f>A13&amp;" – "&amp;$B$27</f>
        <v>MAR – Shared with copper property power, non</v>
      </c>
      <c r="C13" s="9" t="s">
        <v>109</v>
      </c>
    </row>
    <row r="14" spans="1:33" x14ac:dyDescent="0.2">
      <c r="A14" s="6" t="s">
        <v>187</v>
      </c>
      <c r="B14" s="3" t="str">
        <f>A14&amp;" – "&amp;$B$24</f>
        <v>IDonly – Shared with copper property power, national</v>
      </c>
      <c r="C14" s="9" t="s">
        <v>210</v>
      </c>
    </row>
    <row r="15" spans="1:33" x14ac:dyDescent="0.2">
      <c r="A15" s="6" t="s">
        <v>187</v>
      </c>
      <c r="B15" s="3" t="str">
        <f>A15&amp;" – "&amp;$B$25</f>
        <v>IDonly – Shared with copper property power, won</v>
      </c>
      <c r="C15" s="9" t="s">
        <v>211</v>
      </c>
    </row>
    <row r="16" spans="1:33" x14ac:dyDescent="0.2">
      <c r="A16" s="6" t="s">
        <v>187</v>
      </c>
      <c r="B16" s="3" t="str">
        <f>A16&amp;" – "&amp;$B$26</f>
        <v>IDonly – Shared with copper property power, lost</v>
      </c>
      <c r="C16" s="9" t="s">
        <v>212</v>
      </c>
    </row>
    <row r="17" spans="1:33" x14ac:dyDescent="0.2">
      <c r="A17" s="6" t="s">
        <v>187</v>
      </c>
      <c r="B17" s="3" t="str">
        <f>A17&amp;" – "&amp;$B$27</f>
        <v>IDonly – Shared with copper property power, non</v>
      </c>
      <c r="C17" s="9" t="s">
        <v>213</v>
      </c>
    </row>
    <row r="20" spans="1:33" x14ac:dyDescent="0.2">
      <c r="A20" s="1"/>
      <c r="B20" s="7" t="s">
        <v>93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2" spans="1:33" x14ac:dyDescent="0.2">
      <c r="C22" s="6">
        <f>(C23-2012)+1</f>
        <v>1</v>
      </c>
      <c r="D22" s="6">
        <f t="shared" ref="D22:AD22" si="0">(D23-2012)+1</f>
        <v>2</v>
      </c>
      <c r="E22" s="6">
        <f t="shared" si="0"/>
        <v>3</v>
      </c>
      <c r="F22" s="6">
        <f t="shared" si="0"/>
        <v>4</v>
      </c>
      <c r="G22" s="6">
        <f t="shared" si="0"/>
        <v>5</v>
      </c>
      <c r="H22" s="6">
        <f t="shared" si="0"/>
        <v>6</v>
      </c>
      <c r="I22" s="6">
        <f t="shared" si="0"/>
        <v>7</v>
      </c>
      <c r="J22" s="6">
        <f t="shared" si="0"/>
        <v>8</v>
      </c>
      <c r="K22" s="6">
        <f t="shared" si="0"/>
        <v>9</v>
      </c>
      <c r="L22" s="6">
        <f t="shared" si="0"/>
        <v>10</v>
      </c>
      <c r="M22" s="6">
        <f t="shared" si="0"/>
        <v>11</v>
      </c>
      <c r="N22" s="6">
        <f t="shared" si="0"/>
        <v>12</v>
      </c>
      <c r="O22" s="6">
        <f t="shared" si="0"/>
        <v>13</v>
      </c>
      <c r="P22" s="6">
        <f t="shared" si="0"/>
        <v>14</v>
      </c>
      <c r="Q22" s="6">
        <f t="shared" si="0"/>
        <v>15</v>
      </c>
      <c r="R22" s="6">
        <f t="shared" si="0"/>
        <v>16</v>
      </c>
      <c r="S22" s="6">
        <f t="shared" si="0"/>
        <v>17</v>
      </c>
      <c r="T22" s="6">
        <f t="shared" si="0"/>
        <v>18</v>
      </c>
      <c r="U22" s="6">
        <f t="shared" si="0"/>
        <v>19</v>
      </c>
      <c r="V22" s="6">
        <f t="shared" si="0"/>
        <v>20</v>
      </c>
      <c r="W22" s="6">
        <f t="shared" si="0"/>
        <v>21</v>
      </c>
      <c r="X22" s="6">
        <f t="shared" si="0"/>
        <v>22</v>
      </c>
      <c r="Y22" s="6">
        <f t="shared" si="0"/>
        <v>23</v>
      </c>
      <c r="Z22" s="6">
        <f t="shared" si="0"/>
        <v>24</v>
      </c>
      <c r="AA22" s="6">
        <f t="shared" si="0"/>
        <v>25</v>
      </c>
      <c r="AB22" s="6">
        <f t="shared" si="0"/>
        <v>26</v>
      </c>
      <c r="AC22" s="6">
        <f t="shared" si="0"/>
        <v>27</v>
      </c>
      <c r="AD22" s="6">
        <f t="shared" si="0"/>
        <v>28</v>
      </c>
    </row>
    <row r="23" spans="1:33" x14ac:dyDescent="0.2">
      <c r="B23" s="2" t="s">
        <v>4</v>
      </c>
      <c r="C23" s="2">
        <v>2012</v>
      </c>
      <c r="D23" s="2">
        <v>2013</v>
      </c>
      <c r="E23" s="2">
        <v>2014</v>
      </c>
      <c r="F23" s="2">
        <v>2015</v>
      </c>
      <c r="G23" s="2">
        <v>2016</v>
      </c>
      <c r="H23" s="2">
        <v>2017</v>
      </c>
      <c r="I23" s="2">
        <v>2018</v>
      </c>
      <c r="J23" s="2">
        <v>2019</v>
      </c>
      <c r="K23" s="2">
        <v>2020</v>
      </c>
      <c r="L23" s="2">
        <v>2021</v>
      </c>
      <c r="M23" s="2">
        <v>2022</v>
      </c>
      <c r="N23" s="2">
        <v>2023</v>
      </c>
      <c r="O23" s="2">
        <v>2024</v>
      </c>
      <c r="P23" s="2">
        <v>2025</v>
      </c>
      <c r="Q23" s="2">
        <v>2026</v>
      </c>
      <c r="R23" s="2">
        <v>2027</v>
      </c>
      <c r="S23" s="2">
        <v>2028</v>
      </c>
      <c r="T23" s="2">
        <v>2029</v>
      </c>
      <c r="U23" s="2">
        <v>2030</v>
      </c>
      <c r="V23" s="2">
        <v>2031</v>
      </c>
      <c r="W23" s="2">
        <v>2032</v>
      </c>
      <c r="X23" s="2">
        <v>2033</v>
      </c>
      <c r="Y23" s="2">
        <v>2034</v>
      </c>
      <c r="Z23" s="2">
        <v>2035</v>
      </c>
      <c r="AA23" s="2">
        <v>2036</v>
      </c>
      <c r="AB23" s="2">
        <v>2037</v>
      </c>
      <c r="AC23" s="2">
        <v>2038</v>
      </c>
      <c r="AD23" s="2">
        <v>2039</v>
      </c>
    </row>
    <row r="24" spans="1:33" x14ac:dyDescent="0.2">
      <c r="B24" s="5" t="s">
        <v>19</v>
      </c>
      <c r="C24" s="8">
        <v>0.23370656782201668</v>
      </c>
      <c r="D24" s="8">
        <v>0.2395089647784599</v>
      </c>
      <c r="E24" s="8">
        <v>0.24103567282676649</v>
      </c>
      <c r="F24" s="8">
        <v>0.27040764582009125</v>
      </c>
      <c r="G24" s="8">
        <v>0.31158800890938654</v>
      </c>
      <c r="H24" s="8">
        <v>0.34584738502052409</v>
      </c>
      <c r="I24" s="8">
        <v>0.38406949935945051</v>
      </c>
      <c r="J24" s="8">
        <v>0.41476146378613243</v>
      </c>
      <c r="K24" s="8">
        <v>0.45485691962789104</v>
      </c>
      <c r="L24" s="8">
        <v>0.51389446941528372</v>
      </c>
      <c r="M24" s="8">
        <v>0.59208390611448847</v>
      </c>
      <c r="N24" s="8">
        <v>0.59208390611448847</v>
      </c>
      <c r="O24" s="8">
        <v>0.59208390611448847</v>
      </c>
      <c r="P24" s="8">
        <v>0.59208390611448847</v>
      </c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3" x14ac:dyDescent="0.2">
      <c r="B25" s="5" t="s">
        <v>32</v>
      </c>
      <c r="C25" s="8">
        <v>0.26119527286323829</v>
      </c>
      <c r="D25" s="8">
        <v>0.26738738171840909</v>
      </c>
      <c r="E25" s="8">
        <v>0.27026676520431692</v>
      </c>
      <c r="F25" s="8">
        <v>0.30554337353170408</v>
      </c>
      <c r="G25" s="8">
        <v>0.35223839319497918</v>
      </c>
      <c r="H25" s="8">
        <v>0.39192819060901357</v>
      </c>
      <c r="I25" s="8">
        <v>0.43281646476659097</v>
      </c>
      <c r="J25" s="8">
        <v>0.46528931573364196</v>
      </c>
      <c r="K25" s="8">
        <v>0.5114968711754071</v>
      </c>
      <c r="L25" s="8">
        <v>0.58144792989301208</v>
      </c>
      <c r="M25" s="8">
        <v>0.67635770152946084</v>
      </c>
      <c r="N25" s="8">
        <v>0.67635770152946084</v>
      </c>
      <c r="O25" s="8">
        <v>0.67635770152946084</v>
      </c>
      <c r="P25" s="8">
        <v>0.67635770152946084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3" x14ac:dyDescent="0.2">
      <c r="B26" s="5" t="s">
        <v>45</v>
      </c>
      <c r="C26" s="8">
        <v>0.11258272118062312</v>
      </c>
      <c r="D26" s="8">
        <v>0.11460418873898733</v>
      </c>
      <c r="E26" s="8">
        <v>0.11171510508068314</v>
      </c>
      <c r="F26" s="8">
        <v>0.11001913747395467</v>
      </c>
      <c r="G26" s="8">
        <v>0.11134429333686106</v>
      </c>
      <c r="H26" s="8">
        <v>0.11202396082515317</v>
      </c>
      <c r="I26" s="8">
        <v>0.11971626963387956</v>
      </c>
      <c r="J26" s="8">
        <v>0.12758533735904209</v>
      </c>
      <c r="K26" s="8">
        <v>0.13323730662013075</v>
      </c>
      <c r="L26" s="8">
        <v>0.13232089161179775</v>
      </c>
      <c r="M26" s="8">
        <v>0.13193199005978914</v>
      </c>
      <c r="N26" s="8">
        <v>0.13193199005978914</v>
      </c>
      <c r="O26" s="8">
        <v>0.13193199005978914</v>
      </c>
      <c r="P26" s="8">
        <v>0.13193199005978914</v>
      </c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3" x14ac:dyDescent="0.2">
      <c r="B27" s="5" t="s">
        <v>58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30" spans="1:33" x14ac:dyDescent="0.2">
      <c r="A30" s="1"/>
      <c r="B30" s="7" t="s">
        <v>68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2" spans="1:33" x14ac:dyDescent="0.2">
      <c r="C32" s="6">
        <f>(C33-2012)+1</f>
        <v>1</v>
      </c>
      <c r="D32" s="6">
        <f t="shared" ref="D32:M32" si="1">(D33-2012)+1</f>
        <v>2</v>
      </c>
      <c r="E32" s="6">
        <f t="shared" si="1"/>
        <v>3</v>
      </c>
      <c r="F32" s="6">
        <f t="shared" si="1"/>
        <v>4</v>
      </c>
      <c r="G32" s="6">
        <f t="shared" si="1"/>
        <v>5</v>
      </c>
      <c r="H32" s="6">
        <f t="shared" si="1"/>
        <v>6</v>
      </c>
      <c r="I32" s="6">
        <f t="shared" si="1"/>
        <v>7</v>
      </c>
      <c r="J32" s="6">
        <f t="shared" si="1"/>
        <v>8</v>
      </c>
      <c r="K32" s="6">
        <f t="shared" si="1"/>
        <v>9</v>
      </c>
      <c r="L32" s="6">
        <f t="shared" si="1"/>
        <v>10</v>
      </c>
      <c r="M32" s="6">
        <f t="shared" si="1"/>
        <v>11</v>
      </c>
    </row>
    <row r="33" spans="1:33" x14ac:dyDescent="0.2">
      <c r="B33" s="2" t="s">
        <v>4</v>
      </c>
      <c r="C33" s="2">
        <v>2012</v>
      </c>
      <c r="D33" s="2">
        <v>2013</v>
      </c>
      <c r="E33" s="2">
        <v>2014</v>
      </c>
      <c r="F33" s="2">
        <v>2015</v>
      </c>
      <c r="G33" s="2">
        <v>2016</v>
      </c>
      <c r="H33" s="2">
        <v>2017</v>
      </c>
      <c r="I33" s="2">
        <v>2018</v>
      </c>
      <c r="J33" s="2">
        <v>2019</v>
      </c>
      <c r="K33" s="2">
        <v>2020</v>
      </c>
      <c r="L33" s="2">
        <v>2021</v>
      </c>
      <c r="M33" s="2">
        <v>2022</v>
      </c>
    </row>
    <row r="34" spans="1:33" x14ac:dyDescent="0.2">
      <c r="B34" s="5" t="s">
        <v>19</v>
      </c>
      <c r="C34" s="8">
        <v>0.23370656782201668</v>
      </c>
      <c r="D34" s="8">
        <v>0.2395089647784599</v>
      </c>
      <c r="E34" s="8">
        <v>0.24103567282676649</v>
      </c>
      <c r="F34" s="8">
        <v>0.27040764582009125</v>
      </c>
      <c r="G34" s="8">
        <v>0.31158800890938654</v>
      </c>
      <c r="H34" s="8">
        <v>0.34584738502052409</v>
      </c>
      <c r="I34" s="8">
        <v>0.38406949935945051</v>
      </c>
      <c r="J34" s="8">
        <v>0.41476146378613243</v>
      </c>
      <c r="K34" s="8">
        <v>0.45485691962789104</v>
      </c>
      <c r="L34" s="8">
        <v>0.51389446941528372</v>
      </c>
      <c r="M34" s="8">
        <v>0.59208390611448847</v>
      </c>
    </row>
    <row r="35" spans="1:33" x14ac:dyDescent="0.2">
      <c r="B35" s="5" t="s">
        <v>32</v>
      </c>
      <c r="C35" s="8">
        <v>0.26119527286323829</v>
      </c>
      <c r="D35" s="8">
        <v>0.26738738171840909</v>
      </c>
      <c r="E35" s="8">
        <v>0.27026676520431692</v>
      </c>
      <c r="F35" s="8">
        <v>0.30554337353170408</v>
      </c>
      <c r="G35" s="8">
        <v>0.35223839319497918</v>
      </c>
      <c r="H35" s="8">
        <v>0.39192819060901357</v>
      </c>
      <c r="I35" s="8">
        <v>0.43281646476659097</v>
      </c>
      <c r="J35" s="8">
        <v>0.46528931573364196</v>
      </c>
      <c r="K35" s="8">
        <v>0.5114968711754071</v>
      </c>
      <c r="L35" s="8">
        <v>0.58144792989301208</v>
      </c>
      <c r="M35" s="8">
        <v>0.67635770152946084</v>
      </c>
    </row>
    <row r="36" spans="1:33" x14ac:dyDescent="0.2">
      <c r="B36" s="5" t="s">
        <v>45</v>
      </c>
      <c r="C36" s="8">
        <v>0.11258272118062312</v>
      </c>
      <c r="D36" s="8">
        <v>0.11460418873898733</v>
      </c>
      <c r="E36" s="8">
        <v>0.11171510508068314</v>
      </c>
      <c r="F36" s="8">
        <v>0.11001913747395467</v>
      </c>
      <c r="G36" s="8">
        <v>0.11134429333686106</v>
      </c>
      <c r="H36" s="8">
        <v>0.11202396082515317</v>
      </c>
      <c r="I36" s="8">
        <v>0.11971626963387956</v>
      </c>
      <c r="J36" s="8">
        <v>0.12758533735904209</v>
      </c>
      <c r="K36" s="8">
        <v>0.13323730662013075</v>
      </c>
      <c r="L36" s="8">
        <v>0.13232089161179775</v>
      </c>
      <c r="M36" s="8">
        <v>0.13193199005978914</v>
      </c>
    </row>
    <row r="37" spans="1:33" x14ac:dyDescent="0.2">
      <c r="B37" s="5" t="s">
        <v>58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</row>
    <row r="40" spans="1:33" x14ac:dyDescent="0.2">
      <c r="A40" s="1"/>
      <c r="B40" s="7" t="s">
        <v>69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2" spans="1:33" x14ac:dyDescent="0.2">
      <c r="C42" s="6">
        <f t="shared" ref="C42:T42" si="2">(C43-2012)+1</f>
        <v>11</v>
      </c>
      <c r="D42" s="6">
        <f t="shared" si="2"/>
        <v>12</v>
      </c>
      <c r="E42" s="6">
        <f t="shared" si="2"/>
        <v>13</v>
      </c>
      <c r="F42" s="6">
        <f t="shared" si="2"/>
        <v>14</v>
      </c>
      <c r="G42" s="6">
        <f t="shared" si="2"/>
        <v>15</v>
      </c>
      <c r="H42" s="6">
        <f t="shared" si="2"/>
        <v>16</v>
      </c>
      <c r="I42" s="6">
        <f t="shared" si="2"/>
        <v>17</v>
      </c>
      <c r="J42" s="6">
        <f t="shared" si="2"/>
        <v>18</v>
      </c>
      <c r="K42" s="6">
        <f t="shared" si="2"/>
        <v>19</v>
      </c>
      <c r="L42" s="6">
        <f t="shared" si="2"/>
        <v>20</v>
      </c>
      <c r="M42" s="6">
        <f t="shared" si="2"/>
        <v>21</v>
      </c>
      <c r="N42" s="6">
        <f t="shared" si="2"/>
        <v>22</v>
      </c>
      <c r="O42" s="6">
        <f t="shared" si="2"/>
        <v>23</v>
      </c>
      <c r="P42" s="6">
        <f t="shared" si="2"/>
        <v>24</v>
      </c>
      <c r="Q42" s="6">
        <f t="shared" si="2"/>
        <v>25</v>
      </c>
      <c r="R42" s="6">
        <f t="shared" si="2"/>
        <v>26</v>
      </c>
      <c r="S42" s="6">
        <f t="shared" si="2"/>
        <v>27</v>
      </c>
      <c r="T42" s="6">
        <f t="shared" si="2"/>
        <v>28</v>
      </c>
    </row>
    <row r="43" spans="1:33" x14ac:dyDescent="0.2">
      <c r="B43" s="2" t="s">
        <v>4</v>
      </c>
      <c r="C43" s="2">
        <v>2022</v>
      </c>
      <c r="D43" s="2">
        <v>2023</v>
      </c>
      <c r="E43" s="2">
        <v>2024</v>
      </c>
      <c r="F43" s="2">
        <v>2025</v>
      </c>
      <c r="G43" s="2">
        <v>2026</v>
      </c>
      <c r="H43" s="2">
        <v>2027</v>
      </c>
      <c r="I43" s="2">
        <v>2028</v>
      </c>
      <c r="J43" s="2">
        <v>2029</v>
      </c>
      <c r="K43" s="2">
        <v>2030</v>
      </c>
      <c r="L43" s="2">
        <v>2031</v>
      </c>
      <c r="M43" s="2">
        <v>2032</v>
      </c>
      <c r="N43" s="2">
        <v>2033</v>
      </c>
      <c r="O43" s="2">
        <v>2034</v>
      </c>
      <c r="P43" s="2">
        <v>2035</v>
      </c>
      <c r="Q43" s="2">
        <v>2036</v>
      </c>
      <c r="R43" s="2">
        <v>2037</v>
      </c>
      <c r="S43" s="2">
        <v>2038</v>
      </c>
      <c r="T43" s="2">
        <v>2039</v>
      </c>
    </row>
    <row r="44" spans="1:33" x14ac:dyDescent="0.2">
      <c r="B44" s="5" t="s">
        <v>19</v>
      </c>
      <c r="C44" s="8">
        <v>0.58845337909834994</v>
      </c>
      <c r="D44" s="8">
        <v>0.58855841518785101</v>
      </c>
      <c r="E44" s="8">
        <v>0.58864271527547241</v>
      </c>
      <c r="F44" s="8">
        <v>0.58866336940326369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33" x14ac:dyDescent="0.2">
      <c r="B45" s="5" t="s">
        <v>32</v>
      </c>
      <c r="C45" s="8">
        <v>0.67635770152946084</v>
      </c>
      <c r="D45" s="8">
        <v>0.67635770152946084</v>
      </c>
      <c r="E45" s="8">
        <v>0.67635770152946084</v>
      </c>
      <c r="F45" s="8">
        <v>0.67635770152946084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33" x14ac:dyDescent="0.2">
      <c r="B46" s="5" t="s">
        <v>45</v>
      </c>
      <c r="C46" s="8">
        <v>5.6984072972279955E-2</v>
      </c>
      <c r="D46" s="8">
        <v>5.7778600822075116E-2</v>
      </c>
      <c r="E46" s="8">
        <v>5.8392871993756333E-2</v>
      </c>
      <c r="F46" s="8">
        <v>5.8613968871904232E-2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33" x14ac:dyDescent="0.2">
      <c r="B47" s="5" t="s">
        <v>58</v>
      </c>
      <c r="C47" s="8">
        <v>0</v>
      </c>
      <c r="D47" s="8">
        <v>0</v>
      </c>
      <c r="E47" s="8">
        <v>0</v>
      </c>
      <c r="F47" s="8">
        <v>0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50" spans="1:33" x14ac:dyDescent="0.2">
      <c r="A50" s="1"/>
      <c r="B50" s="7" t="s">
        <v>70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2" spans="1:33" x14ac:dyDescent="0.2">
      <c r="C52" s="6">
        <f t="shared" ref="C52:T52" si="3">(C53-2012)+1</f>
        <v>11</v>
      </c>
      <c r="D52" s="6">
        <f t="shared" si="3"/>
        <v>12</v>
      </c>
      <c r="E52" s="6">
        <f t="shared" si="3"/>
        <v>13</v>
      </c>
      <c r="F52" s="6">
        <f t="shared" si="3"/>
        <v>14</v>
      </c>
      <c r="G52" s="6">
        <f t="shared" si="3"/>
        <v>15</v>
      </c>
      <c r="H52" s="6">
        <f t="shared" si="3"/>
        <v>16</v>
      </c>
      <c r="I52" s="6">
        <f t="shared" si="3"/>
        <v>17</v>
      </c>
      <c r="J52" s="6">
        <f t="shared" si="3"/>
        <v>18</v>
      </c>
      <c r="K52" s="6">
        <f t="shared" si="3"/>
        <v>19</v>
      </c>
      <c r="L52" s="6">
        <f t="shared" si="3"/>
        <v>20</v>
      </c>
      <c r="M52" s="6">
        <f t="shared" si="3"/>
        <v>21</v>
      </c>
      <c r="N52" s="6">
        <f t="shared" si="3"/>
        <v>22</v>
      </c>
      <c r="O52" s="6">
        <f t="shared" si="3"/>
        <v>23</v>
      </c>
      <c r="P52" s="6">
        <f t="shared" si="3"/>
        <v>24</v>
      </c>
      <c r="Q52" s="6">
        <f t="shared" si="3"/>
        <v>25</v>
      </c>
      <c r="R52" s="6">
        <f t="shared" si="3"/>
        <v>26</v>
      </c>
      <c r="S52" s="6">
        <f t="shared" si="3"/>
        <v>27</v>
      </c>
      <c r="T52" s="6">
        <f t="shared" si="3"/>
        <v>28</v>
      </c>
    </row>
    <row r="53" spans="1:33" x14ac:dyDescent="0.2">
      <c r="B53" s="2" t="s">
        <v>4</v>
      </c>
      <c r="C53" s="2">
        <v>2022</v>
      </c>
      <c r="D53" s="2">
        <v>2023</v>
      </c>
      <c r="E53" s="2">
        <v>2024</v>
      </c>
      <c r="F53" s="2">
        <v>2025</v>
      </c>
      <c r="G53" s="2">
        <v>2026</v>
      </c>
      <c r="H53" s="2">
        <v>2027</v>
      </c>
      <c r="I53" s="2">
        <v>2028</v>
      </c>
      <c r="J53" s="2">
        <v>2029</v>
      </c>
      <c r="K53" s="2">
        <v>2030</v>
      </c>
      <c r="L53" s="2">
        <v>2031</v>
      </c>
      <c r="M53" s="2">
        <v>2032</v>
      </c>
      <c r="N53" s="2">
        <v>2033</v>
      </c>
      <c r="O53" s="2">
        <v>2034</v>
      </c>
      <c r="P53" s="2">
        <v>2035</v>
      </c>
      <c r="Q53" s="2">
        <v>2036</v>
      </c>
      <c r="R53" s="2">
        <v>2037</v>
      </c>
      <c r="S53" s="2">
        <v>2038</v>
      </c>
      <c r="T53" s="2">
        <v>2039</v>
      </c>
    </row>
    <row r="54" spans="1:33" x14ac:dyDescent="0.2">
      <c r="B54" s="5" t="s">
        <v>19</v>
      </c>
      <c r="C54" s="8">
        <v>3.6305270161385629E-3</v>
      </c>
      <c r="D54" s="8">
        <v>3.5254909266374738E-3</v>
      </c>
      <c r="E54" s="8">
        <v>3.4411908390160496E-3</v>
      </c>
      <c r="F54" s="8">
        <v>3.420536711224764E-3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33" x14ac:dyDescent="0.2">
      <c r="B55" s="5" t="s">
        <v>32</v>
      </c>
      <c r="C55" s="8">
        <v>0</v>
      </c>
      <c r="D55" s="8">
        <v>0</v>
      </c>
      <c r="E55" s="8">
        <v>0</v>
      </c>
      <c r="F55" s="8">
        <v>0</v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33" x14ac:dyDescent="0.2">
      <c r="B56" s="5" t="s">
        <v>45</v>
      </c>
      <c r="C56" s="8">
        <v>7.4947917087509183E-2</v>
      </c>
      <c r="D56" s="8">
        <v>7.4153389237714029E-2</v>
      </c>
      <c r="E56" s="8">
        <v>7.3539118066032805E-2</v>
      </c>
      <c r="F56" s="8">
        <v>7.3318021187884913E-2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33" x14ac:dyDescent="0.2">
      <c r="B57" s="5" t="s">
        <v>58</v>
      </c>
      <c r="C57" s="8">
        <v>0</v>
      </c>
      <c r="D57" s="8">
        <v>0</v>
      </c>
      <c r="E57" s="8">
        <v>0</v>
      </c>
      <c r="F57" s="8">
        <v>0</v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</sheetData>
  <pageMargins left="0.70866141732283472" right="0.70866141732283472" top="0.51181102362204722" bottom="0.51181102362204722" header="0.51181102362204722" footer="0.35433070866141736"/>
  <pageSetup paperSize="9" orientation="landscape" horizontalDpi="4294967292" verticalDpi="4294967292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A5A01-7994-42DE-9FFC-51EDEF0F8CF7}">
  <sheetPr>
    <tabColor theme="4" tint="0.79998168889431442"/>
    <pageSetUpPr autoPageBreaks="0"/>
  </sheetPr>
  <dimension ref="A1:AG54"/>
  <sheetViews>
    <sheetView showGridLines="0" defaultGridColor="0" colorId="22" zoomScale="110" zoomScaleNormal="110" workbookViewId="0">
      <pane ySplit="1" topLeftCell="A29" activePane="bottomLeft" state="frozen"/>
      <selection activeCell="I15" sqref="I15"/>
      <selection pane="bottomLeft" activeCell="J1" sqref="J1:L1"/>
    </sheetView>
  </sheetViews>
  <sheetFormatPr defaultColWidth="12.7109375" defaultRowHeight="12" x14ac:dyDescent="0.2"/>
  <cols>
    <col min="1" max="1" width="6.7109375" customWidth="1"/>
    <col min="2" max="2" width="40.5703125" customWidth="1"/>
    <col min="3" max="3" width="180.140625" bestFit="1" customWidth="1"/>
  </cols>
  <sheetData>
    <row r="1" spans="1:33" ht="33.75" customHeight="1" x14ac:dyDescent="0.2">
      <c r="A1" s="4"/>
      <c r="B1" s="4"/>
      <c r="C1" s="4"/>
      <c r="D1" s="4" t="s">
        <v>11</v>
      </c>
      <c r="E1" s="4"/>
      <c r="F1" s="4"/>
      <c r="G1" s="4"/>
      <c r="H1" s="4"/>
      <c r="I1" s="4"/>
      <c r="J1" s="19" t="s">
        <v>222</v>
      </c>
      <c r="L1" s="20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3" spans="1:33" x14ac:dyDescent="0.2">
      <c r="A3" s="1"/>
      <c r="B3" s="7" t="s">
        <v>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5" spans="1:33" x14ac:dyDescent="0.2">
      <c r="B5" s="2" t="s">
        <v>76</v>
      </c>
      <c r="C5" s="2" t="s">
        <v>75</v>
      </c>
    </row>
    <row r="6" spans="1:33" x14ac:dyDescent="0.2">
      <c r="A6" s="6" t="s">
        <v>77</v>
      </c>
      <c r="B6" s="3" t="str">
        <f>A6&amp;" – "&amp;$B$31</f>
        <v>UL – Shared with copper, national, traffic</v>
      </c>
      <c r="C6" s="9" t="s">
        <v>192</v>
      </c>
    </row>
    <row r="7" spans="1:33" x14ac:dyDescent="0.2">
      <c r="A7" s="6" t="s">
        <v>77</v>
      </c>
      <c r="B7" s="3" t="str">
        <f>A7&amp;" – "&amp;$B$32</f>
        <v>UL – Shared with copper, won, traffic</v>
      </c>
      <c r="C7" s="9" t="s">
        <v>193</v>
      </c>
    </row>
    <row r="8" spans="1:33" x14ac:dyDescent="0.2">
      <c r="A8" s="6" t="s">
        <v>77</v>
      </c>
      <c r="B8" s="3" t="str">
        <f>A8&amp;" – "&amp;$B$33</f>
        <v>UL – Shared with copper, lost, traffic</v>
      </c>
      <c r="C8" s="9" t="s">
        <v>194</v>
      </c>
    </row>
    <row r="9" spans="1:33" x14ac:dyDescent="0.2">
      <c r="A9" s="6" t="s">
        <v>77</v>
      </c>
      <c r="B9" s="3" t="str">
        <f>A9&amp;" – "&amp;$B$34</f>
        <v>UL – Shared with copper, non, traffic</v>
      </c>
      <c r="C9" s="9" t="s">
        <v>195</v>
      </c>
    </row>
    <row r="10" spans="1:33" x14ac:dyDescent="0.2">
      <c r="A10" s="6" t="s">
        <v>148</v>
      </c>
      <c r="B10" s="3" t="str">
        <f>A10&amp;" – "&amp;$B$31</f>
        <v>MAR – Shared with copper, national, traffic</v>
      </c>
      <c r="C10" s="9" t="s">
        <v>196</v>
      </c>
    </row>
    <row r="11" spans="1:33" x14ac:dyDescent="0.2">
      <c r="A11" s="6" t="s">
        <v>148</v>
      </c>
      <c r="B11" s="3" t="str">
        <f>A11&amp;" – "&amp;$B$32</f>
        <v>MAR – Shared with copper, won, traffic</v>
      </c>
      <c r="C11" s="9" t="s">
        <v>197</v>
      </c>
    </row>
    <row r="12" spans="1:33" x14ac:dyDescent="0.2">
      <c r="A12" s="6" t="s">
        <v>148</v>
      </c>
      <c r="B12" s="3" t="str">
        <f>A12&amp;" – "&amp;$B$33</f>
        <v>MAR – Shared with copper, lost, traffic</v>
      </c>
      <c r="C12" s="9" t="s">
        <v>198</v>
      </c>
    </row>
    <row r="13" spans="1:33" x14ac:dyDescent="0.2">
      <c r="A13" s="6" t="s">
        <v>148</v>
      </c>
      <c r="B13" s="3" t="str">
        <f>A13&amp;" – "&amp;$B$34</f>
        <v>MAR – Shared with copper, non, traffic</v>
      </c>
      <c r="C13" s="9" t="s">
        <v>199</v>
      </c>
    </row>
    <row r="14" spans="1:33" x14ac:dyDescent="0.2">
      <c r="A14" s="6" t="s">
        <v>187</v>
      </c>
      <c r="B14" s="3" t="str">
        <f>A14&amp;" – "&amp;$B$31</f>
        <v>IDonly – Shared with copper, national, traffic</v>
      </c>
      <c r="C14" s="9" t="s">
        <v>200</v>
      </c>
    </row>
    <row r="15" spans="1:33" x14ac:dyDescent="0.2">
      <c r="A15" s="6" t="s">
        <v>187</v>
      </c>
      <c r="B15" s="3" t="str">
        <f>A15&amp;" – "&amp;$B$32</f>
        <v>IDonly – Shared with copper, won, traffic</v>
      </c>
      <c r="C15" s="9" t="s">
        <v>201</v>
      </c>
    </row>
    <row r="16" spans="1:33" x14ac:dyDescent="0.2">
      <c r="A16" s="6" t="s">
        <v>187</v>
      </c>
      <c r="B16" s="3" t="str">
        <f>A16&amp;" – "&amp;$B$33</f>
        <v>IDonly – Shared with copper, lost, traffic</v>
      </c>
      <c r="C16" s="9" t="s">
        <v>202</v>
      </c>
    </row>
    <row r="17" spans="1:33" x14ac:dyDescent="0.2">
      <c r="A17" s="6" t="s">
        <v>187</v>
      </c>
      <c r="B17" s="3" t="str">
        <f>A17&amp;" – "&amp;$B$34</f>
        <v>IDonly – Shared with copper, non, traffic</v>
      </c>
      <c r="C17" s="9" t="s">
        <v>203</v>
      </c>
    </row>
    <row r="20" spans="1:33" x14ac:dyDescent="0.2">
      <c r="A20" s="1"/>
      <c r="B20" s="7" t="s">
        <v>93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2" spans="1:33" x14ac:dyDescent="0.2">
      <c r="C22" s="6">
        <f>(C23-2012)+1</f>
        <v>1</v>
      </c>
      <c r="D22" s="6">
        <f t="shared" ref="D22:AD22" si="0">(D23-2012)+1</f>
        <v>2</v>
      </c>
      <c r="E22" s="6">
        <f t="shared" si="0"/>
        <v>3</v>
      </c>
      <c r="F22" s="6">
        <f t="shared" si="0"/>
        <v>4</v>
      </c>
      <c r="G22" s="6">
        <f t="shared" si="0"/>
        <v>5</v>
      </c>
      <c r="H22" s="6">
        <f t="shared" si="0"/>
        <v>6</v>
      </c>
      <c r="I22" s="6">
        <f t="shared" si="0"/>
        <v>7</v>
      </c>
      <c r="J22" s="6">
        <f t="shared" si="0"/>
        <v>8</v>
      </c>
      <c r="K22" s="6">
        <f t="shared" si="0"/>
        <v>9</v>
      </c>
      <c r="L22" s="6">
        <f t="shared" si="0"/>
        <v>10</v>
      </c>
      <c r="M22" s="6">
        <f t="shared" si="0"/>
        <v>11</v>
      </c>
      <c r="N22" s="6">
        <f t="shared" si="0"/>
        <v>12</v>
      </c>
      <c r="O22" s="6">
        <f t="shared" si="0"/>
        <v>13</v>
      </c>
      <c r="P22" s="6">
        <f t="shared" si="0"/>
        <v>14</v>
      </c>
      <c r="Q22" s="6">
        <f t="shared" si="0"/>
        <v>15</v>
      </c>
      <c r="R22" s="6">
        <f t="shared" si="0"/>
        <v>16</v>
      </c>
      <c r="S22" s="6">
        <f t="shared" si="0"/>
        <v>17</v>
      </c>
      <c r="T22" s="6">
        <f t="shared" si="0"/>
        <v>18</v>
      </c>
      <c r="U22" s="6">
        <f t="shared" si="0"/>
        <v>19</v>
      </c>
      <c r="V22" s="6">
        <f t="shared" si="0"/>
        <v>20</v>
      </c>
      <c r="W22" s="6">
        <f t="shared" si="0"/>
        <v>21</v>
      </c>
      <c r="X22" s="6">
        <f t="shared" si="0"/>
        <v>22</v>
      </c>
      <c r="Y22" s="6">
        <f t="shared" si="0"/>
        <v>23</v>
      </c>
      <c r="Z22" s="6">
        <f t="shared" si="0"/>
        <v>24</v>
      </c>
      <c r="AA22" s="6">
        <f t="shared" si="0"/>
        <v>25</v>
      </c>
      <c r="AB22" s="6">
        <f t="shared" si="0"/>
        <v>26</v>
      </c>
      <c r="AC22" s="6">
        <f t="shared" si="0"/>
        <v>27</v>
      </c>
      <c r="AD22" s="6">
        <f t="shared" si="0"/>
        <v>28</v>
      </c>
    </row>
    <row r="23" spans="1:33" x14ac:dyDescent="0.2">
      <c r="B23" s="2" t="s">
        <v>4</v>
      </c>
      <c r="C23" s="2">
        <v>2012</v>
      </c>
      <c r="D23" s="2">
        <v>2013</v>
      </c>
      <c r="E23" s="2">
        <v>2014</v>
      </c>
      <c r="F23" s="2">
        <v>2015</v>
      </c>
      <c r="G23" s="2">
        <v>2016</v>
      </c>
      <c r="H23" s="2">
        <v>2017</v>
      </c>
      <c r="I23" s="2">
        <v>2018</v>
      </c>
      <c r="J23" s="2">
        <v>2019</v>
      </c>
      <c r="K23" s="2">
        <v>2020</v>
      </c>
      <c r="L23" s="2">
        <v>2021</v>
      </c>
      <c r="M23" s="2">
        <v>2022</v>
      </c>
      <c r="N23" s="2">
        <v>2023</v>
      </c>
      <c r="O23" s="2">
        <v>2024</v>
      </c>
      <c r="P23" s="2">
        <v>2025</v>
      </c>
      <c r="Q23" s="2">
        <v>2026</v>
      </c>
      <c r="R23" s="2">
        <v>2027</v>
      </c>
      <c r="S23" s="2">
        <v>2028</v>
      </c>
      <c r="T23" s="2">
        <v>2029</v>
      </c>
      <c r="U23" s="2">
        <v>2030</v>
      </c>
      <c r="V23" s="2">
        <v>2031</v>
      </c>
      <c r="W23" s="2">
        <v>2032</v>
      </c>
      <c r="X23" s="2">
        <v>2033</v>
      </c>
      <c r="Y23" s="2">
        <v>2034</v>
      </c>
      <c r="Z23" s="2">
        <v>2035</v>
      </c>
      <c r="AA23" s="2">
        <v>2036</v>
      </c>
      <c r="AB23" s="2">
        <v>2037</v>
      </c>
      <c r="AC23" s="2">
        <v>2038</v>
      </c>
      <c r="AD23" s="2">
        <v>2039</v>
      </c>
    </row>
    <row r="24" spans="1:33" x14ac:dyDescent="0.2">
      <c r="B24" s="5" t="s">
        <v>204</v>
      </c>
      <c r="C24" s="10">
        <v>1.9007595982734555</v>
      </c>
      <c r="D24" s="10">
        <v>1.9007595982734555</v>
      </c>
      <c r="E24" s="10">
        <v>1.9007595982734555</v>
      </c>
      <c r="F24" s="10">
        <v>1.9007595982734555</v>
      </c>
      <c r="G24" s="10">
        <v>1.9007595982734555</v>
      </c>
      <c r="H24" s="10">
        <v>1.7142181962482459</v>
      </c>
      <c r="I24" s="10">
        <v>1.6900610378245997</v>
      </c>
      <c r="J24" s="10">
        <v>1.7374997954203006</v>
      </c>
      <c r="K24" s="10">
        <v>1.7716821443623028</v>
      </c>
      <c r="L24" s="10">
        <v>1.8591353663188745</v>
      </c>
      <c r="M24" s="10">
        <v>1.8945456118325912</v>
      </c>
      <c r="N24" s="10">
        <v>1.9334671458868682</v>
      </c>
      <c r="O24" s="10">
        <v>1.9715249056368302</v>
      </c>
      <c r="P24" s="10">
        <v>2.0072948635611896</v>
      </c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</row>
    <row r="27" spans="1:33" x14ac:dyDescent="0.2">
      <c r="A27" s="1"/>
      <c r="B27" s="7" t="s">
        <v>68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9" spans="1:33" x14ac:dyDescent="0.2">
      <c r="C29" s="6">
        <f t="shared" ref="C29:M29" si="1">(C30-2012)+1</f>
        <v>1</v>
      </c>
      <c r="D29" s="6">
        <f t="shared" si="1"/>
        <v>2</v>
      </c>
      <c r="E29" s="6">
        <f t="shared" si="1"/>
        <v>3</v>
      </c>
      <c r="F29" s="6">
        <f t="shared" si="1"/>
        <v>4</v>
      </c>
      <c r="G29" s="6">
        <f t="shared" si="1"/>
        <v>5</v>
      </c>
      <c r="H29" s="6">
        <f t="shared" si="1"/>
        <v>6</v>
      </c>
      <c r="I29" s="6">
        <f t="shared" si="1"/>
        <v>7</v>
      </c>
      <c r="J29" s="6">
        <f t="shared" si="1"/>
        <v>8</v>
      </c>
      <c r="K29" s="6">
        <f t="shared" si="1"/>
        <v>9</v>
      </c>
      <c r="L29" s="6">
        <f t="shared" si="1"/>
        <v>10</v>
      </c>
      <c r="M29" s="6">
        <f t="shared" si="1"/>
        <v>11</v>
      </c>
    </row>
    <row r="30" spans="1:33" x14ac:dyDescent="0.2">
      <c r="B30" s="2" t="s">
        <v>4</v>
      </c>
      <c r="C30" s="2">
        <v>2012</v>
      </c>
      <c r="D30" s="2">
        <v>2013</v>
      </c>
      <c r="E30" s="2">
        <v>2014</v>
      </c>
      <c r="F30" s="2">
        <v>2015</v>
      </c>
      <c r="G30" s="2">
        <v>2016</v>
      </c>
      <c r="H30" s="2">
        <v>2017</v>
      </c>
      <c r="I30" s="2">
        <v>2018</v>
      </c>
      <c r="J30" s="2">
        <v>2019</v>
      </c>
      <c r="K30" s="2">
        <v>2020</v>
      </c>
      <c r="L30" s="2">
        <v>2021</v>
      </c>
      <c r="M30" s="2">
        <v>2022</v>
      </c>
    </row>
    <row r="31" spans="1:33" x14ac:dyDescent="0.2">
      <c r="B31" s="5" t="s">
        <v>26</v>
      </c>
      <c r="C31" s="8">
        <v>6.912059835021832E-3</v>
      </c>
      <c r="D31" s="8">
        <v>1.0826779033486344E-2</v>
      </c>
      <c r="E31" s="8">
        <v>2.5018531367790763E-2</v>
      </c>
      <c r="F31" s="8">
        <v>5.699935701011178E-2</v>
      </c>
      <c r="G31" s="8">
        <v>0.12399909099342737</v>
      </c>
      <c r="H31" s="8">
        <v>0.21231288470451568</v>
      </c>
      <c r="I31" s="8">
        <v>0.32895096166669069</v>
      </c>
      <c r="J31" s="8">
        <v>0.46665926315039413</v>
      </c>
      <c r="K31" s="8">
        <v>0.59088855235342297</v>
      </c>
      <c r="L31" s="8">
        <v>0.69451351204260625</v>
      </c>
      <c r="M31" s="8">
        <v>0.75305512234518091</v>
      </c>
    </row>
    <row r="32" spans="1:33" x14ac:dyDescent="0.2">
      <c r="B32" s="5" t="s">
        <v>39</v>
      </c>
      <c r="C32" s="8">
        <v>9.353779156206176E-3</v>
      </c>
      <c r="D32" s="8">
        <v>1.4639607528749567E-2</v>
      </c>
      <c r="E32" s="8">
        <v>3.369262794201696E-2</v>
      </c>
      <c r="F32" s="8">
        <v>7.5961709310745598E-2</v>
      </c>
      <c r="G32" s="8">
        <v>0.16093272565431138</v>
      </c>
      <c r="H32" s="8">
        <v>0.26600608840928092</v>
      </c>
      <c r="I32" s="8">
        <v>0.39622105360100918</v>
      </c>
      <c r="J32" s="8">
        <v>0.54004200462031493</v>
      </c>
      <c r="K32" s="8">
        <v>0.66164547749995128</v>
      </c>
      <c r="L32" s="8">
        <v>0.75788078267959214</v>
      </c>
      <c r="M32" s="8">
        <v>0.81067995822003003</v>
      </c>
    </row>
    <row r="33" spans="1:33" x14ac:dyDescent="0.2">
      <c r="B33" s="5" t="s">
        <v>52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</row>
    <row r="34" spans="1:33" x14ac:dyDescent="0.2">
      <c r="B34" s="5" t="s">
        <v>65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</row>
    <row r="37" spans="1:33" x14ac:dyDescent="0.2">
      <c r="A37" s="1"/>
      <c r="B37" s="7" t="s">
        <v>69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9" spans="1:33" x14ac:dyDescent="0.2">
      <c r="C39" s="6">
        <f t="shared" ref="C39:T39" si="2">(C40-2012)+1</f>
        <v>11</v>
      </c>
      <c r="D39" s="6">
        <f t="shared" si="2"/>
        <v>12</v>
      </c>
      <c r="E39" s="6">
        <f t="shared" si="2"/>
        <v>13</v>
      </c>
      <c r="F39" s="6">
        <f t="shared" si="2"/>
        <v>14</v>
      </c>
      <c r="G39" s="6">
        <f t="shared" si="2"/>
        <v>15</v>
      </c>
      <c r="H39" s="6">
        <f t="shared" si="2"/>
        <v>16</v>
      </c>
      <c r="I39" s="6">
        <f t="shared" si="2"/>
        <v>17</v>
      </c>
      <c r="J39" s="6">
        <f t="shared" si="2"/>
        <v>18</v>
      </c>
      <c r="K39" s="6">
        <f t="shared" si="2"/>
        <v>19</v>
      </c>
      <c r="L39" s="6">
        <f t="shared" si="2"/>
        <v>20</v>
      </c>
      <c r="M39" s="6">
        <f t="shared" si="2"/>
        <v>21</v>
      </c>
      <c r="N39" s="6">
        <f t="shared" si="2"/>
        <v>22</v>
      </c>
      <c r="O39" s="6">
        <f t="shared" si="2"/>
        <v>23</v>
      </c>
      <c r="P39" s="6">
        <f t="shared" si="2"/>
        <v>24</v>
      </c>
      <c r="Q39" s="6">
        <f t="shared" si="2"/>
        <v>25</v>
      </c>
      <c r="R39" s="6">
        <f t="shared" si="2"/>
        <v>26</v>
      </c>
      <c r="S39" s="6">
        <f t="shared" si="2"/>
        <v>27</v>
      </c>
      <c r="T39" s="6">
        <f t="shared" si="2"/>
        <v>28</v>
      </c>
    </row>
    <row r="40" spans="1:33" x14ac:dyDescent="0.2">
      <c r="B40" s="2" t="s">
        <v>4</v>
      </c>
      <c r="C40" s="2">
        <v>2022</v>
      </c>
      <c r="D40" s="2">
        <v>2023</v>
      </c>
      <c r="E40" s="2">
        <v>2024</v>
      </c>
      <c r="F40" s="2">
        <v>2025</v>
      </c>
      <c r="G40" s="2">
        <v>2026</v>
      </c>
      <c r="H40" s="2">
        <v>2027</v>
      </c>
      <c r="I40" s="2">
        <v>2028</v>
      </c>
      <c r="J40" s="2">
        <v>2029</v>
      </c>
      <c r="K40" s="2">
        <v>2030</v>
      </c>
      <c r="L40" s="2">
        <v>2031</v>
      </c>
      <c r="M40" s="2">
        <v>2032</v>
      </c>
      <c r="N40" s="2">
        <v>2033</v>
      </c>
      <c r="O40" s="2">
        <v>2034</v>
      </c>
      <c r="P40" s="2">
        <v>2035</v>
      </c>
      <c r="Q40" s="2">
        <v>2036</v>
      </c>
      <c r="R40" s="2">
        <v>2037</v>
      </c>
      <c r="S40" s="2">
        <v>2038</v>
      </c>
      <c r="T40" s="2">
        <v>2039</v>
      </c>
    </row>
    <row r="41" spans="1:33" x14ac:dyDescent="0.2">
      <c r="B41" s="5" t="s">
        <v>26</v>
      </c>
      <c r="C41" s="8">
        <v>0.80337113749644984</v>
      </c>
      <c r="D41" s="8">
        <v>0.83517404556597175</v>
      </c>
      <c r="E41" s="8">
        <v>0.86087370138786268</v>
      </c>
      <c r="F41" s="8">
        <v>0.87419516034881972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33" x14ac:dyDescent="0.2">
      <c r="B42" s="5" t="s">
        <v>39</v>
      </c>
      <c r="C42" s="8">
        <v>0.85522280090657266</v>
      </c>
      <c r="D42" s="8">
        <v>0.88356265145901181</v>
      </c>
      <c r="E42" s="8">
        <v>0.90617850706131819</v>
      </c>
      <c r="F42" s="8">
        <v>0.91731497156796449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33" x14ac:dyDescent="0.2">
      <c r="B43" s="5" t="s">
        <v>52</v>
      </c>
      <c r="C43" s="8">
        <v>8.0978923487545318E-2</v>
      </c>
      <c r="D43" s="8">
        <v>9.4089041364486273E-2</v>
      </c>
      <c r="E43" s="8">
        <v>0.10715538835144763</v>
      </c>
      <c r="F43" s="8">
        <v>0.11742516385410519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33" x14ac:dyDescent="0.2">
      <c r="B44" s="5" t="s">
        <v>65</v>
      </c>
      <c r="C44" s="8">
        <v>3.6562972025943559E-2</v>
      </c>
      <c r="D44" s="8">
        <v>3.9346775793194275E-2</v>
      </c>
      <c r="E44" s="8">
        <v>4.1766674856442157E-2</v>
      </c>
      <c r="F44" s="8">
        <v>4.3066036744733679E-2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7" spans="1:33" x14ac:dyDescent="0.2">
      <c r="A47" s="1"/>
      <c r="B47" s="7" t="s">
        <v>70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9" spans="2:20" x14ac:dyDescent="0.2">
      <c r="C49" s="6">
        <f t="shared" ref="C49:T49" si="3">(C50-2012)+1</f>
        <v>11</v>
      </c>
      <c r="D49" s="6">
        <f t="shared" si="3"/>
        <v>12</v>
      </c>
      <c r="E49" s="6">
        <f t="shared" si="3"/>
        <v>13</v>
      </c>
      <c r="F49" s="6">
        <f t="shared" si="3"/>
        <v>14</v>
      </c>
      <c r="G49" s="6">
        <f t="shared" si="3"/>
        <v>15</v>
      </c>
      <c r="H49" s="6">
        <f t="shared" si="3"/>
        <v>16</v>
      </c>
      <c r="I49" s="6">
        <f t="shared" si="3"/>
        <v>17</v>
      </c>
      <c r="J49" s="6">
        <f t="shared" si="3"/>
        <v>18</v>
      </c>
      <c r="K49" s="6">
        <f t="shared" si="3"/>
        <v>19</v>
      </c>
      <c r="L49" s="6">
        <f t="shared" si="3"/>
        <v>20</v>
      </c>
      <c r="M49" s="6">
        <f t="shared" si="3"/>
        <v>21</v>
      </c>
      <c r="N49" s="6">
        <f t="shared" si="3"/>
        <v>22</v>
      </c>
      <c r="O49" s="6">
        <f t="shared" si="3"/>
        <v>23</v>
      </c>
      <c r="P49" s="6">
        <f t="shared" si="3"/>
        <v>24</v>
      </c>
      <c r="Q49" s="6">
        <f t="shared" si="3"/>
        <v>25</v>
      </c>
      <c r="R49" s="6">
        <f t="shared" si="3"/>
        <v>26</v>
      </c>
      <c r="S49" s="6">
        <f t="shared" si="3"/>
        <v>27</v>
      </c>
      <c r="T49" s="6">
        <f t="shared" si="3"/>
        <v>28</v>
      </c>
    </row>
    <row r="50" spans="2:20" x14ac:dyDescent="0.2">
      <c r="B50" s="2" t="s">
        <v>4</v>
      </c>
      <c r="C50" s="2">
        <v>2022</v>
      </c>
      <c r="D50" s="2">
        <v>2023</v>
      </c>
      <c r="E50" s="2">
        <v>2024</v>
      </c>
      <c r="F50" s="2">
        <v>2025</v>
      </c>
      <c r="G50" s="2">
        <v>2026</v>
      </c>
      <c r="H50" s="2">
        <v>2027</v>
      </c>
      <c r="I50" s="2">
        <v>2028</v>
      </c>
      <c r="J50" s="2">
        <v>2029</v>
      </c>
      <c r="K50" s="2">
        <v>2030</v>
      </c>
      <c r="L50" s="2">
        <v>2031</v>
      </c>
      <c r="M50" s="2">
        <v>2032</v>
      </c>
      <c r="N50" s="2">
        <v>2033</v>
      </c>
      <c r="O50" s="2">
        <v>2034</v>
      </c>
      <c r="P50" s="2">
        <v>2035</v>
      </c>
      <c r="Q50" s="2">
        <v>2036</v>
      </c>
      <c r="R50" s="2">
        <v>2037</v>
      </c>
      <c r="S50" s="2">
        <v>2038</v>
      </c>
      <c r="T50" s="2">
        <v>2039</v>
      </c>
    </row>
    <row r="51" spans="2:20" x14ac:dyDescent="0.2">
      <c r="B51" s="5" t="s">
        <v>26</v>
      </c>
      <c r="C51" s="8">
        <v>4.9564854621717775E-3</v>
      </c>
      <c r="D51" s="8">
        <v>5.0027294552677124E-3</v>
      </c>
      <c r="E51" s="8">
        <v>5.0326464897801305E-3</v>
      </c>
      <c r="F51" s="8">
        <v>5.0796716666426543E-3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2:20" x14ac:dyDescent="0.2">
      <c r="B52" s="5" t="s">
        <v>39</v>
      </c>
      <c r="C52" s="8">
        <v>0</v>
      </c>
      <c r="D52" s="8">
        <v>0</v>
      </c>
      <c r="E52" s="8">
        <v>0</v>
      </c>
      <c r="F52" s="8">
        <v>0</v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2:20" x14ac:dyDescent="0.2">
      <c r="B53" s="5" t="s">
        <v>52</v>
      </c>
      <c r="C53" s="8">
        <v>0.10650698215855288</v>
      </c>
      <c r="D53" s="8">
        <v>0.12075441786465795</v>
      </c>
      <c r="E53" s="8">
        <v>0.13494990889010028</v>
      </c>
      <c r="F53" s="8">
        <v>0.14688274513983518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2:20" x14ac:dyDescent="0.2">
      <c r="B54" s="5" t="s">
        <v>65</v>
      </c>
      <c r="C54" s="8">
        <v>0</v>
      </c>
      <c r="D54" s="8">
        <v>0</v>
      </c>
      <c r="E54" s="8">
        <v>0</v>
      </c>
      <c r="F54" s="8">
        <v>0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</sheetData>
  <pageMargins left="0.70866141732283472" right="0.70866141732283472" top="0.51181102362204722" bottom="0.51181102362204722" header="0.51181102362204722" footer="0.35433070866141736"/>
  <pageSetup paperSize="9" orientation="landscape" horizontalDpi="4294967292" verticalDpi="4294967292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5FA3B-3576-4E79-B8E7-4656436006B9}">
  <sheetPr>
    <tabColor theme="4" tint="0.79998168889431442"/>
    <pageSetUpPr autoPageBreaks="0"/>
  </sheetPr>
  <dimension ref="A1:AG47"/>
  <sheetViews>
    <sheetView showGridLines="0" defaultGridColor="0" colorId="22" zoomScaleNormal="100" workbookViewId="0">
      <pane ySplit="1" topLeftCell="A17" activePane="bottomLeft" state="frozen"/>
      <selection activeCell="I15" sqref="I15"/>
      <selection pane="bottomLeft" activeCell="H1" sqref="H1:J1"/>
    </sheetView>
  </sheetViews>
  <sheetFormatPr defaultColWidth="12.7109375" defaultRowHeight="12" x14ac:dyDescent="0.2"/>
  <cols>
    <col min="1" max="1" width="6.7109375" customWidth="1"/>
    <col min="2" max="2" width="40.5703125" customWidth="1"/>
    <col min="3" max="3" width="82.42578125" bestFit="1" customWidth="1"/>
  </cols>
  <sheetData>
    <row r="1" spans="1:33" ht="33.75" customHeight="1" x14ac:dyDescent="0.2">
      <c r="A1" s="4"/>
      <c r="B1" s="4"/>
      <c r="C1" s="4"/>
      <c r="D1" s="4" t="s">
        <v>71</v>
      </c>
      <c r="E1" s="4"/>
      <c r="F1" s="4"/>
      <c r="G1" s="4"/>
      <c r="H1" s="19" t="s">
        <v>222</v>
      </c>
      <c r="J1" s="20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3" spans="1:33" x14ac:dyDescent="0.2">
      <c r="A3" s="1"/>
      <c r="B3" s="7" t="s">
        <v>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5" spans="1:33" x14ac:dyDescent="0.2">
      <c r="B5" s="2" t="s">
        <v>76</v>
      </c>
      <c r="C5" s="2" t="s">
        <v>75</v>
      </c>
    </row>
    <row r="6" spans="1:33" x14ac:dyDescent="0.2">
      <c r="A6" s="6" t="s">
        <v>77</v>
      </c>
      <c r="B6" s="3" t="str">
        <f>A6&amp;" – "&amp;$B$24</f>
        <v>UL – FFLAS Shared, national</v>
      </c>
      <c r="C6" s="9" t="s">
        <v>119</v>
      </c>
    </row>
    <row r="7" spans="1:33" x14ac:dyDescent="0.2">
      <c r="A7" s="6" t="s">
        <v>77</v>
      </c>
      <c r="B7" s="3" t="str">
        <f>A7&amp;" – "&amp;$B$25</f>
        <v>UL – FFLAS Shared, won</v>
      </c>
      <c r="C7" s="9" t="s">
        <v>120</v>
      </c>
    </row>
    <row r="8" spans="1:33" x14ac:dyDescent="0.2">
      <c r="A8" s="6" t="s">
        <v>77</v>
      </c>
      <c r="B8" s="3" t="str">
        <f>A8&amp;" – "&amp;$B$26</f>
        <v>UL – FFLAS Shared, lost</v>
      </c>
      <c r="C8" s="9" t="s">
        <v>121</v>
      </c>
    </row>
    <row r="9" spans="1:33" x14ac:dyDescent="0.2">
      <c r="A9" s="6" t="s">
        <v>77</v>
      </c>
      <c r="B9" s="3" t="str">
        <f>A9&amp;" – "&amp;$B$27</f>
        <v>UL – FFLAS Shared, non</v>
      </c>
      <c r="C9" s="9" t="s">
        <v>122</v>
      </c>
    </row>
    <row r="10" spans="1:33" x14ac:dyDescent="0.2">
      <c r="A10" s="6" t="s">
        <v>148</v>
      </c>
      <c r="B10" s="3" t="str">
        <f>A10&amp;" – "&amp;$B$24</f>
        <v>MAR – FFLAS Shared, national</v>
      </c>
      <c r="C10" s="9" t="s">
        <v>123</v>
      </c>
    </row>
    <row r="11" spans="1:33" x14ac:dyDescent="0.2">
      <c r="A11" s="6" t="s">
        <v>148</v>
      </c>
      <c r="B11" s="3" t="str">
        <f>A11&amp;" – "&amp;$B$25</f>
        <v>MAR – FFLAS Shared, won</v>
      </c>
      <c r="C11" s="9" t="s">
        <v>124</v>
      </c>
    </row>
    <row r="12" spans="1:33" x14ac:dyDescent="0.2">
      <c r="A12" s="6" t="s">
        <v>148</v>
      </c>
      <c r="B12" s="3" t="str">
        <f>A12&amp;" – "&amp;$B$26</f>
        <v>MAR – FFLAS Shared, lost</v>
      </c>
      <c r="C12" s="9" t="s">
        <v>125</v>
      </c>
    </row>
    <row r="13" spans="1:33" x14ac:dyDescent="0.2">
      <c r="A13" s="6" t="s">
        <v>148</v>
      </c>
      <c r="B13" s="3" t="str">
        <f>A13&amp;" – "&amp;$B$27</f>
        <v>MAR – FFLAS Shared, non</v>
      </c>
      <c r="C13" s="9" t="s">
        <v>126</v>
      </c>
    </row>
    <row r="14" spans="1:33" x14ac:dyDescent="0.2">
      <c r="A14" s="6" t="s">
        <v>187</v>
      </c>
      <c r="B14" s="3" t="str">
        <f>A14&amp;" – "&amp;$B$24</f>
        <v>IDonly – FFLAS Shared, national</v>
      </c>
      <c r="C14" s="9" t="s">
        <v>127</v>
      </c>
    </row>
    <row r="15" spans="1:33" x14ac:dyDescent="0.2">
      <c r="A15" s="6" t="s">
        <v>187</v>
      </c>
      <c r="B15" s="3" t="str">
        <f>A15&amp;" – "&amp;$B$25</f>
        <v>IDonly – FFLAS Shared, won</v>
      </c>
      <c r="C15" s="9" t="s">
        <v>128</v>
      </c>
    </row>
    <row r="16" spans="1:33" x14ac:dyDescent="0.2">
      <c r="A16" s="6" t="s">
        <v>187</v>
      </c>
      <c r="B16" s="3" t="str">
        <f>A16&amp;" – "&amp;$B$26</f>
        <v>IDonly – FFLAS Shared, lost</v>
      </c>
      <c r="C16" s="9" t="s">
        <v>129</v>
      </c>
    </row>
    <row r="17" spans="1:33" x14ac:dyDescent="0.2">
      <c r="A17" s="6" t="s">
        <v>187</v>
      </c>
      <c r="B17" s="3" t="str">
        <f>A17&amp;" – "&amp;$B$27</f>
        <v>IDonly – FFLAS Shared, non</v>
      </c>
      <c r="C17" s="9" t="s">
        <v>130</v>
      </c>
    </row>
    <row r="20" spans="1:33" x14ac:dyDescent="0.2">
      <c r="A20" s="1"/>
      <c r="B20" s="7" t="s">
        <v>68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2" spans="1:33" x14ac:dyDescent="0.2">
      <c r="C22" s="6">
        <f>(C23-2012)+1</f>
        <v>1</v>
      </c>
      <c r="D22" s="6">
        <f t="shared" ref="D22:M22" si="0">(D23-2012)+1</f>
        <v>2</v>
      </c>
      <c r="E22" s="6">
        <f t="shared" si="0"/>
        <v>3</v>
      </c>
      <c r="F22" s="6">
        <f t="shared" si="0"/>
        <v>4</v>
      </c>
      <c r="G22" s="6">
        <f t="shared" si="0"/>
        <v>5</v>
      </c>
      <c r="H22" s="6">
        <f t="shared" si="0"/>
        <v>6</v>
      </c>
      <c r="I22" s="6">
        <f t="shared" si="0"/>
        <v>7</v>
      </c>
      <c r="J22" s="6">
        <f t="shared" si="0"/>
        <v>8</v>
      </c>
      <c r="K22" s="6">
        <f t="shared" si="0"/>
        <v>9</v>
      </c>
      <c r="L22" s="6">
        <f t="shared" si="0"/>
        <v>10</v>
      </c>
      <c r="M22" s="6">
        <f t="shared" si="0"/>
        <v>11</v>
      </c>
    </row>
    <row r="23" spans="1:33" x14ac:dyDescent="0.2">
      <c r="B23" s="2" t="s">
        <v>4</v>
      </c>
      <c r="C23" s="2">
        <v>2012</v>
      </c>
      <c r="D23" s="2">
        <v>2013</v>
      </c>
      <c r="E23" s="2">
        <v>2014</v>
      </c>
      <c r="F23" s="2">
        <v>2015</v>
      </c>
      <c r="G23" s="2">
        <v>2016</v>
      </c>
      <c r="H23" s="2">
        <v>2017</v>
      </c>
      <c r="I23" s="2">
        <v>2018</v>
      </c>
      <c r="J23" s="2">
        <v>2019</v>
      </c>
      <c r="K23" s="2">
        <v>2020</v>
      </c>
      <c r="L23" s="2">
        <v>2021</v>
      </c>
      <c r="M23" s="2">
        <v>2022</v>
      </c>
    </row>
    <row r="24" spans="1:33" x14ac:dyDescent="0.2">
      <c r="B24" s="5" t="s">
        <v>20</v>
      </c>
      <c r="C24" s="8">
        <v>0.69360852896381497</v>
      </c>
      <c r="D24" s="8">
        <v>0.71068789640085206</v>
      </c>
      <c r="E24" s="8">
        <v>0.77652102024597325</v>
      </c>
      <c r="F24" s="8">
        <v>0.85071995444630844</v>
      </c>
      <c r="G24" s="8">
        <v>0.91977883071110744</v>
      </c>
      <c r="H24" s="8">
        <v>0.94134645356196933</v>
      </c>
      <c r="I24" s="8">
        <v>0.9473453866168523</v>
      </c>
      <c r="J24" s="8">
        <v>0.95633174938468712</v>
      </c>
      <c r="K24" s="8">
        <v>0.9604147687337431</v>
      </c>
      <c r="L24" s="8">
        <v>0.96164091570844912</v>
      </c>
      <c r="M24" s="8">
        <v>0.96233937048678864</v>
      </c>
    </row>
    <row r="25" spans="1:33" x14ac:dyDescent="0.2">
      <c r="B25" s="5" t="s">
        <v>33</v>
      </c>
      <c r="C25" s="8">
        <v>0.85429560555567052</v>
      </c>
      <c r="D25" s="8">
        <v>0.86095243955529166</v>
      </c>
      <c r="E25" s="8">
        <v>0.88995935134449966</v>
      </c>
      <c r="F25" s="8">
        <v>0.92520916435382461</v>
      </c>
      <c r="G25" s="8">
        <v>0.95889154933785081</v>
      </c>
      <c r="H25" s="8">
        <v>0.96701202252246676</v>
      </c>
      <c r="I25" s="8">
        <v>0.96805363555006085</v>
      </c>
      <c r="J25" s="8">
        <v>0.97196680152262904</v>
      </c>
      <c r="K25" s="8">
        <v>0.97325774533093456</v>
      </c>
      <c r="L25" s="8">
        <v>0.97342324997500995</v>
      </c>
      <c r="M25" s="8">
        <v>0.97385903055484235</v>
      </c>
    </row>
    <row r="26" spans="1:33" x14ac:dyDescent="0.2">
      <c r="B26" s="5" t="s">
        <v>46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</row>
    <row r="27" spans="1:33" x14ac:dyDescent="0.2">
      <c r="B27" s="5" t="s">
        <v>59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</row>
    <row r="30" spans="1:33" x14ac:dyDescent="0.2">
      <c r="A30" s="1"/>
      <c r="B30" s="7" t="s">
        <v>69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2" spans="1:33" x14ac:dyDescent="0.2">
      <c r="C32" s="6">
        <f t="shared" ref="C32" si="1">(C33-2012)+1</f>
        <v>11</v>
      </c>
      <c r="D32" s="6">
        <f t="shared" ref="D32" si="2">(D33-2012)+1</f>
        <v>12</v>
      </c>
      <c r="E32" s="6">
        <f t="shared" ref="E32" si="3">(E33-2012)+1</f>
        <v>13</v>
      </c>
      <c r="F32" s="6">
        <f t="shared" ref="F32" si="4">(F33-2012)+1</f>
        <v>14</v>
      </c>
      <c r="G32" s="6">
        <f t="shared" ref="G32" si="5">(G33-2012)+1</f>
        <v>15</v>
      </c>
      <c r="H32" s="6">
        <f t="shared" ref="H32" si="6">(H33-2012)+1</f>
        <v>16</v>
      </c>
      <c r="I32" s="6">
        <f t="shared" ref="I32" si="7">(I33-2012)+1</f>
        <v>17</v>
      </c>
      <c r="J32" s="6">
        <f t="shared" ref="J32" si="8">(J33-2012)+1</f>
        <v>18</v>
      </c>
      <c r="K32" s="6">
        <f t="shared" ref="K32" si="9">(K33-2012)+1</f>
        <v>19</v>
      </c>
      <c r="L32" s="6">
        <f t="shared" ref="L32" si="10">(L33-2012)+1</f>
        <v>20</v>
      </c>
      <c r="M32" s="6">
        <f t="shared" ref="M32" si="11">(M33-2012)+1</f>
        <v>21</v>
      </c>
      <c r="N32" s="6">
        <f t="shared" ref="N32" si="12">(N33-2012)+1</f>
        <v>22</v>
      </c>
      <c r="O32" s="6">
        <f t="shared" ref="O32" si="13">(O33-2012)+1</f>
        <v>23</v>
      </c>
      <c r="P32" s="6">
        <f t="shared" ref="P32" si="14">(P33-2012)+1</f>
        <v>24</v>
      </c>
      <c r="Q32" s="6">
        <f t="shared" ref="Q32" si="15">(Q33-2012)+1</f>
        <v>25</v>
      </c>
      <c r="R32" s="6">
        <f t="shared" ref="R32" si="16">(R33-2012)+1</f>
        <v>26</v>
      </c>
      <c r="S32" s="6">
        <f t="shared" ref="S32" si="17">(S33-2012)+1</f>
        <v>27</v>
      </c>
      <c r="T32" s="6">
        <f t="shared" ref="T32" si="18">(T33-2012)+1</f>
        <v>28</v>
      </c>
    </row>
    <row r="33" spans="1:33" x14ac:dyDescent="0.2">
      <c r="B33" s="2" t="s">
        <v>4</v>
      </c>
      <c r="C33" s="2">
        <v>2022</v>
      </c>
      <c r="D33" s="2">
        <v>2023</v>
      </c>
      <c r="E33" s="2">
        <v>2024</v>
      </c>
      <c r="F33" s="2">
        <v>2025</v>
      </c>
      <c r="G33" s="2">
        <v>2026</v>
      </c>
      <c r="H33" s="2">
        <v>2027</v>
      </c>
      <c r="I33" s="2">
        <v>2028</v>
      </c>
      <c r="J33" s="2">
        <v>2029</v>
      </c>
      <c r="K33" s="2">
        <v>2030</v>
      </c>
      <c r="L33" s="2">
        <v>2031</v>
      </c>
      <c r="M33" s="2">
        <v>2032</v>
      </c>
      <c r="N33" s="2">
        <v>2033</v>
      </c>
      <c r="O33" s="2">
        <v>2034</v>
      </c>
      <c r="P33" s="2">
        <v>2035</v>
      </c>
      <c r="Q33" s="2">
        <v>2036</v>
      </c>
      <c r="R33" s="2">
        <v>2037</v>
      </c>
      <c r="S33" s="2">
        <v>2038</v>
      </c>
      <c r="T33" s="2">
        <v>2039</v>
      </c>
    </row>
    <row r="34" spans="1:33" x14ac:dyDescent="0.2">
      <c r="B34" s="5" t="s">
        <v>20</v>
      </c>
      <c r="C34" s="8">
        <v>0.99386822209040671</v>
      </c>
      <c r="D34" s="8">
        <v>0.99404562277368202</v>
      </c>
      <c r="E34" s="8">
        <v>0.99418800139054841</v>
      </c>
      <c r="F34" s="8">
        <v>0.99422288517573154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33" x14ac:dyDescent="0.2">
      <c r="B35" s="5" t="s">
        <v>33</v>
      </c>
      <c r="C35" s="8">
        <v>1</v>
      </c>
      <c r="D35" s="8">
        <v>1</v>
      </c>
      <c r="E35" s="8">
        <v>1</v>
      </c>
      <c r="F35" s="8">
        <v>1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33" x14ac:dyDescent="0.2">
      <c r="B36" s="5" t="s">
        <v>46</v>
      </c>
      <c r="C36" s="8">
        <v>0.43192005931583255</v>
      </c>
      <c r="D36" s="8">
        <v>0.43794231251943461</v>
      </c>
      <c r="E36" s="8">
        <v>0.44259828088164027</v>
      </c>
      <c r="F36" s="8">
        <v>0.44427412066884964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33" x14ac:dyDescent="0.2">
      <c r="B37" s="5" t="s">
        <v>59</v>
      </c>
      <c r="C37" s="8">
        <v>1</v>
      </c>
      <c r="D37" s="8">
        <v>1</v>
      </c>
      <c r="E37" s="8">
        <v>1</v>
      </c>
      <c r="F37" s="8">
        <v>1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40" spans="1:33" x14ac:dyDescent="0.2">
      <c r="A40" s="1"/>
      <c r="B40" s="7" t="s">
        <v>70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2" spans="1:33" x14ac:dyDescent="0.2">
      <c r="C42" s="6">
        <f t="shared" ref="C42" si="19">(C43-2012)+1</f>
        <v>11</v>
      </c>
      <c r="D42" s="6">
        <f t="shared" ref="D42" si="20">(D43-2012)+1</f>
        <v>12</v>
      </c>
      <c r="E42" s="6">
        <f t="shared" ref="E42" si="21">(E43-2012)+1</f>
        <v>13</v>
      </c>
      <c r="F42" s="6">
        <f t="shared" ref="F42" si="22">(F43-2012)+1</f>
        <v>14</v>
      </c>
      <c r="G42" s="6">
        <f t="shared" ref="G42" si="23">(G43-2012)+1</f>
        <v>15</v>
      </c>
      <c r="H42" s="6">
        <f t="shared" ref="H42" si="24">(H43-2012)+1</f>
        <v>16</v>
      </c>
      <c r="I42" s="6">
        <f t="shared" ref="I42" si="25">(I43-2012)+1</f>
        <v>17</v>
      </c>
      <c r="J42" s="6">
        <f t="shared" ref="J42" si="26">(J43-2012)+1</f>
        <v>18</v>
      </c>
      <c r="K42" s="6">
        <f t="shared" ref="K42" si="27">(K43-2012)+1</f>
        <v>19</v>
      </c>
      <c r="L42" s="6">
        <f t="shared" ref="L42" si="28">(L43-2012)+1</f>
        <v>20</v>
      </c>
      <c r="M42" s="6">
        <f t="shared" ref="M42" si="29">(M43-2012)+1</f>
        <v>21</v>
      </c>
      <c r="N42" s="6">
        <f t="shared" ref="N42" si="30">(N43-2012)+1</f>
        <v>22</v>
      </c>
      <c r="O42" s="6">
        <f t="shared" ref="O42" si="31">(O43-2012)+1</f>
        <v>23</v>
      </c>
      <c r="P42" s="6">
        <f t="shared" ref="P42" si="32">(P43-2012)+1</f>
        <v>24</v>
      </c>
      <c r="Q42" s="6">
        <f t="shared" ref="Q42" si="33">(Q43-2012)+1</f>
        <v>25</v>
      </c>
      <c r="R42" s="6">
        <f t="shared" ref="R42" si="34">(R43-2012)+1</f>
        <v>26</v>
      </c>
      <c r="S42" s="6">
        <f t="shared" ref="S42" si="35">(S43-2012)+1</f>
        <v>27</v>
      </c>
      <c r="T42" s="6">
        <f t="shared" ref="T42" si="36">(T43-2012)+1</f>
        <v>28</v>
      </c>
    </row>
    <row r="43" spans="1:33" x14ac:dyDescent="0.2">
      <c r="B43" s="2" t="s">
        <v>4</v>
      </c>
      <c r="C43" s="2">
        <v>2022</v>
      </c>
      <c r="D43" s="2">
        <v>2023</v>
      </c>
      <c r="E43" s="2">
        <v>2024</v>
      </c>
      <c r="F43" s="2">
        <v>2025</v>
      </c>
      <c r="G43" s="2">
        <v>2026</v>
      </c>
      <c r="H43" s="2">
        <v>2027</v>
      </c>
      <c r="I43" s="2">
        <v>2028</v>
      </c>
      <c r="J43" s="2">
        <v>2029</v>
      </c>
      <c r="K43" s="2">
        <v>2030</v>
      </c>
      <c r="L43" s="2">
        <v>2031</v>
      </c>
      <c r="M43" s="2">
        <v>2032</v>
      </c>
      <c r="N43" s="2">
        <v>2033</v>
      </c>
      <c r="O43" s="2">
        <v>2034</v>
      </c>
      <c r="P43" s="2">
        <v>2035</v>
      </c>
      <c r="Q43" s="2">
        <v>2036</v>
      </c>
      <c r="R43" s="2">
        <v>2037</v>
      </c>
      <c r="S43" s="2">
        <v>2038</v>
      </c>
      <c r="T43" s="2">
        <v>2039</v>
      </c>
    </row>
    <row r="44" spans="1:33" x14ac:dyDescent="0.2">
      <c r="B44" s="5" t="s">
        <v>20</v>
      </c>
      <c r="C44" s="8">
        <v>6.1317779095933491E-3</v>
      </c>
      <c r="D44" s="8">
        <v>5.9543772263179308E-3</v>
      </c>
      <c r="E44" s="8">
        <v>5.8119986094515505E-3</v>
      </c>
      <c r="F44" s="8">
        <v>5.7771148242684225E-3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33" x14ac:dyDescent="0.2">
      <c r="B45" s="5" t="s">
        <v>33</v>
      </c>
      <c r="C45" s="8">
        <v>0</v>
      </c>
      <c r="D45" s="8">
        <v>0</v>
      </c>
      <c r="E45" s="8">
        <v>0</v>
      </c>
      <c r="F45" s="8">
        <v>0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33" x14ac:dyDescent="0.2">
      <c r="B46" s="5" t="s">
        <v>46</v>
      </c>
      <c r="C46" s="8">
        <v>0.56807994068416745</v>
      </c>
      <c r="D46" s="8">
        <v>0.56205768748056539</v>
      </c>
      <c r="E46" s="8">
        <v>0.55740171911835967</v>
      </c>
      <c r="F46" s="8">
        <v>0.55572587933115036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33" x14ac:dyDescent="0.2">
      <c r="B47" s="5" t="s">
        <v>59</v>
      </c>
      <c r="C47" s="8">
        <v>0</v>
      </c>
      <c r="D47" s="8">
        <v>0</v>
      </c>
      <c r="E47" s="8">
        <v>0</v>
      </c>
      <c r="F47" s="8">
        <v>0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</sheetData>
  <pageMargins left="0.70866141732283472" right="0.70866141732283472" top="0.51181102362204722" bottom="0.51181102362204722" header="0.51181102362204722" footer="0.35433070866141736"/>
  <pageSetup paperSize="9" orientation="landscape" horizontalDpi="4294967292" verticalDpi="4294967292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83602-EE3D-4ADC-95CD-91055D65D9F0}">
  <sheetPr>
    <tabColor theme="4" tint="0.79998168889431442"/>
    <pageSetUpPr autoPageBreaks="0"/>
  </sheetPr>
  <dimension ref="A1:AG57"/>
  <sheetViews>
    <sheetView showGridLines="0" defaultGridColor="0" colorId="22" zoomScale="90" zoomScaleNormal="90" workbookViewId="0">
      <pane ySplit="1" topLeftCell="A17" activePane="bottomLeft" state="frozen"/>
      <selection activeCell="I15" sqref="I15"/>
      <selection pane="bottomLeft" activeCell="M1" sqref="M1:O1"/>
    </sheetView>
  </sheetViews>
  <sheetFormatPr defaultColWidth="12.7109375" defaultRowHeight="12" x14ac:dyDescent="0.2"/>
  <cols>
    <col min="1" max="1" width="6.7109375" customWidth="1"/>
    <col min="2" max="2" width="48" bestFit="1" customWidth="1"/>
    <col min="3" max="3" width="124.28515625" bestFit="1" customWidth="1"/>
  </cols>
  <sheetData>
    <row r="1" spans="1:33" s="4" customFormat="1" ht="33.75" customHeight="1" x14ac:dyDescent="0.2">
      <c r="D1" s="4" t="s">
        <v>12</v>
      </c>
      <c r="M1" s="19" t="s">
        <v>222</v>
      </c>
      <c r="N1"/>
      <c r="O1" s="20"/>
    </row>
    <row r="3" spans="1:33" x14ac:dyDescent="0.2">
      <c r="A3" s="1"/>
      <c r="B3" s="7" t="s">
        <v>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5" spans="1:33" x14ac:dyDescent="0.2">
      <c r="B5" s="2" t="s">
        <v>76</v>
      </c>
      <c r="C5" s="2" t="s">
        <v>75</v>
      </c>
    </row>
    <row r="6" spans="1:33" x14ac:dyDescent="0.2">
      <c r="A6" s="6" t="s">
        <v>77</v>
      </c>
      <c r="B6" s="3" t="str">
        <f>A6&amp;" – "&amp;$B$24</f>
        <v>UL – Shared with copper property leased space, national</v>
      </c>
      <c r="C6" s="9" t="s">
        <v>131</v>
      </c>
    </row>
    <row r="7" spans="1:33" x14ac:dyDescent="0.2">
      <c r="A7" s="6" t="s">
        <v>77</v>
      </c>
      <c r="B7" s="3" t="str">
        <f>A7&amp;" – "&amp;$B$25</f>
        <v>UL – Shared with copper property leased space, won</v>
      </c>
      <c r="C7" s="9" t="s">
        <v>132</v>
      </c>
    </row>
    <row r="8" spans="1:33" x14ac:dyDescent="0.2">
      <c r="A8" s="6" t="s">
        <v>77</v>
      </c>
      <c r="B8" s="3" t="str">
        <f>A8&amp;" – "&amp;$B$26</f>
        <v>UL – Shared with copper property leased space, lost</v>
      </c>
      <c r="C8" s="9" t="s">
        <v>133</v>
      </c>
    </row>
    <row r="9" spans="1:33" x14ac:dyDescent="0.2">
      <c r="A9" s="6" t="s">
        <v>77</v>
      </c>
      <c r="B9" s="3" t="str">
        <f>A9&amp;" – "&amp;$B$27</f>
        <v>UL – Shared with copper property leased space, non</v>
      </c>
      <c r="C9" s="9" t="s">
        <v>134</v>
      </c>
    </row>
    <row r="10" spans="1:33" x14ac:dyDescent="0.2">
      <c r="A10" s="6" t="s">
        <v>148</v>
      </c>
      <c r="B10" s="3" t="str">
        <f>A10&amp;" – "&amp;$B$24</f>
        <v>MAR – Shared with copper property leased space, national</v>
      </c>
      <c r="C10" s="9" t="s">
        <v>135</v>
      </c>
    </row>
    <row r="11" spans="1:33" x14ac:dyDescent="0.2">
      <c r="A11" s="6" t="s">
        <v>148</v>
      </c>
      <c r="B11" s="3" t="str">
        <f>A11&amp;" – "&amp;$B$25</f>
        <v>MAR – Shared with copper property leased space, won</v>
      </c>
      <c r="C11" s="9" t="s">
        <v>136</v>
      </c>
    </row>
    <row r="12" spans="1:33" x14ac:dyDescent="0.2">
      <c r="A12" s="6" t="s">
        <v>148</v>
      </c>
      <c r="B12" s="3" t="str">
        <f>A12&amp;" – "&amp;$B$26</f>
        <v>MAR – Shared with copper property leased space, lost</v>
      </c>
      <c r="C12" s="9" t="s">
        <v>137</v>
      </c>
    </row>
    <row r="13" spans="1:33" x14ac:dyDescent="0.2">
      <c r="A13" s="6" t="s">
        <v>148</v>
      </c>
      <c r="B13" s="3" t="str">
        <f>A13&amp;" – "&amp;$B$27</f>
        <v>MAR – Shared with copper property leased space, non</v>
      </c>
      <c r="C13" s="9" t="s">
        <v>138</v>
      </c>
    </row>
    <row r="14" spans="1:33" x14ac:dyDescent="0.2">
      <c r="A14" s="6" t="s">
        <v>187</v>
      </c>
      <c r="B14" s="3" t="str">
        <f>A14&amp;" – "&amp;$B$24</f>
        <v>IDonly – Shared with copper property leased space, national</v>
      </c>
      <c r="C14" s="9" t="s">
        <v>206</v>
      </c>
    </row>
    <row r="15" spans="1:33" x14ac:dyDescent="0.2">
      <c r="A15" s="6" t="s">
        <v>187</v>
      </c>
      <c r="B15" s="3" t="str">
        <f>A15&amp;" – "&amp;$B$25</f>
        <v>IDonly – Shared with copper property leased space, won</v>
      </c>
      <c r="C15" s="9" t="s">
        <v>207</v>
      </c>
    </row>
    <row r="16" spans="1:33" x14ac:dyDescent="0.2">
      <c r="A16" s="6" t="s">
        <v>187</v>
      </c>
      <c r="B16" s="3" t="str">
        <f>A16&amp;" – "&amp;$B$26</f>
        <v>IDonly – Shared with copper property leased space, lost</v>
      </c>
      <c r="C16" s="9" t="s">
        <v>208</v>
      </c>
    </row>
    <row r="17" spans="1:33" x14ac:dyDescent="0.2">
      <c r="A17" s="6" t="s">
        <v>187</v>
      </c>
      <c r="B17" s="3" t="str">
        <f>A17&amp;" – "&amp;$B$27</f>
        <v>IDonly – Shared with copper property leased space, non</v>
      </c>
      <c r="C17" s="9" t="s">
        <v>209</v>
      </c>
    </row>
    <row r="20" spans="1:33" x14ac:dyDescent="0.2">
      <c r="A20" s="1"/>
      <c r="B20" s="7" t="s">
        <v>93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2" spans="1:33" x14ac:dyDescent="0.2">
      <c r="C22" s="6">
        <f>(C23-2012)+1</f>
        <v>1</v>
      </c>
      <c r="D22" s="6">
        <f t="shared" ref="D22:AD22" si="0">(D23-2012)+1</f>
        <v>2</v>
      </c>
      <c r="E22" s="6">
        <f t="shared" si="0"/>
        <v>3</v>
      </c>
      <c r="F22" s="6">
        <f t="shared" si="0"/>
        <v>4</v>
      </c>
      <c r="G22" s="6">
        <f t="shared" si="0"/>
        <v>5</v>
      </c>
      <c r="H22" s="6">
        <f t="shared" si="0"/>
        <v>6</v>
      </c>
      <c r="I22" s="6">
        <f t="shared" si="0"/>
        <v>7</v>
      </c>
      <c r="J22" s="6">
        <f t="shared" si="0"/>
        <v>8</v>
      </c>
      <c r="K22" s="6">
        <f t="shared" si="0"/>
        <v>9</v>
      </c>
      <c r="L22" s="6">
        <f t="shared" si="0"/>
        <v>10</v>
      </c>
      <c r="M22" s="6">
        <f t="shared" si="0"/>
        <v>11</v>
      </c>
      <c r="N22" s="6">
        <f t="shared" si="0"/>
        <v>12</v>
      </c>
      <c r="O22" s="6">
        <f t="shared" si="0"/>
        <v>13</v>
      </c>
      <c r="P22" s="6">
        <f t="shared" si="0"/>
        <v>14</v>
      </c>
      <c r="Q22" s="6">
        <f t="shared" si="0"/>
        <v>15</v>
      </c>
      <c r="R22" s="6">
        <f t="shared" si="0"/>
        <v>16</v>
      </c>
      <c r="S22" s="6">
        <f t="shared" si="0"/>
        <v>17</v>
      </c>
      <c r="T22" s="6">
        <f t="shared" si="0"/>
        <v>18</v>
      </c>
      <c r="U22" s="6">
        <f t="shared" si="0"/>
        <v>19</v>
      </c>
      <c r="V22" s="6">
        <f t="shared" si="0"/>
        <v>20</v>
      </c>
      <c r="W22" s="6">
        <f t="shared" si="0"/>
        <v>21</v>
      </c>
      <c r="X22" s="6">
        <f t="shared" si="0"/>
        <v>22</v>
      </c>
      <c r="Y22" s="6">
        <f t="shared" si="0"/>
        <v>23</v>
      </c>
      <c r="Z22" s="6">
        <f t="shared" si="0"/>
        <v>24</v>
      </c>
      <c r="AA22" s="6">
        <f t="shared" si="0"/>
        <v>25</v>
      </c>
      <c r="AB22" s="6">
        <f t="shared" si="0"/>
        <v>26</v>
      </c>
      <c r="AC22" s="6">
        <f t="shared" si="0"/>
        <v>27</v>
      </c>
      <c r="AD22" s="6">
        <f t="shared" si="0"/>
        <v>28</v>
      </c>
    </row>
    <row r="23" spans="1:33" x14ac:dyDescent="0.2">
      <c r="B23" s="2" t="s">
        <v>4</v>
      </c>
      <c r="C23" s="2">
        <v>2012</v>
      </c>
      <c r="D23" s="2">
        <v>2013</v>
      </c>
      <c r="E23" s="2">
        <v>2014</v>
      </c>
      <c r="F23" s="2">
        <v>2015</v>
      </c>
      <c r="G23" s="2">
        <v>2016</v>
      </c>
      <c r="H23" s="2">
        <v>2017</v>
      </c>
      <c r="I23" s="2">
        <v>2018</v>
      </c>
      <c r="J23" s="2">
        <v>2019</v>
      </c>
      <c r="K23" s="2">
        <v>2020</v>
      </c>
      <c r="L23" s="2">
        <v>2021</v>
      </c>
      <c r="M23" s="2">
        <v>2022</v>
      </c>
      <c r="N23" s="2">
        <v>2023</v>
      </c>
      <c r="O23" s="2">
        <v>2024</v>
      </c>
      <c r="P23" s="2">
        <v>2025</v>
      </c>
      <c r="Q23" s="2">
        <v>2026</v>
      </c>
      <c r="R23" s="2">
        <v>2027</v>
      </c>
      <c r="S23" s="2">
        <v>2028</v>
      </c>
      <c r="T23" s="2">
        <v>2029</v>
      </c>
      <c r="U23" s="2">
        <v>2030</v>
      </c>
      <c r="V23" s="2">
        <v>2031</v>
      </c>
      <c r="W23" s="2">
        <v>2032</v>
      </c>
      <c r="X23" s="2">
        <v>2033</v>
      </c>
      <c r="Y23" s="2">
        <v>2034</v>
      </c>
      <c r="Z23" s="2">
        <v>2035</v>
      </c>
      <c r="AA23" s="2">
        <v>2036</v>
      </c>
      <c r="AB23" s="2">
        <v>2037</v>
      </c>
      <c r="AC23" s="2">
        <v>2038</v>
      </c>
      <c r="AD23" s="2">
        <v>2039</v>
      </c>
    </row>
    <row r="24" spans="1:33" x14ac:dyDescent="0.2">
      <c r="B24" s="5" t="s">
        <v>15</v>
      </c>
      <c r="C24" s="8">
        <v>6.038924833852969E-2</v>
      </c>
      <c r="D24" s="8">
        <v>6.1264891589732105E-2</v>
      </c>
      <c r="E24" s="8">
        <v>6.665584246956692E-2</v>
      </c>
      <c r="F24" s="8">
        <v>7.5107526704143918E-2</v>
      </c>
      <c r="G24" s="8">
        <v>9.0224461119701838E-2</v>
      </c>
      <c r="H24" s="8">
        <v>0.12457846988384935</v>
      </c>
      <c r="I24" s="8">
        <v>0.1429620262822488</v>
      </c>
      <c r="J24" s="8">
        <v>0.16057903272581447</v>
      </c>
      <c r="K24" s="8">
        <v>0.18372338801470992</v>
      </c>
      <c r="L24" s="8">
        <v>0.20353266204571985</v>
      </c>
      <c r="M24" s="8">
        <v>0.2126089877572177</v>
      </c>
      <c r="N24" s="8">
        <v>0.21618389498642984</v>
      </c>
      <c r="O24" s="8">
        <v>0.21828926166718465</v>
      </c>
      <c r="P24" s="8">
        <v>0.21919603742507729</v>
      </c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3" x14ac:dyDescent="0.2">
      <c r="B25" s="5" t="s">
        <v>28</v>
      </c>
      <c r="C25" s="8">
        <v>6.4295327000373964E-2</v>
      </c>
      <c r="D25" s="8">
        <v>6.5368453780857538E-2</v>
      </c>
      <c r="E25" s="8">
        <v>7.1627732601471497E-2</v>
      </c>
      <c r="F25" s="8">
        <v>8.2682184062677702E-2</v>
      </c>
      <c r="G25" s="8">
        <v>0.102436972015748</v>
      </c>
      <c r="H25" s="8">
        <v>0.14298272488051578</v>
      </c>
      <c r="I25" s="8">
        <v>0.16680060455422027</v>
      </c>
      <c r="J25" s="8">
        <v>0.19184260699795458</v>
      </c>
      <c r="K25" s="8">
        <v>0.22770013211932483</v>
      </c>
      <c r="L25" s="8">
        <v>0.26308432809732291</v>
      </c>
      <c r="M25" s="8">
        <v>0.27708211541472205</v>
      </c>
      <c r="N25" s="8">
        <v>0.28281080106682316</v>
      </c>
      <c r="O25" s="8">
        <v>0.28574659095089355</v>
      </c>
      <c r="P25" s="8">
        <v>0.28703408572854011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3" x14ac:dyDescent="0.2">
      <c r="B26" s="5" t="s">
        <v>41</v>
      </c>
      <c r="C26" s="8">
        <v>4.7655169409200601E-2</v>
      </c>
      <c r="D26" s="8">
        <v>4.778891141186338E-2</v>
      </c>
      <c r="E26" s="8">
        <v>5.0470085912699247E-2</v>
      </c>
      <c r="F26" s="8">
        <v>5.0855151967427736E-2</v>
      </c>
      <c r="G26" s="8">
        <v>5.2198297750997755E-2</v>
      </c>
      <c r="H26" s="8">
        <v>6.846675118444194E-2</v>
      </c>
      <c r="I26" s="8">
        <v>7.4420292327244411E-2</v>
      </c>
      <c r="J26" s="8">
        <v>7.6345908985750027E-2</v>
      </c>
      <c r="K26" s="8">
        <v>7.8621455712821725E-2</v>
      </c>
      <c r="L26" s="8">
        <v>7.8601072674422678E-2</v>
      </c>
      <c r="M26" s="8">
        <v>7.841809981888756E-2</v>
      </c>
      <c r="N26" s="8">
        <v>7.911383996654224E-2</v>
      </c>
      <c r="O26" s="8">
        <v>7.978002671432638E-2</v>
      </c>
      <c r="P26" s="8">
        <v>8.0053880840669389E-2</v>
      </c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3" x14ac:dyDescent="0.2">
      <c r="B27" s="5" t="s">
        <v>54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30" spans="1:33" x14ac:dyDescent="0.2">
      <c r="A30" s="1"/>
      <c r="B30" s="7" t="s">
        <v>68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2" spans="1:33" x14ac:dyDescent="0.2">
      <c r="C32" s="6">
        <f>(C33-2012)+1</f>
        <v>1</v>
      </c>
      <c r="D32" s="6">
        <f t="shared" ref="D32:M32" si="1">(D33-2012)+1</f>
        <v>2</v>
      </c>
      <c r="E32" s="6">
        <f t="shared" si="1"/>
        <v>3</v>
      </c>
      <c r="F32" s="6">
        <f t="shared" si="1"/>
        <v>4</v>
      </c>
      <c r="G32" s="6">
        <f t="shared" si="1"/>
        <v>5</v>
      </c>
      <c r="H32" s="6">
        <f t="shared" si="1"/>
        <v>6</v>
      </c>
      <c r="I32" s="6">
        <f t="shared" si="1"/>
        <v>7</v>
      </c>
      <c r="J32" s="6">
        <f t="shared" si="1"/>
        <v>8</v>
      </c>
      <c r="K32" s="6">
        <f t="shared" si="1"/>
        <v>9</v>
      </c>
      <c r="L32" s="6">
        <f t="shared" si="1"/>
        <v>10</v>
      </c>
      <c r="M32" s="6">
        <f t="shared" si="1"/>
        <v>11</v>
      </c>
    </row>
    <row r="33" spans="1:33" x14ac:dyDescent="0.2">
      <c r="B33" s="2" t="s">
        <v>4</v>
      </c>
      <c r="C33" s="2">
        <v>2012</v>
      </c>
      <c r="D33" s="2">
        <v>2013</v>
      </c>
      <c r="E33" s="2">
        <v>2014</v>
      </c>
      <c r="F33" s="2">
        <v>2015</v>
      </c>
      <c r="G33" s="2">
        <v>2016</v>
      </c>
      <c r="H33" s="2">
        <v>2017</v>
      </c>
      <c r="I33" s="2">
        <v>2018</v>
      </c>
      <c r="J33" s="2">
        <v>2019</v>
      </c>
      <c r="K33" s="2">
        <v>2020</v>
      </c>
      <c r="L33" s="2">
        <v>2021</v>
      </c>
      <c r="M33" s="2">
        <v>2022</v>
      </c>
    </row>
    <row r="34" spans="1:33" x14ac:dyDescent="0.2">
      <c r="B34" s="5" t="s">
        <v>15</v>
      </c>
      <c r="C34" s="8">
        <v>6.038924833852969E-2</v>
      </c>
      <c r="D34" s="8">
        <v>6.1264891589732105E-2</v>
      </c>
      <c r="E34" s="8">
        <v>6.665584246956692E-2</v>
      </c>
      <c r="F34" s="8">
        <v>7.5107526704143918E-2</v>
      </c>
      <c r="G34" s="8">
        <v>9.0224461119701838E-2</v>
      </c>
      <c r="H34" s="8">
        <v>0.12457846988384935</v>
      </c>
      <c r="I34" s="8">
        <v>0.1429620262822488</v>
      </c>
      <c r="J34" s="8">
        <v>0.16057903272581447</v>
      </c>
      <c r="K34" s="8">
        <v>0.18372338801470992</v>
      </c>
      <c r="L34" s="8">
        <v>0.20353266204571985</v>
      </c>
      <c r="M34" s="8">
        <v>0.2126089877572177</v>
      </c>
    </row>
    <row r="35" spans="1:33" x14ac:dyDescent="0.2">
      <c r="B35" s="5" t="s">
        <v>28</v>
      </c>
      <c r="C35" s="8">
        <v>6.4295327000373964E-2</v>
      </c>
      <c r="D35" s="8">
        <v>6.5368453780857538E-2</v>
      </c>
      <c r="E35" s="8">
        <v>7.1627732601471497E-2</v>
      </c>
      <c r="F35" s="8">
        <v>8.2682184062677702E-2</v>
      </c>
      <c r="G35" s="8">
        <v>0.102436972015748</v>
      </c>
      <c r="H35" s="8">
        <v>0.14298272488051578</v>
      </c>
      <c r="I35" s="8">
        <v>0.16680060455422027</v>
      </c>
      <c r="J35" s="8">
        <v>0.19184260699795458</v>
      </c>
      <c r="K35" s="8">
        <v>0.22770013211932483</v>
      </c>
      <c r="L35" s="8">
        <v>0.26308432809732291</v>
      </c>
      <c r="M35" s="8">
        <v>0.27708211541472205</v>
      </c>
    </row>
    <row r="36" spans="1:33" x14ac:dyDescent="0.2">
      <c r="B36" s="5" t="s">
        <v>41</v>
      </c>
      <c r="C36" s="8">
        <v>4.7655169409200601E-2</v>
      </c>
      <c r="D36" s="8">
        <v>4.778891141186338E-2</v>
      </c>
      <c r="E36" s="8">
        <v>5.0470085912699247E-2</v>
      </c>
      <c r="F36" s="8">
        <v>5.0855151967427736E-2</v>
      </c>
      <c r="G36" s="8">
        <v>5.2198297750997755E-2</v>
      </c>
      <c r="H36" s="8">
        <v>6.846675118444194E-2</v>
      </c>
      <c r="I36" s="8">
        <v>7.4420292327244411E-2</v>
      </c>
      <c r="J36" s="8">
        <v>7.6345908985750027E-2</v>
      </c>
      <c r="K36" s="8">
        <v>7.8621455712821725E-2</v>
      </c>
      <c r="L36" s="8">
        <v>7.8601072674422678E-2</v>
      </c>
      <c r="M36" s="8">
        <v>7.841809981888756E-2</v>
      </c>
    </row>
    <row r="37" spans="1:33" x14ac:dyDescent="0.2">
      <c r="B37" s="5" t="s">
        <v>54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</row>
    <row r="40" spans="1:33" x14ac:dyDescent="0.2">
      <c r="A40" s="1"/>
      <c r="B40" s="7" t="s">
        <v>69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2" spans="1:33" x14ac:dyDescent="0.2">
      <c r="C42" s="6">
        <f t="shared" ref="C42:T42" si="2">(C43-2012)+1</f>
        <v>11</v>
      </c>
      <c r="D42" s="6">
        <f t="shared" si="2"/>
        <v>12</v>
      </c>
      <c r="E42" s="6">
        <f t="shared" si="2"/>
        <v>13</v>
      </c>
      <c r="F42" s="6">
        <f t="shared" si="2"/>
        <v>14</v>
      </c>
      <c r="G42" s="6">
        <f t="shared" si="2"/>
        <v>15</v>
      </c>
      <c r="H42" s="6">
        <f t="shared" si="2"/>
        <v>16</v>
      </c>
      <c r="I42" s="6">
        <f t="shared" si="2"/>
        <v>17</v>
      </c>
      <c r="J42" s="6">
        <f t="shared" si="2"/>
        <v>18</v>
      </c>
      <c r="K42" s="6">
        <f t="shared" si="2"/>
        <v>19</v>
      </c>
      <c r="L42" s="6">
        <f t="shared" si="2"/>
        <v>20</v>
      </c>
      <c r="M42" s="6">
        <f t="shared" si="2"/>
        <v>21</v>
      </c>
      <c r="N42" s="6">
        <f t="shared" si="2"/>
        <v>22</v>
      </c>
      <c r="O42" s="6">
        <f t="shared" si="2"/>
        <v>23</v>
      </c>
      <c r="P42" s="6">
        <f t="shared" si="2"/>
        <v>24</v>
      </c>
      <c r="Q42" s="6">
        <f t="shared" si="2"/>
        <v>25</v>
      </c>
      <c r="R42" s="6">
        <f t="shared" si="2"/>
        <v>26</v>
      </c>
      <c r="S42" s="6">
        <f t="shared" si="2"/>
        <v>27</v>
      </c>
      <c r="T42" s="6">
        <f t="shared" si="2"/>
        <v>28</v>
      </c>
    </row>
    <row r="43" spans="1:33" x14ac:dyDescent="0.2">
      <c r="B43" s="2" t="s">
        <v>4</v>
      </c>
      <c r="C43" s="2">
        <v>2022</v>
      </c>
      <c r="D43" s="2">
        <v>2023</v>
      </c>
      <c r="E43" s="2">
        <v>2024</v>
      </c>
      <c r="F43" s="2">
        <v>2025</v>
      </c>
      <c r="G43" s="2">
        <v>2026</v>
      </c>
      <c r="H43" s="2">
        <v>2027</v>
      </c>
      <c r="I43" s="2">
        <v>2028</v>
      </c>
      <c r="J43" s="2">
        <v>2029</v>
      </c>
      <c r="K43" s="2">
        <v>2030</v>
      </c>
      <c r="L43" s="2">
        <v>2031</v>
      </c>
      <c r="M43" s="2">
        <v>2032</v>
      </c>
      <c r="N43" s="2">
        <v>2033</v>
      </c>
      <c r="O43" s="2">
        <v>2034</v>
      </c>
      <c r="P43" s="2">
        <v>2035</v>
      </c>
      <c r="Q43" s="2">
        <v>2036</v>
      </c>
      <c r="R43" s="2">
        <v>2037</v>
      </c>
      <c r="S43" s="2">
        <v>2038</v>
      </c>
      <c r="T43" s="2">
        <v>2039</v>
      </c>
    </row>
    <row r="44" spans="1:33" x14ac:dyDescent="0.2">
      <c r="B44" s="5" t="s">
        <v>15</v>
      </c>
      <c r="C44" s="8">
        <v>0.21130531666270699</v>
      </c>
      <c r="D44" s="8">
        <v>0.21489665452542592</v>
      </c>
      <c r="E44" s="8">
        <v>0.21702056478191675</v>
      </c>
      <c r="F44" s="8">
        <v>0.21792971674784797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33" x14ac:dyDescent="0.2">
      <c r="B45" s="5" t="s">
        <v>28</v>
      </c>
      <c r="C45" s="8">
        <v>0.27708211541472205</v>
      </c>
      <c r="D45" s="8">
        <v>0.28281080106682316</v>
      </c>
      <c r="E45" s="8">
        <v>0.28574659095089355</v>
      </c>
      <c r="F45" s="8">
        <v>0.28703408572854011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33" x14ac:dyDescent="0.2">
      <c r="B46" s="5" t="s">
        <v>41</v>
      </c>
      <c r="C46" s="8">
        <v>3.3870350325208791E-2</v>
      </c>
      <c r="D46" s="8">
        <v>3.4647298027239981E-2</v>
      </c>
      <c r="E46" s="8">
        <v>3.5310502672452199E-2</v>
      </c>
      <c r="F46" s="8">
        <v>3.5565867516617264E-2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33" x14ac:dyDescent="0.2">
      <c r="B47" s="5" t="s">
        <v>54</v>
      </c>
      <c r="C47" s="8">
        <v>0</v>
      </c>
      <c r="D47" s="8">
        <v>0</v>
      </c>
      <c r="E47" s="8">
        <v>0</v>
      </c>
      <c r="F47" s="8">
        <v>0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50" spans="1:33" x14ac:dyDescent="0.2">
      <c r="A50" s="1"/>
      <c r="B50" s="7" t="s">
        <v>70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2" spans="1:33" x14ac:dyDescent="0.2">
      <c r="C52" s="6">
        <f t="shared" ref="C52:T52" si="3">(C53-2012)+1</f>
        <v>11</v>
      </c>
      <c r="D52" s="6">
        <f t="shared" si="3"/>
        <v>12</v>
      </c>
      <c r="E52" s="6">
        <f t="shared" si="3"/>
        <v>13</v>
      </c>
      <c r="F52" s="6">
        <f t="shared" si="3"/>
        <v>14</v>
      </c>
      <c r="G52" s="6">
        <f t="shared" si="3"/>
        <v>15</v>
      </c>
      <c r="H52" s="6">
        <f t="shared" si="3"/>
        <v>16</v>
      </c>
      <c r="I52" s="6">
        <f t="shared" si="3"/>
        <v>17</v>
      </c>
      <c r="J52" s="6">
        <f t="shared" si="3"/>
        <v>18</v>
      </c>
      <c r="K52" s="6">
        <f t="shared" si="3"/>
        <v>19</v>
      </c>
      <c r="L52" s="6">
        <f t="shared" si="3"/>
        <v>20</v>
      </c>
      <c r="M52" s="6">
        <f t="shared" si="3"/>
        <v>21</v>
      </c>
      <c r="N52" s="6">
        <f t="shared" si="3"/>
        <v>22</v>
      </c>
      <c r="O52" s="6">
        <f t="shared" si="3"/>
        <v>23</v>
      </c>
      <c r="P52" s="6">
        <f t="shared" si="3"/>
        <v>24</v>
      </c>
      <c r="Q52" s="6">
        <f t="shared" si="3"/>
        <v>25</v>
      </c>
      <c r="R52" s="6">
        <f t="shared" si="3"/>
        <v>26</v>
      </c>
      <c r="S52" s="6">
        <f t="shared" si="3"/>
        <v>27</v>
      </c>
      <c r="T52" s="6">
        <f t="shared" si="3"/>
        <v>28</v>
      </c>
    </row>
    <row r="53" spans="1:33" x14ac:dyDescent="0.2">
      <c r="B53" s="2" t="s">
        <v>4</v>
      </c>
      <c r="C53" s="2">
        <v>2022</v>
      </c>
      <c r="D53" s="2">
        <v>2023</v>
      </c>
      <c r="E53" s="2">
        <v>2024</v>
      </c>
      <c r="F53" s="2">
        <v>2025</v>
      </c>
      <c r="G53" s="2">
        <v>2026</v>
      </c>
      <c r="H53" s="2">
        <v>2027</v>
      </c>
      <c r="I53" s="2">
        <v>2028</v>
      </c>
      <c r="J53" s="2">
        <v>2029</v>
      </c>
      <c r="K53" s="2">
        <v>2030</v>
      </c>
      <c r="L53" s="2">
        <v>2031</v>
      </c>
      <c r="M53" s="2">
        <v>2032</v>
      </c>
      <c r="N53" s="2">
        <v>2033</v>
      </c>
      <c r="O53" s="2">
        <v>2034</v>
      </c>
      <c r="P53" s="2">
        <v>2035</v>
      </c>
      <c r="Q53" s="2">
        <v>2036</v>
      </c>
      <c r="R53" s="2">
        <v>2037</v>
      </c>
      <c r="S53" s="2">
        <v>2038</v>
      </c>
      <c r="T53" s="2">
        <v>2039</v>
      </c>
    </row>
    <row r="54" spans="1:33" x14ac:dyDescent="0.2">
      <c r="B54" s="5" t="s">
        <v>15</v>
      </c>
      <c r="C54" s="8">
        <v>1.3036710945107104E-3</v>
      </c>
      <c r="D54" s="8">
        <v>1.287240461003905E-3</v>
      </c>
      <c r="E54" s="8">
        <v>1.2686968852678828E-3</v>
      </c>
      <c r="F54" s="8">
        <v>1.26632067722931E-3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33" x14ac:dyDescent="0.2">
      <c r="B55" s="5" t="s">
        <v>28</v>
      </c>
      <c r="C55" s="8">
        <v>0</v>
      </c>
      <c r="D55" s="8">
        <v>0</v>
      </c>
      <c r="E55" s="8">
        <v>0</v>
      </c>
      <c r="F55" s="8">
        <v>0</v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33" x14ac:dyDescent="0.2">
      <c r="B56" s="5" t="s">
        <v>41</v>
      </c>
      <c r="C56" s="8">
        <v>4.4547749493678769E-2</v>
      </c>
      <c r="D56" s="8">
        <v>4.4466541939302259E-2</v>
      </c>
      <c r="E56" s="8">
        <v>4.4469524041874181E-2</v>
      </c>
      <c r="F56" s="8">
        <v>4.4488013324052125E-2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33" x14ac:dyDescent="0.2">
      <c r="B57" s="5" t="s">
        <v>54</v>
      </c>
      <c r="C57" s="8">
        <v>0</v>
      </c>
      <c r="D57" s="8">
        <v>0</v>
      </c>
      <c r="E57" s="8">
        <v>0</v>
      </c>
      <c r="F57" s="8">
        <v>0</v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</sheetData>
  <pageMargins left="0.70866141732283472" right="0.70866141732283472" top="0.51181102362204722" bottom="0.51181102362204722" header="0.51181102362204722" footer="0.35433070866141736"/>
  <pageSetup paperSize="9" orientation="landscape" horizontalDpi="4294967292" verticalDpi="4294967292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D0EFB-9158-4798-A95B-6864424DF057}">
  <sheetPr>
    <tabColor theme="4" tint="0.79998168889431442"/>
    <pageSetUpPr autoPageBreaks="0"/>
  </sheetPr>
  <dimension ref="A1:AG47"/>
  <sheetViews>
    <sheetView showGridLines="0" tabSelected="1" defaultGridColor="0" colorId="22" zoomScale="60" zoomScaleNormal="60" workbookViewId="0">
      <pane ySplit="1" topLeftCell="A2" activePane="bottomLeft" state="frozen"/>
      <selection activeCell="I15" sqref="I15"/>
      <selection pane="bottomLeft" activeCell="C57" sqref="C57"/>
    </sheetView>
  </sheetViews>
  <sheetFormatPr defaultColWidth="12.7109375" defaultRowHeight="12" x14ac:dyDescent="0.2"/>
  <cols>
    <col min="1" max="1" width="6.7109375" customWidth="1"/>
    <col min="2" max="2" width="40.5703125" customWidth="1"/>
    <col min="3" max="3" width="70.5703125" customWidth="1"/>
  </cols>
  <sheetData>
    <row r="1" spans="1:33" ht="33.75" customHeight="1" x14ac:dyDescent="0.2">
      <c r="A1" s="4"/>
      <c r="B1" s="4"/>
      <c r="C1" s="4"/>
      <c r="D1" s="4" t="s">
        <v>13</v>
      </c>
      <c r="E1" s="4"/>
      <c r="F1" s="4"/>
      <c r="G1" s="19" t="s">
        <v>222</v>
      </c>
      <c r="I1" s="20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3" spans="1:33" x14ac:dyDescent="0.2">
      <c r="A3" s="1"/>
      <c r="B3" s="7" t="s">
        <v>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5" spans="1:33" x14ac:dyDescent="0.2">
      <c r="B5" s="2" t="s">
        <v>76</v>
      </c>
      <c r="C5" s="2" t="s">
        <v>75</v>
      </c>
    </row>
    <row r="6" spans="1:33" x14ac:dyDescent="0.2">
      <c r="A6" s="6" t="s">
        <v>77</v>
      </c>
      <c r="B6" s="3" t="str">
        <f>A6&amp;" – "&amp;$B$24</f>
        <v>UL – UFB A-D, national</v>
      </c>
      <c r="C6" s="9">
        <v>1</v>
      </c>
    </row>
    <row r="7" spans="1:33" x14ac:dyDescent="0.2">
      <c r="A7" s="6" t="s">
        <v>77</v>
      </c>
      <c r="B7" s="3" t="str">
        <f>A7&amp;" – "&amp;$B$25</f>
        <v>UL – UFB A-D, won</v>
      </c>
      <c r="C7" s="9">
        <v>1</v>
      </c>
    </row>
    <row r="8" spans="1:33" x14ac:dyDescent="0.2">
      <c r="A8" s="6" t="s">
        <v>77</v>
      </c>
      <c r="B8" s="3" t="str">
        <f>A8&amp;" – "&amp;$B$26</f>
        <v>UL – UFB A-D, lost</v>
      </c>
      <c r="C8" s="9">
        <v>0</v>
      </c>
    </row>
    <row r="9" spans="1:33" x14ac:dyDescent="0.2">
      <c r="A9" s="6" t="s">
        <v>77</v>
      </c>
      <c r="B9" s="3" t="str">
        <f>A9&amp;" – "&amp;$B$27</f>
        <v>UL – UFB A-D, non</v>
      </c>
      <c r="C9" s="9">
        <v>0</v>
      </c>
    </row>
    <row r="10" spans="1:33" x14ac:dyDescent="0.2">
      <c r="A10" s="6" t="s">
        <v>148</v>
      </c>
      <c r="B10" s="3" t="str">
        <f>A10&amp;" – "&amp;$B$24</f>
        <v>MAR – UFB A-D, national</v>
      </c>
      <c r="C10" s="9">
        <v>1</v>
      </c>
    </row>
    <row r="11" spans="1:33" x14ac:dyDescent="0.2">
      <c r="A11" s="6" t="s">
        <v>148</v>
      </c>
      <c r="B11" s="3" t="str">
        <f>A11&amp;" – "&amp;$B$25</f>
        <v>MAR – UFB A-D, won</v>
      </c>
      <c r="C11" s="9">
        <v>1</v>
      </c>
    </row>
    <row r="12" spans="1:33" x14ac:dyDescent="0.2">
      <c r="A12" s="6" t="s">
        <v>148</v>
      </c>
      <c r="B12" s="3" t="str">
        <f>A12&amp;" – "&amp;$B$26</f>
        <v>MAR – UFB A-D, lost</v>
      </c>
      <c r="C12" s="9">
        <v>1</v>
      </c>
    </row>
    <row r="13" spans="1:33" x14ac:dyDescent="0.2">
      <c r="A13" s="6" t="s">
        <v>148</v>
      </c>
      <c r="B13" s="3" t="str">
        <f>A13&amp;" – "&amp;$B$27</f>
        <v>MAR – UFB A-D, non</v>
      </c>
      <c r="C13" s="9">
        <v>1</v>
      </c>
    </row>
    <row r="14" spans="1:33" x14ac:dyDescent="0.2">
      <c r="A14" s="6" t="s">
        <v>187</v>
      </c>
      <c r="B14" s="3" t="str">
        <f>A14&amp;" – "&amp;$B$24</f>
        <v>IDonly – UFB A-D, national</v>
      </c>
      <c r="C14" s="9">
        <v>0</v>
      </c>
    </row>
    <row r="15" spans="1:33" x14ac:dyDescent="0.2">
      <c r="A15" s="6" t="s">
        <v>187</v>
      </c>
      <c r="B15" s="3" t="str">
        <f>A15&amp;" – "&amp;$B$25</f>
        <v>IDonly – UFB A-D, won</v>
      </c>
      <c r="C15" s="9">
        <v>0</v>
      </c>
    </row>
    <row r="16" spans="1:33" x14ac:dyDescent="0.2">
      <c r="A16" s="6" t="s">
        <v>187</v>
      </c>
      <c r="B16" s="3" t="str">
        <f>A16&amp;" – "&amp;$B$26</f>
        <v>IDonly – UFB A-D, lost</v>
      </c>
      <c r="C16" s="9">
        <v>0</v>
      </c>
    </row>
    <row r="17" spans="1:33" x14ac:dyDescent="0.2">
      <c r="A17" s="6" t="s">
        <v>187</v>
      </c>
      <c r="B17" s="3" t="str">
        <f>A17&amp;" – "&amp;$B$27</f>
        <v>IDonly – UFB A-D, non</v>
      </c>
      <c r="C17" s="9">
        <v>0</v>
      </c>
    </row>
    <row r="20" spans="1:33" x14ac:dyDescent="0.2">
      <c r="A20" s="1"/>
      <c r="B20" s="7" t="s">
        <v>68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2" spans="1:33" x14ac:dyDescent="0.2">
      <c r="C22" s="6">
        <f>(C23-2012)+1</f>
        <v>1</v>
      </c>
      <c r="D22" s="6">
        <f t="shared" ref="D22:M22" si="0">(D23-2012)+1</f>
        <v>2</v>
      </c>
      <c r="E22" s="6">
        <f t="shared" si="0"/>
        <v>3</v>
      </c>
      <c r="F22" s="6">
        <f t="shared" si="0"/>
        <v>4</v>
      </c>
      <c r="G22" s="6">
        <f t="shared" si="0"/>
        <v>5</v>
      </c>
      <c r="H22" s="6">
        <f t="shared" si="0"/>
        <v>6</v>
      </c>
      <c r="I22" s="6">
        <f t="shared" si="0"/>
        <v>7</v>
      </c>
      <c r="J22" s="6">
        <f t="shared" si="0"/>
        <v>8</v>
      </c>
      <c r="K22" s="6">
        <f t="shared" si="0"/>
        <v>9</v>
      </c>
      <c r="L22" s="6">
        <f t="shared" si="0"/>
        <v>10</v>
      </c>
      <c r="M22" s="6">
        <f t="shared" si="0"/>
        <v>11</v>
      </c>
    </row>
    <row r="23" spans="1:33" x14ac:dyDescent="0.2">
      <c r="B23" s="2" t="s">
        <v>4</v>
      </c>
      <c r="C23" s="2">
        <v>2012</v>
      </c>
      <c r="D23" s="2">
        <v>2013</v>
      </c>
      <c r="E23" s="2">
        <v>2014</v>
      </c>
      <c r="F23" s="2">
        <v>2015</v>
      </c>
      <c r="G23" s="2">
        <v>2016</v>
      </c>
      <c r="H23" s="2">
        <v>2017</v>
      </c>
      <c r="I23" s="2">
        <v>2018</v>
      </c>
      <c r="J23" s="2">
        <v>2019</v>
      </c>
      <c r="K23" s="2">
        <v>2020</v>
      </c>
      <c r="L23" s="2">
        <v>2021</v>
      </c>
      <c r="M23" s="2">
        <v>2022</v>
      </c>
    </row>
    <row r="24" spans="1:33" x14ac:dyDescent="0.2">
      <c r="B24" s="5" t="s">
        <v>16</v>
      </c>
      <c r="C24" s="8">
        <v>1</v>
      </c>
      <c r="D24" s="8">
        <v>1</v>
      </c>
      <c r="E24" s="8">
        <v>1</v>
      </c>
      <c r="F24" s="8">
        <v>1</v>
      </c>
      <c r="G24" s="8">
        <v>1</v>
      </c>
      <c r="H24" s="8">
        <v>1</v>
      </c>
      <c r="I24" s="8">
        <v>1</v>
      </c>
      <c r="J24" s="8">
        <v>1</v>
      </c>
      <c r="K24" s="8">
        <v>1</v>
      </c>
      <c r="L24" s="8">
        <v>1</v>
      </c>
      <c r="M24" s="8">
        <v>1</v>
      </c>
    </row>
    <row r="25" spans="1:33" x14ac:dyDescent="0.2">
      <c r="B25" s="5" t="s">
        <v>29</v>
      </c>
      <c r="C25" s="8">
        <v>1</v>
      </c>
      <c r="D25" s="8">
        <v>1</v>
      </c>
      <c r="E25" s="8">
        <v>1</v>
      </c>
      <c r="F25" s="8">
        <v>1</v>
      </c>
      <c r="G25" s="8">
        <v>1</v>
      </c>
      <c r="H25" s="8">
        <v>1</v>
      </c>
      <c r="I25" s="8">
        <v>1</v>
      </c>
      <c r="J25" s="8">
        <v>1</v>
      </c>
      <c r="K25" s="8">
        <v>1</v>
      </c>
      <c r="L25" s="8">
        <v>1</v>
      </c>
      <c r="M25" s="8">
        <v>1</v>
      </c>
    </row>
    <row r="26" spans="1:33" x14ac:dyDescent="0.2">
      <c r="B26" s="5" t="s">
        <v>42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</row>
    <row r="27" spans="1:33" x14ac:dyDescent="0.2">
      <c r="B27" s="5" t="s">
        <v>55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</row>
    <row r="30" spans="1:33" x14ac:dyDescent="0.2">
      <c r="A30" s="1"/>
      <c r="B30" s="7" t="s">
        <v>69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2" spans="1:33" x14ac:dyDescent="0.2">
      <c r="C32" s="6">
        <f t="shared" ref="C32:T32" si="1">(C33-2012)+1</f>
        <v>11</v>
      </c>
      <c r="D32" s="6">
        <f t="shared" si="1"/>
        <v>12</v>
      </c>
      <c r="E32" s="6">
        <f t="shared" si="1"/>
        <v>13</v>
      </c>
      <c r="F32" s="6">
        <f t="shared" si="1"/>
        <v>14</v>
      </c>
      <c r="G32" s="6">
        <f t="shared" si="1"/>
        <v>15</v>
      </c>
      <c r="H32" s="6">
        <f t="shared" si="1"/>
        <v>16</v>
      </c>
      <c r="I32" s="6">
        <f t="shared" si="1"/>
        <v>17</v>
      </c>
      <c r="J32" s="6">
        <f t="shared" si="1"/>
        <v>18</v>
      </c>
      <c r="K32" s="6">
        <f t="shared" si="1"/>
        <v>19</v>
      </c>
      <c r="L32" s="6">
        <f t="shared" si="1"/>
        <v>20</v>
      </c>
      <c r="M32" s="6">
        <f t="shared" si="1"/>
        <v>21</v>
      </c>
      <c r="N32" s="6">
        <f t="shared" si="1"/>
        <v>22</v>
      </c>
      <c r="O32" s="6">
        <f t="shared" si="1"/>
        <v>23</v>
      </c>
      <c r="P32" s="6">
        <f t="shared" si="1"/>
        <v>24</v>
      </c>
      <c r="Q32" s="6">
        <f t="shared" si="1"/>
        <v>25</v>
      </c>
      <c r="R32" s="6">
        <f t="shared" si="1"/>
        <v>26</v>
      </c>
      <c r="S32" s="6">
        <f t="shared" si="1"/>
        <v>27</v>
      </c>
      <c r="T32" s="6">
        <f t="shared" si="1"/>
        <v>28</v>
      </c>
    </row>
    <row r="33" spans="1:33" x14ac:dyDescent="0.2">
      <c r="B33" s="2" t="s">
        <v>4</v>
      </c>
      <c r="C33" s="2">
        <v>2022</v>
      </c>
      <c r="D33" s="2">
        <v>2023</v>
      </c>
      <c r="E33" s="2">
        <v>2024</v>
      </c>
      <c r="F33" s="2">
        <v>2025</v>
      </c>
      <c r="G33" s="2">
        <v>2026</v>
      </c>
      <c r="H33" s="2">
        <v>2027</v>
      </c>
      <c r="I33" s="2">
        <v>2028</v>
      </c>
      <c r="J33" s="2">
        <v>2029</v>
      </c>
      <c r="K33" s="2">
        <v>2030</v>
      </c>
      <c r="L33" s="2">
        <v>2031</v>
      </c>
      <c r="M33" s="2">
        <v>2032</v>
      </c>
      <c r="N33" s="2">
        <v>2033</v>
      </c>
      <c r="O33" s="2">
        <v>2034</v>
      </c>
      <c r="P33" s="2">
        <v>2035</v>
      </c>
      <c r="Q33" s="2">
        <v>2036</v>
      </c>
      <c r="R33" s="2">
        <v>2037</v>
      </c>
      <c r="S33" s="2">
        <v>2038</v>
      </c>
      <c r="T33" s="2">
        <v>2039</v>
      </c>
    </row>
    <row r="34" spans="1:33" x14ac:dyDescent="0.2">
      <c r="B34" s="5" t="s">
        <v>16</v>
      </c>
      <c r="C34" s="8">
        <v>1</v>
      </c>
      <c r="D34" s="8">
        <v>1</v>
      </c>
      <c r="E34" s="8">
        <v>1</v>
      </c>
      <c r="F34" s="8">
        <v>1</v>
      </c>
      <c r="G34" s="8">
        <v>1</v>
      </c>
      <c r="H34" s="8">
        <v>1</v>
      </c>
      <c r="I34" s="8">
        <v>1</v>
      </c>
      <c r="J34" s="8">
        <v>1</v>
      </c>
      <c r="K34" s="8">
        <v>1</v>
      </c>
      <c r="L34" s="8">
        <v>1</v>
      </c>
      <c r="M34" s="8">
        <v>1</v>
      </c>
      <c r="N34" s="8">
        <v>1</v>
      </c>
      <c r="O34" s="8">
        <v>1</v>
      </c>
      <c r="P34" s="8">
        <v>1</v>
      </c>
      <c r="Q34" s="8">
        <v>1</v>
      </c>
      <c r="R34" s="8">
        <v>1</v>
      </c>
      <c r="S34" s="8">
        <v>1</v>
      </c>
      <c r="T34" s="8">
        <v>1</v>
      </c>
    </row>
    <row r="35" spans="1:33" x14ac:dyDescent="0.2">
      <c r="B35" s="5" t="s">
        <v>29</v>
      </c>
      <c r="C35" s="8">
        <v>1</v>
      </c>
      <c r="D35" s="8">
        <v>1</v>
      </c>
      <c r="E35" s="8">
        <v>1</v>
      </c>
      <c r="F35" s="8">
        <v>1</v>
      </c>
      <c r="G35" s="8">
        <v>1</v>
      </c>
      <c r="H35" s="8">
        <v>1</v>
      </c>
      <c r="I35" s="8">
        <v>1</v>
      </c>
      <c r="J35" s="8">
        <v>1</v>
      </c>
      <c r="K35" s="8">
        <v>1</v>
      </c>
      <c r="L35" s="8">
        <v>1</v>
      </c>
      <c r="M35" s="8">
        <v>1</v>
      </c>
      <c r="N35" s="8">
        <v>1</v>
      </c>
      <c r="O35" s="8">
        <v>1</v>
      </c>
      <c r="P35" s="8">
        <v>1</v>
      </c>
      <c r="Q35" s="8">
        <v>1</v>
      </c>
      <c r="R35" s="8">
        <v>1</v>
      </c>
      <c r="S35" s="8">
        <v>1</v>
      </c>
      <c r="T35" s="8">
        <v>1</v>
      </c>
    </row>
    <row r="36" spans="1:33" x14ac:dyDescent="0.2">
      <c r="B36" s="5" t="s">
        <v>42</v>
      </c>
      <c r="C36" s="8">
        <v>1</v>
      </c>
      <c r="D36" s="8">
        <v>1</v>
      </c>
      <c r="E36" s="8">
        <v>1</v>
      </c>
      <c r="F36" s="8">
        <v>1</v>
      </c>
      <c r="G36" s="8">
        <v>1</v>
      </c>
      <c r="H36" s="8">
        <v>1</v>
      </c>
      <c r="I36" s="8">
        <v>1</v>
      </c>
      <c r="J36" s="8">
        <v>1</v>
      </c>
      <c r="K36" s="8">
        <v>1</v>
      </c>
      <c r="L36" s="8">
        <v>1</v>
      </c>
      <c r="M36" s="8">
        <v>1</v>
      </c>
      <c r="N36" s="8">
        <v>1</v>
      </c>
      <c r="O36" s="8">
        <v>1</v>
      </c>
      <c r="P36" s="8">
        <v>1</v>
      </c>
      <c r="Q36" s="8">
        <v>1</v>
      </c>
      <c r="R36" s="8">
        <v>1</v>
      </c>
      <c r="S36" s="8">
        <v>1</v>
      </c>
      <c r="T36" s="8">
        <v>1</v>
      </c>
    </row>
    <row r="37" spans="1:33" x14ac:dyDescent="0.2">
      <c r="B37" s="5" t="s">
        <v>55</v>
      </c>
      <c r="C37" s="8">
        <v>1</v>
      </c>
      <c r="D37" s="8">
        <v>1</v>
      </c>
      <c r="E37" s="8">
        <v>1</v>
      </c>
      <c r="F37" s="8">
        <v>1</v>
      </c>
      <c r="G37" s="8">
        <v>1</v>
      </c>
      <c r="H37" s="8">
        <v>1</v>
      </c>
      <c r="I37" s="8">
        <v>1</v>
      </c>
      <c r="J37" s="8">
        <v>1</v>
      </c>
      <c r="K37" s="8">
        <v>1</v>
      </c>
      <c r="L37" s="8">
        <v>1</v>
      </c>
      <c r="M37" s="8">
        <v>1</v>
      </c>
      <c r="N37" s="8">
        <v>1</v>
      </c>
      <c r="O37" s="8">
        <v>1</v>
      </c>
      <c r="P37" s="8">
        <v>1</v>
      </c>
      <c r="Q37" s="8">
        <v>1</v>
      </c>
      <c r="R37" s="8">
        <v>1</v>
      </c>
      <c r="S37" s="8">
        <v>1</v>
      </c>
      <c r="T37" s="8">
        <v>1</v>
      </c>
    </row>
    <row r="40" spans="1:33" x14ac:dyDescent="0.2">
      <c r="A40" s="1"/>
      <c r="B40" s="7" t="s">
        <v>70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2" spans="1:33" x14ac:dyDescent="0.2">
      <c r="C42" s="6">
        <f t="shared" ref="C42:T42" si="2">(C43-2012)+1</f>
        <v>11</v>
      </c>
      <c r="D42" s="6">
        <f t="shared" si="2"/>
        <v>12</v>
      </c>
      <c r="E42" s="6">
        <f t="shared" si="2"/>
        <v>13</v>
      </c>
      <c r="F42" s="6">
        <f t="shared" si="2"/>
        <v>14</v>
      </c>
      <c r="G42" s="6">
        <f t="shared" si="2"/>
        <v>15</v>
      </c>
      <c r="H42" s="6">
        <f t="shared" si="2"/>
        <v>16</v>
      </c>
      <c r="I42" s="6">
        <f t="shared" si="2"/>
        <v>17</v>
      </c>
      <c r="J42" s="6">
        <f t="shared" si="2"/>
        <v>18</v>
      </c>
      <c r="K42" s="6">
        <f t="shared" si="2"/>
        <v>19</v>
      </c>
      <c r="L42" s="6">
        <f t="shared" si="2"/>
        <v>20</v>
      </c>
      <c r="M42" s="6">
        <f t="shared" si="2"/>
        <v>21</v>
      </c>
      <c r="N42" s="6">
        <f t="shared" si="2"/>
        <v>22</v>
      </c>
      <c r="O42" s="6">
        <f t="shared" si="2"/>
        <v>23</v>
      </c>
      <c r="P42" s="6">
        <f t="shared" si="2"/>
        <v>24</v>
      </c>
      <c r="Q42" s="6">
        <f t="shared" si="2"/>
        <v>25</v>
      </c>
      <c r="R42" s="6">
        <f t="shared" si="2"/>
        <v>26</v>
      </c>
      <c r="S42" s="6">
        <f t="shared" si="2"/>
        <v>27</v>
      </c>
      <c r="T42" s="6">
        <f t="shared" si="2"/>
        <v>28</v>
      </c>
    </row>
    <row r="43" spans="1:33" x14ac:dyDescent="0.2">
      <c r="B43" s="2" t="s">
        <v>4</v>
      </c>
      <c r="C43" s="2">
        <v>2022</v>
      </c>
      <c r="D43" s="2">
        <v>2023</v>
      </c>
      <c r="E43" s="2">
        <v>2024</v>
      </c>
      <c r="F43" s="2">
        <v>2025</v>
      </c>
      <c r="G43" s="2">
        <v>2026</v>
      </c>
      <c r="H43" s="2">
        <v>2027</v>
      </c>
      <c r="I43" s="2">
        <v>2028</v>
      </c>
      <c r="J43" s="2">
        <v>2029</v>
      </c>
      <c r="K43" s="2">
        <v>2030</v>
      </c>
      <c r="L43" s="2">
        <v>2031</v>
      </c>
      <c r="M43" s="2">
        <v>2032</v>
      </c>
      <c r="N43" s="2">
        <v>2033</v>
      </c>
      <c r="O43" s="2">
        <v>2034</v>
      </c>
      <c r="P43" s="2">
        <v>2035</v>
      </c>
      <c r="Q43" s="2">
        <v>2036</v>
      </c>
      <c r="R43" s="2">
        <v>2037</v>
      </c>
      <c r="S43" s="2">
        <v>2038</v>
      </c>
      <c r="T43" s="2">
        <v>2039</v>
      </c>
    </row>
    <row r="44" spans="1:33" x14ac:dyDescent="0.2">
      <c r="B44" s="5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</row>
    <row r="45" spans="1:33" x14ac:dyDescent="0.2">
      <c r="B45" s="5" t="s">
        <v>29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</row>
    <row r="46" spans="1:33" x14ac:dyDescent="0.2">
      <c r="B46" s="5" t="s">
        <v>42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</row>
    <row r="47" spans="1:33" x14ac:dyDescent="0.2">
      <c r="B47" s="5" t="s">
        <v>55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</row>
  </sheetData>
  <pageMargins left="0.70866141732283472" right="0.70866141732283472" top="0.51181102362204722" bottom="0.51181102362204722" header="0.51181102362204722" footer="0.35433070866141736"/>
  <pageSetup paperSize="9" orientation="landscape" horizontalDpi="4294967292" verticalDpi="4294967292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E1293-8EC4-4B08-B870-283B6BBC0617}">
  <sheetPr>
    <tabColor theme="4" tint="0.79998168889431442"/>
    <pageSetUpPr autoPageBreaks="0"/>
  </sheetPr>
  <dimension ref="A1:AG47"/>
  <sheetViews>
    <sheetView showGridLines="0" defaultGridColor="0" colorId="22" zoomScale="60" zoomScaleNormal="60" workbookViewId="0">
      <pane ySplit="1" topLeftCell="A2" activePane="bottomLeft" state="frozen"/>
      <selection activeCell="I15" sqref="I15"/>
      <selection pane="bottomLeft" activeCell="G1" sqref="G1:I1"/>
    </sheetView>
  </sheetViews>
  <sheetFormatPr defaultColWidth="12.7109375" defaultRowHeight="12" x14ac:dyDescent="0.2"/>
  <cols>
    <col min="1" max="1" width="6.7109375" customWidth="1"/>
    <col min="2" max="2" width="40.5703125" customWidth="1"/>
    <col min="3" max="3" width="98.85546875" bestFit="1" customWidth="1"/>
  </cols>
  <sheetData>
    <row r="1" spans="1:33" ht="33.75" customHeight="1" x14ac:dyDescent="0.2">
      <c r="A1" s="4"/>
      <c r="B1" s="4"/>
      <c r="C1" s="4"/>
      <c r="D1" s="4" t="s">
        <v>14</v>
      </c>
      <c r="E1" s="4"/>
      <c r="F1" s="4"/>
      <c r="G1" s="19" t="s">
        <v>222</v>
      </c>
      <c r="I1" s="20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3" spans="1:33" x14ac:dyDescent="0.2">
      <c r="A3" s="1"/>
      <c r="B3" s="7" t="s">
        <v>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5" spans="1:33" x14ac:dyDescent="0.2">
      <c r="B5" s="2" t="s">
        <v>76</v>
      </c>
      <c r="C5" s="2" t="s">
        <v>75</v>
      </c>
    </row>
    <row r="6" spans="1:33" x14ac:dyDescent="0.2">
      <c r="A6" s="6" t="s">
        <v>77</v>
      </c>
      <c r="B6" s="3" t="str">
        <f>A6&amp;" – "&amp;$B$24</f>
        <v>UL – UFB E, national</v>
      </c>
      <c r="C6" s="9">
        <v>0</v>
      </c>
    </row>
    <row r="7" spans="1:33" x14ac:dyDescent="0.2">
      <c r="A7" s="6" t="s">
        <v>77</v>
      </c>
      <c r="B7" s="3" t="str">
        <f>A7&amp;" – "&amp;$B$25</f>
        <v>UL – UFB E, won</v>
      </c>
      <c r="C7" s="9">
        <v>0</v>
      </c>
    </row>
    <row r="8" spans="1:33" x14ac:dyDescent="0.2">
      <c r="A8" s="6" t="s">
        <v>77</v>
      </c>
      <c r="B8" s="3" t="str">
        <f>A8&amp;" – "&amp;$B$26</f>
        <v>UL – UFB E, lost</v>
      </c>
      <c r="C8" s="9">
        <v>0</v>
      </c>
    </row>
    <row r="9" spans="1:33" x14ac:dyDescent="0.2">
      <c r="A9" s="6" t="s">
        <v>77</v>
      </c>
      <c r="B9" s="3" t="str">
        <f>A9&amp;" – "&amp;$B$27</f>
        <v>UL – UFB E, non</v>
      </c>
      <c r="C9" s="9">
        <v>0</v>
      </c>
    </row>
    <row r="10" spans="1:33" x14ac:dyDescent="0.2">
      <c r="A10" s="6" t="s">
        <v>148</v>
      </c>
      <c r="B10" s="3" t="str">
        <f>A10&amp;" – "&amp;$B$24</f>
        <v>MAR – UFB E, national</v>
      </c>
      <c r="C10" s="9" t="s">
        <v>143</v>
      </c>
    </row>
    <row r="11" spans="1:33" x14ac:dyDescent="0.2">
      <c r="A11" s="6" t="s">
        <v>148</v>
      </c>
      <c r="B11" s="3" t="str">
        <f>A11&amp;" – "&amp;$B$25</f>
        <v>MAR – UFB E, won</v>
      </c>
      <c r="C11" s="9" t="s">
        <v>144</v>
      </c>
    </row>
    <row r="12" spans="1:33" x14ac:dyDescent="0.2">
      <c r="A12" s="6" t="s">
        <v>148</v>
      </c>
      <c r="B12" s="3" t="str">
        <f>A12&amp;" – "&amp;$B$26</f>
        <v>MAR – UFB E, lost</v>
      </c>
      <c r="C12" s="9" t="s">
        <v>145</v>
      </c>
    </row>
    <row r="13" spans="1:33" x14ac:dyDescent="0.2">
      <c r="A13" s="6" t="s">
        <v>148</v>
      </c>
      <c r="B13" s="3" t="str">
        <f>A13&amp;" – "&amp;$B$27</f>
        <v>MAR – UFB E, non</v>
      </c>
      <c r="C13" s="9" t="s">
        <v>146</v>
      </c>
    </row>
    <row r="14" spans="1:33" x14ac:dyDescent="0.2">
      <c r="A14" s="6" t="s">
        <v>187</v>
      </c>
      <c r="B14" s="3" t="str">
        <f>A14&amp;" – "&amp;$B$24</f>
        <v>IDonly – UFB E, national</v>
      </c>
      <c r="C14" s="9" t="s">
        <v>139</v>
      </c>
    </row>
    <row r="15" spans="1:33" x14ac:dyDescent="0.2">
      <c r="A15" s="6" t="s">
        <v>187</v>
      </c>
      <c r="B15" s="3" t="str">
        <f>A15&amp;" – "&amp;$B$25</f>
        <v>IDonly – UFB E, won</v>
      </c>
      <c r="C15" s="9" t="s">
        <v>140</v>
      </c>
    </row>
    <row r="16" spans="1:33" x14ac:dyDescent="0.2">
      <c r="A16" s="6" t="s">
        <v>187</v>
      </c>
      <c r="B16" s="3" t="str">
        <f>A16&amp;" – "&amp;$B$26</f>
        <v>IDonly – UFB E, lost</v>
      </c>
      <c r="C16" s="9" t="s">
        <v>141</v>
      </c>
    </row>
    <row r="17" spans="1:33" x14ac:dyDescent="0.2">
      <c r="A17" s="6" t="s">
        <v>187</v>
      </c>
      <c r="B17" s="3" t="str">
        <f>A17&amp;" – "&amp;$B$27</f>
        <v>IDonly – UFB E, non</v>
      </c>
      <c r="C17" s="9" t="s">
        <v>142</v>
      </c>
    </row>
    <row r="20" spans="1:33" x14ac:dyDescent="0.2">
      <c r="A20" s="1"/>
      <c r="B20" s="7" t="s">
        <v>68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2" spans="1:33" x14ac:dyDescent="0.2">
      <c r="C22" s="6">
        <f>(C23-2012)+1</f>
        <v>1</v>
      </c>
      <c r="D22" s="6">
        <f t="shared" ref="D22:M22" si="0">(D23-2012)+1</f>
        <v>2</v>
      </c>
      <c r="E22" s="6">
        <f t="shared" si="0"/>
        <v>3</v>
      </c>
      <c r="F22" s="6">
        <f t="shared" si="0"/>
        <v>4</v>
      </c>
      <c r="G22" s="6">
        <f t="shared" si="0"/>
        <v>5</v>
      </c>
      <c r="H22" s="6">
        <f t="shared" si="0"/>
        <v>6</v>
      </c>
      <c r="I22" s="6">
        <f t="shared" si="0"/>
        <v>7</v>
      </c>
      <c r="J22" s="6">
        <f t="shared" si="0"/>
        <v>8</v>
      </c>
      <c r="K22" s="6">
        <f t="shared" si="0"/>
        <v>9</v>
      </c>
      <c r="L22" s="6">
        <f t="shared" si="0"/>
        <v>10</v>
      </c>
      <c r="M22" s="6">
        <f t="shared" si="0"/>
        <v>11</v>
      </c>
    </row>
    <row r="23" spans="1:33" x14ac:dyDescent="0.2">
      <c r="B23" s="2" t="s">
        <v>4</v>
      </c>
      <c r="C23" s="2">
        <v>2012</v>
      </c>
      <c r="D23" s="2">
        <v>2013</v>
      </c>
      <c r="E23" s="2">
        <v>2014</v>
      </c>
      <c r="F23" s="2">
        <v>2015</v>
      </c>
      <c r="G23" s="2">
        <v>2016</v>
      </c>
      <c r="H23" s="2">
        <v>2017</v>
      </c>
      <c r="I23" s="2">
        <v>2018</v>
      </c>
      <c r="J23" s="2">
        <v>2019</v>
      </c>
      <c r="K23" s="2">
        <v>2020</v>
      </c>
      <c r="L23" s="2">
        <v>2021</v>
      </c>
      <c r="M23" s="2">
        <v>2022</v>
      </c>
    </row>
    <row r="24" spans="1:33" x14ac:dyDescent="0.2">
      <c r="B24" s="5" t="s">
        <v>17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</row>
    <row r="25" spans="1:33" x14ac:dyDescent="0.2">
      <c r="B25" s="5" t="s">
        <v>30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</row>
    <row r="26" spans="1:33" x14ac:dyDescent="0.2">
      <c r="B26" s="5" t="s">
        <v>43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</row>
    <row r="27" spans="1:33" x14ac:dyDescent="0.2">
      <c r="B27" s="5" t="s">
        <v>56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</row>
    <row r="30" spans="1:33" x14ac:dyDescent="0.2">
      <c r="A30" s="1"/>
      <c r="B30" s="7" t="s">
        <v>69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2" spans="1:33" x14ac:dyDescent="0.2">
      <c r="C32" s="6">
        <f t="shared" ref="C32:T32" si="1">(C33-2012)+1</f>
        <v>11</v>
      </c>
      <c r="D32" s="6">
        <f t="shared" si="1"/>
        <v>12</v>
      </c>
      <c r="E32" s="6">
        <f t="shared" si="1"/>
        <v>13</v>
      </c>
      <c r="F32" s="6">
        <f t="shared" si="1"/>
        <v>14</v>
      </c>
      <c r="G32" s="6">
        <f t="shared" si="1"/>
        <v>15</v>
      </c>
      <c r="H32" s="6">
        <f t="shared" si="1"/>
        <v>16</v>
      </c>
      <c r="I32" s="6">
        <f t="shared" si="1"/>
        <v>17</v>
      </c>
      <c r="J32" s="6">
        <f t="shared" si="1"/>
        <v>18</v>
      </c>
      <c r="K32" s="6">
        <f t="shared" si="1"/>
        <v>19</v>
      </c>
      <c r="L32" s="6">
        <f t="shared" si="1"/>
        <v>20</v>
      </c>
      <c r="M32" s="6">
        <f t="shared" si="1"/>
        <v>21</v>
      </c>
      <c r="N32" s="6">
        <f t="shared" si="1"/>
        <v>22</v>
      </c>
      <c r="O32" s="6">
        <f t="shared" si="1"/>
        <v>23</v>
      </c>
      <c r="P32" s="6">
        <f t="shared" si="1"/>
        <v>24</v>
      </c>
      <c r="Q32" s="6">
        <f t="shared" si="1"/>
        <v>25</v>
      </c>
      <c r="R32" s="6">
        <f t="shared" si="1"/>
        <v>26</v>
      </c>
      <c r="S32" s="6">
        <f t="shared" si="1"/>
        <v>27</v>
      </c>
      <c r="T32" s="6">
        <f t="shared" si="1"/>
        <v>28</v>
      </c>
    </row>
    <row r="33" spans="1:33" x14ac:dyDescent="0.2">
      <c r="B33" s="2" t="s">
        <v>4</v>
      </c>
      <c r="C33" s="2">
        <v>2022</v>
      </c>
      <c r="D33" s="2">
        <v>2023</v>
      </c>
      <c r="E33" s="2">
        <v>2024</v>
      </c>
      <c r="F33" s="2">
        <v>2025</v>
      </c>
      <c r="G33" s="2">
        <v>2026</v>
      </c>
      <c r="H33" s="2">
        <v>2027</v>
      </c>
      <c r="I33" s="2">
        <v>2028</v>
      </c>
      <c r="J33" s="2">
        <v>2029</v>
      </c>
      <c r="K33" s="2">
        <v>2030</v>
      </c>
      <c r="L33" s="2">
        <v>2031</v>
      </c>
      <c r="M33" s="2">
        <v>2032</v>
      </c>
      <c r="N33" s="2">
        <v>2033</v>
      </c>
      <c r="O33" s="2">
        <v>2034</v>
      </c>
      <c r="P33" s="2">
        <v>2035</v>
      </c>
      <c r="Q33" s="2">
        <v>2036</v>
      </c>
      <c r="R33" s="2">
        <v>2037</v>
      </c>
      <c r="S33" s="2">
        <v>2038</v>
      </c>
      <c r="T33" s="2">
        <v>2039</v>
      </c>
    </row>
    <row r="34" spans="1:33" x14ac:dyDescent="0.2">
      <c r="B34" s="5" t="s">
        <v>17</v>
      </c>
      <c r="C34" s="8">
        <v>0.83589632315370244</v>
      </c>
      <c r="D34" s="8">
        <v>0.83910449762048389</v>
      </c>
      <c r="E34" s="8">
        <v>0.84164078674948251</v>
      </c>
      <c r="F34" s="8">
        <v>0.84259154076261877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33" x14ac:dyDescent="0.2">
      <c r="B35" s="5" t="s">
        <v>30</v>
      </c>
      <c r="C35" s="8">
        <v>1</v>
      </c>
      <c r="D35" s="8">
        <v>1</v>
      </c>
      <c r="E35" s="8">
        <v>1</v>
      </c>
      <c r="F35" s="8">
        <v>1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33" x14ac:dyDescent="0.2">
      <c r="B36" s="5" t="s">
        <v>43</v>
      </c>
      <c r="C36" s="8">
        <v>0.43192005931583255</v>
      </c>
      <c r="D36" s="8">
        <v>0.43794231251943461</v>
      </c>
      <c r="E36" s="8">
        <v>0.44259828088164027</v>
      </c>
      <c r="F36" s="8">
        <v>0.44427412066884964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33" x14ac:dyDescent="0.2">
      <c r="B37" s="5" t="s">
        <v>56</v>
      </c>
      <c r="C37" s="8">
        <v>1</v>
      </c>
      <c r="D37" s="8">
        <v>1</v>
      </c>
      <c r="E37" s="8">
        <v>1</v>
      </c>
      <c r="F37" s="8">
        <v>1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40" spans="1:33" x14ac:dyDescent="0.2">
      <c r="A40" s="1"/>
      <c r="B40" s="7" t="s">
        <v>70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2" spans="1:33" x14ac:dyDescent="0.2">
      <c r="C42" s="6">
        <f t="shared" ref="C42:T42" si="2">(C43-2012)+1</f>
        <v>11</v>
      </c>
      <c r="D42" s="6">
        <f t="shared" si="2"/>
        <v>12</v>
      </c>
      <c r="E42" s="6">
        <f t="shared" si="2"/>
        <v>13</v>
      </c>
      <c r="F42" s="6">
        <f t="shared" si="2"/>
        <v>14</v>
      </c>
      <c r="G42" s="6">
        <f t="shared" si="2"/>
        <v>15</v>
      </c>
      <c r="H42" s="6">
        <f t="shared" si="2"/>
        <v>16</v>
      </c>
      <c r="I42" s="6">
        <f t="shared" si="2"/>
        <v>17</v>
      </c>
      <c r="J42" s="6">
        <f t="shared" si="2"/>
        <v>18</v>
      </c>
      <c r="K42" s="6">
        <f t="shared" si="2"/>
        <v>19</v>
      </c>
      <c r="L42" s="6">
        <f t="shared" si="2"/>
        <v>20</v>
      </c>
      <c r="M42" s="6">
        <f t="shared" si="2"/>
        <v>21</v>
      </c>
      <c r="N42" s="6">
        <f t="shared" si="2"/>
        <v>22</v>
      </c>
      <c r="O42" s="6">
        <f t="shared" si="2"/>
        <v>23</v>
      </c>
      <c r="P42" s="6">
        <f t="shared" si="2"/>
        <v>24</v>
      </c>
      <c r="Q42" s="6">
        <f t="shared" si="2"/>
        <v>25</v>
      </c>
      <c r="R42" s="6">
        <f t="shared" si="2"/>
        <v>26</v>
      </c>
      <c r="S42" s="6">
        <f t="shared" si="2"/>
        <v>27</v>
      </c>
      <c r="T42" s="6">
        <f t="shared" si="2"/>
        <v>28</v>
      </c>
    </row>
    <row r="43" spans="1:33" x14ac:dyDescent="0.2">
      <c r="B43" s="2" t="s">
        <v>4</v>
      </c>
      <c r="C43" s="2">
        <v>2022</v>
      </c>
      <c r="D43" s="2">
        <v>2023</v>
      </c>
      <c r="E43" s="2">
        <v>2024</v>
      </c>
      <c r="F43" s="2">
        <v>2025</v>
      </c>
      <c r="G43" s="2">
        <v>2026</v>
      </c>
      <c r="H43" s="2">
        <v>2027</v>
      </c>
      <c r="I43" s="2">
        <v>2028</v>
      </c>
      <c r="J43" s="2">
        <v>2029</v>
      </c>
      <c r="K43" s="2">
        <v>2030</v>
      </c>
      <c r="L43" s="2">
        <v>2031</v>
      </c>
      <c r="M43" s="2">
        <v>2032</v>
      </c>
      <c r="N43" s="2">
        <v>2033</v>
      </c>
      <c r="O43" s="2">
        <v>2034</v>
      </c>
      <c r="P43" s="2">
        <v>2035</v>
      </c>
      <c r="Q43" s="2">
        <v>2036</v>
      </c>
      <c r="R43" s="2">
        <v>2037</v>
      </c>
      <c r="S43" s="2">
        <v>2038</v>
      </c>
      <c r="T43" s="2">
        <v>2039</v>
      </c>
    </row>
    <row r="44" spans="1:33" x14ac:dyDescent="0.2">
      <c r="B44" s="5" t="s">
        <v>17</v>
      </c>
      <c r="C44" s="8">
        <v>0.16410367684629762</v>
      </c>
      <c r="D44" s="8">
        <v>0.16089550237951605</v>
      </c>
      <c r="E44" s="8">
        <v>0.15835921325051761</v>
      </c>
      <c r="F44" s="8">
        <v>0.1574084592373812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33" x14ac:dyDescent="0.2">
      <c r="B45" s="5" t="s">
        <v>30</v>
      </c>
      <c r="C45" s="8">
        <v>0</v>
      </c>
      <c r="D45" s="8">
        <v>0</v>
      </c>
      <c r="E45" s="8">
        <v>0</v>
      </c>
      <c r="F45" s="8">
        <v>0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33" x14ac:dyDescent="0.2">
      <c r="B46" s="5" t="s">
        <v>43</v>
      </c>
      <c r="C46" s="8">
        <v>0.56807994068416745</v>
      </c>
      <c r="D46" s="8">
        <v>0.56205768748056539</v>
      </c>
      <c r="E46" s="8">
        <v>0.55740171911835967</v>
      </c>
      <c r="F46" s="8">
        <v>0.55572587933115036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33" x14ac:dyDescent="0.2">
      <c r="B47" s="5" t="s">
        <v>56</v>
      </c>
      <c r="C47" s="8">
        <v>0</v>
      </c>
      <c r="D47" s="8">
        <v>0</v>
      </c>
      <c r="E47" s="8">
        <v>0</v>
      </c>
      <c r="F47" s="8">
        <v>0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</sheetData>
  <pageMargins left="0.70866141732283472" right="0.70866141732283472" top="0.51181102362204722" bottom="0.51181102362204722" header="0.51181102362204722" footer="0.35433070866141736"/>
  <pageSetup paperSize="9" orientation="landscape" horizontalDpi="4294967292" verticalDpi="4294967292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82D35-6938-4CF0-B454-45BB22BAA1E8}">
  <sheetPr>
    <tabColor theme="4" tint="0.79998168889431442"/>
    <pageSetUpPr autoPageBreaks="0"/>
  </sheetPr>
  <dimension ref="A1:AG57"/>
  <sheetViews>
    <sheetView showGridLines="0" defaultGridColor="0" colorId="22" zoomScale="55" zoomScaleNormal="55" workbookViewId="0">
      <pane ySplit="1" topLeftCell="A2" activePane="bottomLeft" state="frozen"/>
      <selection activeCell="I15" sqref="I15"/>
      <selection pane="bottomLeft" activeCell="K1" sqref="K1:M1"/>
    </sheetView>
  </sheetViews>
  <sheetFormatPr defaultColWidth="12.7109375" defaultRowHeight="12" x14ac:dyDescent="0.2"/>
  <cols>
    <col min="1" max="1" width="6.7109375" customWidth="1"/>
    <col min="2" max="2" width="40.5703125" customWidth="1"/>
    <col min="3" max="3" width="116.5703125" bestFit="1" customWidth="1"/>
  </cols>
  <sheetData>
    <row r="1" spans="1:33" s="4" customFormat="1" ht="33.75" customHeight="1" x14ac:dyDescent="0.2">
      <c r="D1" s="4" t="s">
        <v>74</v>
      </c>
      <c r="K1" s="19" t="s">
        <v>222</v>
      </c>
      <c r="L1"/>
      <c r="M1" s="20"/>
    </row>
    <row r="3" spans="1:33" x14ac:dyDescent="0.2">
      <c r="A3" s="1"/>
      <c r="B3" s="7" t="s">
        <v>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5" spans="1:33" x14ac:dyDescent="0.2">
      <c r="B5" s="2" t="s">
        <v>76</v>
      </c>
      <c r="C5" s="2" t="s">
        <v>75</v>
      </c>
    </row>
    <row r="6" spans="1:33" x14ac:dyDescent="0.2">
      <c r="A6" s="6" t="s">
        <v>77</v>
      </c>
      <c r="B6" s="3" t="str">
        <f>A6&amp;" – "&amp;$B$24</f>
        <v>UL – Shared ISAM, national</v>
      </c>
      <c r="C6" s="9" t="s">
        <v>118</v>
      </c>
    </row>
    <row r="7" spans="1:33" x14ac:dyDescent="0.2">
      <c r="A7" s="6" t="s">
        <v>77</v>
      </c>
      <c r="B7" s="3" t="str">
        <f>A7&amp;" – "&amp;$B$25</f>
        <v>UL – Shared ISAM, won</v>
      </c>
      <c r="C7" s="9" t="s">
        <v>118</v>
      </c>
    </row>
    <row r="8" spans="1:33" x14ac:dyDescent="0.2">
      <c r="A8" s="6" t="s">
        <v>77</v>
      </c>
      <c r="B8" s="3" t="str">
        <f>A8&amp;" – "&amp;$B$26</f>
        <v>UL – Shared ISAM, lost</v>
      </c>
      <c r="C8" s="9" t="s">
        <v>118</v>
      </c>
    </row>
    <row r="9" spans="1:33" x14ac:dyDescent="0.2">
      <c r="A9" s="6" t="s">
        <v>77</v>
      </c>
      <c r="B9" s="3" t="str">
        <f>A9&amp;" – "&amp;$B$27</f>
        <v>UL – Shared ISAM, non</v>
      </c>
      <c r="C9" s="9" t="s">
        <v>118</v>
      </c>
    </row>
    <row r="10" spans="1:33" x14ac:dyDescent="0.2">
      <c r="A10" s="6" t="s">
        <v>148</v>
      </c>
      <c r="B10" s="3" t="str">
        <f>A10&amp;" – "&amp;$B$24</f>
        <v>MAR – Shared ISAM, national</v>
      </c>
      <c r="C10" s="9" t="s">
        <v>147</v>
      </c>
    </row>
    <row r="11" spans="1:33" x14ac:dyDescent="0.2">
      <c r="A11" s="6" t="s">
        <v>148</v>
      </c>
      <c r="B11" s="3" t="str">
        <f>A11&amp;" – "&amp;$B$25</f>
        <v>MAR – Shared ISAM, won</v>
      </c>
      <c r="C11" s="9" t="s">
        <v>147</v>
      </c>
    </row>
    <row r="12" spans="1:33" x14ac:dyDescent="0.2">
      <c r="A12" s="6" t="s">
        <v>148</v>
      </c>
      <c r="B12" s="3" t="str">
        <f>A12&amp;" – "&amp;$B$26</f>
        <v>MAR – Shared ISAM, lost</v>
      </c>
      <c r="C12" s="9" t="s">
        <v>147</v>
      </c>
    </row>
    <row r="13" spans="1:33" x14ac:dyDescent="0.2">
      <c r="A13" s="6" t="s">
        <v>148</v>
      </c>
      <c r="B13" s="3" t="str">
        <f>A13&amp;" – "&amp;$B$27</f>
        <v>MAR – Shared ISAM, non</v>
      </c>
      <c r="C13" s="9" t="s">
        <v>147</v>
      </c>
    </row>
    <row r="14" spans="1:33" x14ac:dyDescent="0.2">
      <c r="A14" s="6" t="s">
        <v>187</v>
      </c>
      <c r="B14" s="3" t="str">
        <f>A14&amp;" – "&amp;$B$24</f>
        <v>IDonly – Shared ISAM, national</v>
      </c>
      <c r="C14" s="9" t="s">
        <v>205</v>
      </c>
    </row>
    <row r="15" spans="1:33" x14ac:dyDescent="0.2">
      <c r="A15" s="6" t="s">
        <v>187</v>
      </c>
      <c r="B15" s="3" t="str">
        <f>A15&amp;" – "&amp;$B$25</f>
        <v>IDonly – Shared ISAM, won</v>
      </c>
      <c r="C15" s="9" t="s">
        <v>205</v>
      </c>
    </row>
    <row r="16" spans="1:33" x14ac:dyDescent="0.2">
      <c r="A16" s="6" t="s">
        <v>187</v>
      </c>
      <c r="B16" s="3" t="str">
        <f>A16&amp;" – "&amp;$B$26</f>
        <v>IDonly – Shared ISAM, lost</v>
      </c>
      <c r="C16" s="9" t="s">
        <v>205</v>
      </c>
    </row>
    <row r="17" spans="1:33" x14ac:dyDescent="0.2">
      <c r="A17" s="6" t="s">
        <v>187</v>
      </c>
      <c r="B17" s="3" t="str">
        <f>A17&amp;" – "&amp;$B$27</f>
        <v>IDonly – Shared ISAM, non</v>
      </c>
      <c r="C17" s="9" t="s">
        <v>205</v>
      </c>
    </row>
    <row r="20" spans="1:33" x14ac:dyDescent="0.2">
      <c r="A20" s="1"/>
      <c r="B20" s="7" t="s">
        <v>93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2" spans="1:33" x14ac:dyDescent="0.2">
      <c r="C22" s="6">
        <f>(C23-2012)+1</f>
        <v>1</v>
      </c>
      <c r="D22" s="6">
        <f t="shared" ref="D22:AD22" si="0">(D23-2012)+1</f>
        <v>2</v>
      </c>
      <c r="E22" s="6">
        <f t="shared" si="0"/>
        <v>3</v>
      </c>
      <c r="F22" s="6">
        <f t="shared" si="0"/>
        <v>4</v>
      </c>
      <c r="G22" s="6">
        <f t="shared" si="0"/>
        <v>5</v>
      </c>
      <c r="H22" s="6">
        <f t="shared" si="0"/>
        <v>6</v>
      </c>
      <c r="I22" s="6">
        <f t="shared" si="0"/>
        <v>7</v>
      </c>
      <c r="J22" s="6">
        <f t="shared" si="0"/>
        <v>8</v>
      </c>
      <c r="K22" s="6">
        <f t="shared" si="0"/>
        <v>9</v>
      </c>
      <c r="L22" s="6">
        <f t="shared" si="0"/>
        <v>10</v>
      </c>
      <c r="M22" s="6">
        <f t="shared" si="0"/>
        <v>11</v>
      </c>
      <c r="N22" s="6">
        <f t="shared" si="0"/>
        <v>12</v>
      </c>
      <c r="O22" s="6">
        <f t="shared" si="0"/>
        <v>13</v>
      </c>
      <c r="P22" s="6">
        <f t="shared" si="0"/>
        <v>14</v>
      </c>
      <c r="Q22" s="6">
        <f t="shared" si="0"/>
        <v>15</v>
      </c>
      <c r="R22" s="6">
        <f t="shared" si="0"/>
        <v>16</v>
      </c>
      <c r="S22" s="6">
        <f t="shared" si="0"/>
        <v>17</v>
      </c>
      <c r="T22" s="6">
        <f t="shared" si="0"/>
        <v>18</v>
      </c>
      <c r="U22" s="6">
        <f t="shared" si="0"/>
        <v>19</v>
      </c>
      <c r="V22" s="6">
        <f t="shared" si="0"/>
        <v>20</v>
      </c>
      <c r="W22" s="6">
        <f t="shared" si="0"/>
        <v>21</v>
      </c>
      <c r="X22" s="6">
        <f t="shared" si="0"/>
        <v>22</v>
      </c>
      <c r="Y22" s="6">
        <f t="shared" si="0"/>
        <v>23</v>
      </c>
      <c r="Z22" s="6">
        <f t="shared" si="0"/>
        <v>24</v>
      </c>
      <c r="AA22" s="6">
        <f t="shared" si="0"/>
        <v>25</v>
      </c>
      <c r="AB22" s="6">
        <f t="shared" si="0"/>
        <v>26</v>
      </c>
      <c r="AC22" s="6">
        <f t="shared" si="0"/>
        <v>27</v>
      </c>
      <c r="AD22" s="6">
        <f t="shared" si="0"/>
        <v>28</v>
      </c>
    </row>
    <row r="23" spans="1:33" x14ac:dyDescent="0.2">
      <c r="B23" s="2" t="s">
        <v>4</v>
      </c>
      <c r="C23" s="2">
        <v>2012</v>
      </c>
      <c r="D23" s="2">
        <v>2013</v>
      </c>
      <c r="E23" s="2">
        <v>2014</v>
      </c>
      <c r="F23" s="2">
        <v>2015</v>
      </c>
      <c r="G23" s="2">
        <v>2016</v>
      </c>
      <c r="H23" s="2">
        <v>2017</v>
      </c>
      <c r="I23" s="2">
        <v>2018</v>
      </c>
      <c r="J23" s="2">
        <v>2019</v>
      </c>
      <c r="K23" s="2">
        <v>2020</v>
      </c>
      <c r="L23" s="2">
        <v>2021</v>
      </c>
      <c r="M23" s="2">
        <v>2022</v>
      </c>
      <c r="N23" s="2">
        <v>2023</v>
      </c>
      <c r="O23" s="2">
        <v>2024</v>
      </c>
      <c r="P23" s="2">
        <v>2025</v>
      </c>
      <c r="Q23" s="2">
        <v>2026</v>
      </c>
      <c r="R23" s="2">
        <v>2027</v>
      </c>
      <c r="S23" s="2">
        <v>2028</v>
      </c>
      <c r="T23" s="2">
        <v>2029</v>
      </c>
      <c r="U23" s="2">
        <v>2030</v>
      </c>
      <c r="V23" s="2">
        <v>2031</v>
      </c>
      <c r="W23" s="2">
        <v>2032</v>
      </c>
      <c r="X23" s="2">
        <v>2033</v>
      </c>
      <c r="Y23" s="2">
        <v>2034</v>
      </c>
      <c r="Z23" s="2">
        <v>2035</v>
      </c>
      <c r="AA23" s="2">
        <v>2036</v>
      </c>
      <c r="AB23" s="2">
        <v>2037</v>
      </c>
      <c r="AC23" s="2">
        <v>2038</v>
      </c>
      <c r="AD23" s="2">
        <v>2039</v>
      </c>
    </row>
    <row r="24" spans="1:33" x14ac:dyDescent="0.2">
      <c r="B24" s="5" t="s">
        <v>27</v>
      </c>
      <c r="C24" s="13">
        <v>4.5567997068993154E-3</v>
      </c>
      <c r="D24" s="13">
        <v>6.6104108657300143E-3</v>
      </c>
      <c r="E24" s="13">
        <v>7.587347529460409E-3</v>
      </c>
      <c r="F24" s="13">
        <v>8.6777709232983748E-3</v>
      </c>
      <c r="G24" s="13">
        <v>8.4255708125509209E-3</v>
      </c>
      <c r="H24" s="13">
        <v>8.2151142889742516E-3</v>
      </c>
      <c r="I24" s="13">
        <v>8.0014051248024042E-3</v>
      </c>
      <c r="J24" s="13">
        <v>8.4686536485097628E-3</v>
      </c>
      <c r="K24" s="13">
        <v>8.9379940126208778E-3</v>
      </c>
      <c r="L24" s="13">
        <v>9.410599306587419E-3</v>
      </c>
      <c r="M24" s="13">
        <v>9.9009900990099011E-3</v>
      </c>
      <c r="N24" s="13">
        <v>9.9009900990099011E-3</v>
      </c>
      <c r="O24" s="13">
        <v>9.9009900990099011E-3</v>
      </c>
      <c r="P24" s="13">
        <v>9.9009900990099011E-3</v>
      </c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3" x14ac:dyDescent="0.2">
      <c r="B25" s="5" t="s">
        <v>40</v>
      </c>
      <c r="C25" s="13">
        <v>4.5567997068993154E-3</v>
      </c>
      <c r="D25" s="13">
        <v>6.6104108657300143E-3</v>
      </c>
      <c r="E25" s="13">
        <v>7.587347529460409E-3</v>
      </c>
      <c r="F25" s="13">
        <v>8.6777709232983748E-3</v>
      </c>
      <c r="G25" s="13">
        <v>8.4255708125509209E-3</v>
      </c>
      <c r="H25" s="13">
        <v>8.2151142889742516E-3</v>
      </c>
      <c r="I25" s="13">
        <v>8.0014051248024042E-3</v>
      </c>
      <c r="J25" s="13">
        <v>8.4686536485097628E-3</v>
      </c>
      <c r="K25" s="13">
        <v>8.9379940126208778E-3</v>
      </c>
      <c r="L25" s="13">
        <v>9.410599306587419E-3</v>
      </c>
      <c r="M25" s="13">
        <v>9.9009900990099011E-3</v>
      </c>
      <c r="N25" s="13">
        <v>9.9009900990099011E-3</v>
      </c>
      <c r="O25" s="13">
        <v>9.9009900990099011E-3</v>
      </c>
      <c r="P25" s="13">
        <v>9.9009900990099011E-3</v>
      </c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3" x14ac:dyDescent="0.2">
      <c r="B26" s="5" t="s">
        <v>53</v>
      </c>
      <c r="C26" s="13">
        <v>4.5567997068993154E-3</v>
      </c>
      <c r="D26" s="13">
        <v>6.6104108657300143E-3</v>
      </c>
      <c r="E26" s="13">
        <v>7.587347529460409E-3</v>
      </c>
      <c r="F26" s="13">
        <v>8.6777709232983748E-3</v>
      </c>
      <c r="G26" s="13">
        <v>8.4255708125509209E-3</v>
      </c>
      <c r="H26" s="13">
        <v>8.2151142889742516E-3</v>
      </c>
      <c r="I26" s="13">
        <v>8.0014051248024042E-3</v>
      </c>
      <c r="J26" s="13">
        <v>8.4686536485097628E-3</v>
      </c>
      <c r="K26" s="13">
        <v>8.9379940126208778E-3</v>
      </c>
      <c r="L26" s="13">
        <v>9.410599306587419E-3</v>
      </c>
      <c r="M26" s="13">
        <v>9.9009900990099011E-3</v>
      </c>
      <c r="N26" s="13">
        <v>9.9009900990099011E-3</v>
      </c>
      <c r="O26" s="13">
        <v>9.9009900990099011E-3</v>
      </c>
      <c r="P26" s="13">
        <v>9.9009900990099011E-3</v>
      </c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3" x14ac:dyDescent="0.2">
      <c r="B27" s="5" t="s">
        <v>66</v>
      </c>
      <c r="C27" s="13">
        <v>4.5567997068993154E-3</v>
      </c>
      <c r="D27" s="13">
        <v>6.6104108657300143E-3</v>
      </c>
      <c r="E27" s="13">
        <v>7.587347529460409E-3</v>
      </c>
      <c r="F27" s="13">
        <v>8.6777709232983748E-3</v>
      </c>
      <c r="G27" s="13">
        <v>8.4255708125509209E-3</v>
      </c>
      <c r="H27" s="13">
        <v>8.2151142889742516E-3</v>
      </c>
      <c r="I27" s="13">
        <v>8.0014051248024042E-3</v>
      </c>
      <c r="J27" s="13">
        <v>8.4686536485097628E-3</v>
      </c>
      <c r="K27" s="13">
        <v>8.9379940126208778E-3</v>
      </c>
      <c r="L27" s="13">
        <v>9.410599306587419E-3</v>
      </c>
      <c r="M27" s="13">
        <v>9.9009900990099011E-3</v>
      </c>
      <c r="N27" s="13">
        <v>9.9009900990099011E-3</v>
      </c>
      <c r="O27" s="13">
        <v>9.9009900990099011E-3</v>
      </c>
      <c r="P27" s="13">
        <v>9.9009900990099011E-3</v>
      </c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30" spans="1:33" x14ac:dyDescent="0.2">
      <c r="A30" s="1"/>
      <c r="B30" s="7" t="s">
        <v>68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2" spans="1:33" x14ac:dyDescent="0.2">
      <c r="C32" s="6">
        <f>(C33-2012)+1</f>
        <v>1</v>
      </c>
      <c r="D32" s="6">
        <f t="shared" ref="D32:M32" si="1">(D33-2012)+1</f>
        <v>2</v>
      </c>
      <c r="E32" s="6">
        <f t="shared" si="1"/>
        <v>3</v>
      </c>
      <c r="F32" s="6">
        <f t="shared" si="1"/>
        <v>4</v>
      </c>
      <c r="G32" s="6">
        <f t="shared" si="1"/>
        <v>5</v>
      </c>
      <c r="H32" s="6">
        <f t="shared" si="1"/>
        <v>6</v>
      </c>
      <c r="I32" s="6">
        <f t="shared" si="1"/>
        <v>7</v>
      </c>
      <c r="J32" s="6">
        <f t="shared" si="1"/>
        <v>8</v>
      </c>
      <c r="K32" s="6">
        <f t="shared" si="1"/>
        <v>9</v>
      </c>
      <c r="L32" s="6">
        <f t="shared" si="1"/>
        <v>10</v>
      </c>
      <c r="M32" s="6">
        <f t="shared" si="1"/>
        <v>11</v>
      </c>
    </row>
    <row r="33" spans="1:33" x14ac:dyDescent="0.2">
      <c r="B33" s="2" t="s">
        <v>4</v>
      </c>
      <c r="C33" s="2">
        <v>2012</v>
      </c>
      <c r="D33" s="2">
        <v>2013</v>
      </c>
      <c r="E33" s="2">
        <v>2014</v>
      </c>
      <c r="F33" s="2">
        <v>2015</v>
      </c>
      <c r="G33" s="2">
        <v>2016</v>
      </c>
      <c r="H33" s="2">
        <v>2017</v>
      </c>
      <c r="I33" s="2">
        <v>2018</v>
      </c>
      <c r="J33" s="2">
        <v>2019</v>
      </c>
      <c r="K33" s="2">
        <v>2020</v>
      </c>
      <c r="L33" s="2">
        <v>2021</v>
      </c>
      <c r="M33" s="2">
        <v>2022</v>
      </c>
    </row>
    <row r="34" spans="1:33" x14ac:dyDescent="0.2">
      <c r="B34" s="5" t="s">
        <v>27</v>
      </c>
      <c r="C34" s="14">
        <v>4.5567997068993154E-3</v>
      </c>
      <c r="D34" s="14">
        <v>6.6104108657300143E-3</v>
      </c>
      <c r="E34" s="14">
        <v>7.587347529460409E-3</v>
      </c>
      <c r="F34" s="14">
        <v>8.6777709232983748E-3</v>
      </c>
      <c r="G34" s="14">
        <v>8.4255708125509209E-3</v>
      </c>
      <c r="H34" s="14">
        <v>8.2151142889742516E-3</v>
      </c>
      <c r="I34" s="14">
        <v>8.0014051248024042E-3</v>
      </c>
      <c r="J34" s="14">
        <v>8.4686536485097628E-3</v>
      </c>
      <c r="K34" s="14">
        <v>8.9379940126208778E-3</v>
      </c>
      <c r="L34" s="14">
        <v>9.410599306587419E-3</v>
      </c>
      <c r="M34" s="14">
        <v>9.9009900990099011E-3</v>
      </c>
    </row>
    <row r="35" spans="1:33" x14ac:dyDescent="0.2">
      <c r="B35" s="5" t="s">
        <v>40</v>
      </c>
      <c r="C35" s="14">
        <v>4.5567997068993154E-3</v>
      </c>
      <c r="D35" s="14">
        <v>6.6104108657300143E-3</v>
      </c>
      <c r="E35" s="14">
        <v>7.587347529460409E-3</v>
      </c>
      <c r="F35" s="14">
        <v>8.6777709232983748E-3</v>
      </c>
      <c r="G35" s="14">
        <v>8.4255708125509209E-3</v>
      </c>
      <c r="H35" s="14">
        <v>8.2151142889742516E-3</v>
      </c>
      <c r="I35" s="14">
        <v>8.0014051248024042E-3</v>
      </c>
      <c r="J35" s="14">
        <v>8.4686536485097628E-3</v>
      </c>
      <c r="K35" s="14">
        <v>8.9379940126208778E-3</v>
      </c>
      <c r="L35" s="14">
        <v>9.410599306587419E-3</v>
      </c>
      <c r="M35" s="14">
        <v>9.9009900990099011E-3</v>
      </c>
    </row>
    <row r="36" spans="1:33" x14ac:dyDescent="0.2">
      <c r="B36" s="5" t="s">
        <v>53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</row>
    <row r="37" spans="1:33" x14ac:dyDescent="0.2">
      <c r="B37" s="5" t="s">
        <v>66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</row>
    <row r="40" spans="1:33" x14ac:dyDescent="0.2">
      <c r="A40" s="1"/>
      <c r="B40" s="7" t="s">
        <v>69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2" spans="1:33" x14ac:dyDescent="0.2">
      <c r="C42" s="6">
        <f t="shared" ref="C42:T42" si="2">(C43-2012)+1</f>
        <v>11</v>
      </c>
      <c r="D42" s="6">
        <f t="shared" si="2"/>
        <v>12</v>
      </c>
      <c r="E42" s="6">
        <f t="shared" si="2"/>
        <v>13</v>
      </c>
      <c r="F42" s="6">
        <f t="shared" si="2"/>
        <v>14</v>
      </c>
      <c r="G42" s="6">
        <f t="shared" si="2"/>
        <v>15</v>
      </c>
      <c r="H42" s="6">
        <f t="shared" si="2"/>
        <v>16</v>
      </c>
      <c r="I42" s="6">
        <f t="shared" si="2"/>
        <v>17</v>
      </c>
      <c r="J42" s="6">
        <f t="shared" si="2"/>
        <v>18</v>
      </c>
      <c r="K42" s="6">
        <f t="shared" si="2"/>
        <v>19</v>
      </c>
      <c r="L42" s="6">
        <f t="shared" si="2"/>
        <v>20</v>
      </c>
      <c r="M42" s="6">
        <f t="shared" si="2"/>
        <v>21</v>
      </c>
      <c r="N42" s="6">
        <f t="shared" si="2"/>
        <v>22</v>
      </c>
      <c r="O42" s="6">
        <f t="shared" si="2"/>
        <v>23</v>
      </c>
      <c r="P42" s="6">
        <f t="shared" si="2"/>
        <v>24</v>
      </c>
      <c r="Q42" s="6">
        <f t="shared" si="2"/>
        <v>25</v>
      </c>
      <c r="R42" s="6">
        <f t="shared" si="2"/>
        <v>26</v>
      </c>
      <c r="S42" s="6">
        <f t="shared" si="2"/>
        <v>27</v>
      </c>
      <c r="T42" s="6">
        <f t="shared" si="2"/>
        <v>28</v>
      </c>
    </row>
    <row r="43" spans="1:33" x14ac:dyDescent="0.2">
      <c r="B43" s="2" t="s">
        <v>4</v>
      </c>
      <c r="C43" s="2">
        <v>2022</v>
      </c>
      <c r="D43" s="2">
        <v>2023</v>
      </c>
      <c r="E43" s="2">
        <v>2024</v>
      </c>
      <c r="F43" s="2">
        <v>2025</v>
      </c>
      <c r="G43" s="2">
        <v>2026</v>
      </c>
      <c r="H43" s="2">
        <v>2027</v>
      </c>
      <c r="I43" s="2">
        <v>2028</v>
      </c>
      <c r="J43" s="2">
        <v>2029</v>
      </c>
      <c r="K43" s="2">
        <v>2030</v>
      </c>
      <c r="L43" s="2">
        <v>2031</v>
      </c>
      <c r="M43" s="2">
        <v>2032</v>
      </c>
      <c r="N43" s="2">
        <v>2033</v>
      </c>
      <c r="O43" s="2">
        <v>2034</v>
      </c>
      <c r="P43" s="2">
        <v>2035</v>
      </c>
      <c r="Q43" s="2">
        <v>2036</v>
      </c>
      <c r="R43" s="2">
        <v>2037</v>
      </c>
      <c r="S43" s="2">
        <v>2038</v>
      </c>
      <c r="T43" s="2">
        <v>2039</v>
      </c>
    </row>
    <row r="44" spans="1:33" x14ac:dyDescent="0.2">
      <c r="B44" s="5" t="s">
        <v>27</v>
      </c>
      <c r="C44" s="14">
        <v>9.8402794266376908E-3</v>
      </c>
      <c r="D44" s="14">
        <v>9.8420358690463564E-3</v>
      </c>
      <c r="E44" s="14">
        <v>9.843445558322261E-3</v>
      </c>
      <c r="F44" s="14">
        <v>9.8437909423339763E-3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</row>
    <row r="45" spans="1:33" x14ac:dyDescent="0.2">
      <c r="B45" s="5" t="s">
        <v>40</v>
      </c>
      <c r="C45" s="14">
        <v>9.9009900990099011E-3</v>
      </c>
      <c r="D45" s="14">
        <v>9.9009900990099011E-3</v>
      </c>
      <c r="E45" s="14">
        <v>9.9009900990099011E-3</v>
      </c>
      <c r="F45" s="14">
        <v>9.9009900990099011E-3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</row>
    <row r="46" spans="1:33" x14ac:dyDescent="0.2">
      <c r="B46" s="5" t="s">
        <v>53</v>
      </c>
      <c r="C46" s="14">
        <v>4.2764362308498269E-3</v>
      </c>
      <c r="D46" s="14">
        <v>4.3360625001924221E-3</v>
      </c>
      <c r="E46" s="14">
        <v>4.3821611968479241E-3</v>
      </c>
      <c r="F46" s="14">
        <v>4.3987536699886106E-3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</row>
    <row r="47" spans="1:33" x14ac:dyDescent="0.2">
      <c r="B47" s="5" t="s">
        <v>66</v>
      </c>
      <c r="C47" s="14">
        <v>9.9009900990099011E-3</v>
      </c>
      <c r="D47" s="14">
        <v>9.9009900990099011E-3</v>
      </c>
      <c r="E47" s="14">
        <v>9.9009900990099011E-3</v>
      </c>
      <c r="F47" s="14">
        <v>9.9009900990099011E-3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</row>
    <row r="50" spans="1:33" x14ac:dyDescent="0.2">
      <c r="A50" s="1"/>
      <c r="B50" s="7" t="s">
        <v>70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2" spans="1:33" x14ac:dyDescent="0.2">
      <c r="C52" s="6">
        <f t="shared" ref="C52:T52" si="3">(C53-2012)+1</f>
        <v>11</v>
      </c>
      <c r="D52" s="6">
        <f t="shared" si="3"/>
        <v>12</v>
      </c>
      <c r="E52" s="6">
        <f t="shared" si="3"/>
        <v>13</v>
      </c>
      <c r="F52" s="6">
        <f t="shared" si="3"/>
        <v>14</v>
      </c>
      <c r="G52" s="6">
        <f t="shared" si="3"/>
        <v>15</v>
      </c>
      <c r="H52" s="6">
        <f t="shared" si="3"/>
        <v>16</v>
      </c>
      <c r="I52" s="6">
        <f t="shared" si="3"/>
        <v>17</v>
      </c>
      <c r="J52" s="6">
        <f t="shared" si="3"/>
        <v>18</v>
      </c>
      <c r="K52" s="6">
        <f t="shared" si="3"/>
        <v>19</v>
      </c>
      <c r="L52" s="6">
        <f t="shared" si="3"/>
        <v>20</v>
      </c>
      <c r="M52" s="6">
        <f t="shared" si="3"/>
        <v>21</v>
      </c>
      <c r="N52" s="6">
        <f t="shared" si="3"/>
        <v>22</v>
      </c>
      <c r="O52" s="6">
        <f t="shared" si="3"/>
        <v>23</v>
      </c>
      <c r="P52" s="6">
        <f t="shared" si="3"/>
        <v>24</v>
      </c>
      <c r="Q52" s="6">
        <f t="shared" si="3"/>
        <v>25</v>
      </c>
      <c r="R52" s="6">
        <f t="shared" si="3"/>
        <v>26</v>
      </c>
      <c r="S52" s="6">
        <f t="shared" si="3"/>
        <v>27</v>
      </c>
      <c r="T52" s="6">
        <f t="shared" si="3"/>
        <v>28</v>
      </c>
    </row>
    <row r="53" spans="1:33" x14ac:dyDescent="0.2">
      <c r="B53" s="2" t="s">
        <v>4</v>
      </c>
      <c r="C53" s="2">
        <v>2022</v>
      </c>
      <c r="D53" s="2">
        <v>2023</v>
      </c>
      <c r="E53" s="2">
        <v>2024</v>
      </c>
      <c r="F53" s="2">
        <v>2025</v>
      </c>
      <c r="G53" s="2">
        <v>2026</v>
      </c>
      <c r="H53" s="2">
        <v>2027</v>
      </c>
      <c r="I53" s="2">
        <v>2028</v>
      </c>
      <c r="J53" s="2">
        <v>2029</v>
      </c>
      <c r="K53" s="2">
        <v>2030</v>
      </c>
      <c r="L53" s="2">
        <v>2031</v>
      </c>
      <c r="M53" s="2">
        <v>2032</v>
      </c>
      <c r="N53" s="2">
        <v>2033</v>
      </c>
      <c r="O53" s="2">
        <v>2034</v>
      </c>
      <c r="P53" s="2">
        <v>2035</v>
      </c>
      <c r="Q53" s="2">
        <v>2036</v>
      </c>
      <c r="R53" s="2">
        <v>2037</v>
      </c>
      <c r="S53" s="2">
        <v>2038</v>
      </c>
      <c r="T53" s="2">
        <v>2039</v>
      </c>
    </row>
    <row r="54" spans="1:33" x14ac:dyDescent="0.2">
      <c r="B54" s="5" t="s">
        <v>27</v>
      </c>
      <c r="C54" s="14">
        <v>6.0710672372211381E-5</v>
      </c>
      <c r="D54" s="14">
        <v>5.8954229963543872E-5</v>
      </c>
      <c r="E54" s="14">
        <v>5.7544540687639114E-5</v>
      </c>
      <c r="F54" s="14">
        <v>5.7199156675924973E-5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</row>
    <row r="55" spans="1:33" x14ac:dyDescent="0.2">
      <c r="B55" s="5" t="s">
        <v>40</v>
      </c>
      <c r="C55" s="14">
        <v>0</v>
      </c>
      <c r="D55" s="14">
        <v>0</v>
      </c>
      <c r="E55" s="14">
        <v>0</v>
      </c>
      <c r="F55" s="14">
        <v>0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</row>
    <row r="56" spans="1:33" x14ac:dyDescent="0.2">
      <c r="B56" s="5" t="s">
        <v>53</v>
      </c>
      <c r="C56" s="14">
        <v>5.6245538681600742E-3</v>
      </c>
      <c r="D56" s="14">
        <v>5.564927598817479E-3</v>
      </c>
      <c r="E56" s="14">
        <v>5.518828902161977E-3</v>
      </c>
      <c r="F56" s="14">
        <v>5.5022364290212905E-3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</row>
    <row r="57" spans="1:33" x14ac:dyDescent="0.2">
      <c r="B57" s="5" t="s">
        <v>66</v>
      </c>
      <c r="C57" s="14">
        <v>0</v>
      </c>
      <c r="D57" s="14">
        <v>0</v>
      </c>
      <c r="E57" s="14">
        <v>0</v>
      </c>
      <c r="F57" s="14">
        <v>0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</row>
  </sheetData>
  <pageMargins left="0.70866141732283472" right="0.70866141732283472" top="0.51181102362204722" bottom="0.51181102362204722" header="0.51181102362204722" footer="0.35433070866141736"/>
  <pageSetup paperSize="9" orientation="landscape" horizontalDpi="4294967292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9A5C4-C85F-4D0C-A8F8-D1A9C304EA7A}">
  <sheetPr>
    <tabColor theme="7" tint="0.79998168889431442"/>
    <pageSetUpPr autoPageBreaks="0"/>
  </sheetPr>
  <dimension ref="A1:AG29"/>
  <sheetViews>
    <sheetView showGridLines="0" defaultGridColor="0" colorId="22" zoomScale="90" zoomScaleNormal="90" workbookViewId="0">
      <pane ySplit="1" topLeftCell="A2" activePane="bottomLeft" state="frozen"/>
      <selection activeCell="I15" sqref="I15"/>
      <selection pane="bottomLeft" activeCell="D39" sqref="D39"/>
    </sheetView>
  </sheetViews>
  <sheetFormatPr defaultColWidth="12.7109375" defaultRowHeight="12" x14ac:dyDescent="0.2"/>
  <cols>
    <col min="1" max="1" width="6.7109375" customWidth="1"/>
    <col min="2" max="2" width="42.140625" customWidth="1"/>
    <col min="3" max="3" width="70.5703125" customWidth="1"/>
  </cols>
  <sheetData>
    <row r="1" spans="1:33" ht="33.75" customHeight="1" x14ac:dyDescent="0.2">
      <c r="A1" s="4"/>
      <c r="B1" s="4"/>
      <c r="D1" s="4" t="s">
        <v>67</v>
      </c>
      <c r="E1" s="4"/>
      <c r="F1" s="4"/>
      <c r="G1" s="4"/>
      <c r="H1" s="4"/>
      <c r="I1" s="4"/>
      <c r="J1" s="19" t="s">
        <v>222</v>
      </c>
      <c r="L1" s="20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3" spans="1:33" x14ac:dyDescent="0.2">
      <c r="A3" s="1"/>
      <c r="B3" s="7" t="s">
        <v>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5" spans="1:33" x14ac:dyDescent="0.2">
      <c r="B5" s="2" t="s">
        <v>76</v>
      </c>
      <c r="C5" s="2" t="s">
        <v>75</v>
      </c>
    </row>
    <row r="6" spans="1:33" x14ac:dyDescent="0.2">
      <c r="A6" s="6" t="s">
        <v>77</v>
      </c>
      <c r="B6" s="3" t="str">
        <f>A6&amp;" – "&amp;$B$15</f>
        <v>UL – Full allocation</v>
      </c>
      <c r="C6" s="9">
        <v>1</v>
      </c>
    </row>
    <row r="7" spans="1:33" x14ac:dyDescent="0.2">
      <c r="A7" s="6" t="s">
        <v>148</v>
      </c>
      <c r="B7" s="3" t="str">
        <f t="shared" ref="B7:B8" si="0">A7&amp;" – "&amp;$B$15</f>
        <v>MAR – Full allocation</v>
      </c>
      <c r="C7" s="9">
        <v>1</v>
      </c>
    </row>
    <row r="8" spans="1:33" x14ac:dyDescent="0.2">
      <c r="A8" s="6" t="s">
        <v>187</v>
      </c>
      <c r="B8" s="3" t="str">
        <f t="shared" si="0"/>
        <v>IDonly – Full allocation</v>
      </c>
      <c r="C8" s="9">
        <v>0</v>
      </c>
    </row>
    <row r="11" spans="1:33" x14ac:dyDescent="0.2">
      <c r="A11" s="1"/>
      <c r="B11" s="7" t="s">
        <v>68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3" spans="1:33" x14ac:dyDescent="0.2">
      <c r="C13" s="6">
        <f t="shared" ref="C13:M13" si="1">(C14-2012)+1</f>
        <v>1</v>
      </c>
      <c r="D13" s="6">
        <f t="shared" si="1"/>
        <v>2</v>
      </c>
      <c r="E13" s="6">
        <f t="shared" si="1"/>
        <v>3</v>
      </c>
      <c r="F13" s="6">
        <f t="shared" si="1"/>
        <v>4</v>
      </c>
      <c r="G13" s="6">
        <f t="shared" si="1"/>
        <v>5</v>
      </c>
      <c r="H13" s="6">
        <f t="shared" si="1"/>
        <v>6</v>
      </c>
      <c r="I13" s="6">
        <f t="shared" si="1"/>
        <v>7</v>
      </c>
      <c r="J13" s="6">
        <f t="shared" si="1"/>
        <v>8</v>
      </c>
      <c r="K13" s="6">
        <f t="shared" si="1"/>
        <v>9</v>
      </c>
      <c r="L13" s="6">
        <f t="shared" si="1"/>
        <v>10</v>
      </c>
      <c r="M13" s="6">
        <f t="shared" si="1"/>
        <v>11</v>
      </c>
    </row>
    <row r="14" spans="1:33" x14ac:dyDescent="0.2">
      <c r="B14" s="2" t="s">
        <v>4</v>
      </c>
      <c r="C14" s="2">
        <v>2012</v>
      </c>
      <c r="D14" s="2">
        <v>2013</v>
      </c>
      <c r="E14" s="2">
        <v>2014</v>
      </c>
      <c r="F14" s="2">
        <v>2015</v>
      </c>
      <c r="G14" s="2">
        <v>2016</v>
      </c>
      <c r="H14" s="2">
        <v>2017</v>
      </c>
      <c r="I14" s="2">
        <v>2018</v>
      </c>
      <c r="J14" s="2">
        <v>2019</v>
      </c>
      <c r="K14" s="2">
        <v>2020</v>
      </c>
      <c r="L14" s="2">
        <v>2021</v>
      </c>
      <c r="M14" s="2">
        <v>2022</v>
      </c>
    </row>
    <row r="15" spans="1:33" x14ac:dyDescent="0.2">
      <c r="B15" s="5" t="s">
        <v>3</v>
      </c>
      <c r="C15" s="8">
        <v>1</v>
      </c>
      <c r="D15" s="8">
        <v>1</v>
      </c>
      <c r="E15" s="8">
        <v>1</v>
      </c>
      <c r="F15" s="8">
        <v>1</v>
      </c>
      <c r="G15" s="8">
        <v>1</v>
      </c>
      <c r="H15" s="8">
        <v>1</v>
      </c>
      <c r="I15" s="8">
        <v>1</v>
      </c>
      <c r="J15" s="8">
        <v>1</v>
      </c>
      <c r="K15" s="8">
        <v>1</v>
      </c>
      <c r="L15" s="8">
        <v>1</v>
      </c>
      <c r="M15" s="8">
        <v>1</v>
      </c>
    </row>
    <row r="18" spans="1:33" x14ac:dyDescent="0.2">
      <c r="A18" s="1"/>
      <c r="B18" s="7" t="s">
        <v>69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20" spans="1:33" x14ac:dyDescent="0.2">
      <c r="C20" s="6">
        <f t="shared" ref="C20:T20" si="2">(C21-2012)+1</f>
        <v>11</v>
      </c>
      <c r="D20" s="6">
        <f t="shared" si="2"/>
        <v>12</v>
      </c>
      <c r="E20" s="6">
        <f t="shared" si="2"/>
        <v>13</v>
      </c>
      <c r="F20" s="6">
        <f t="shared" si="2"/>
        <v>14</v>
      </c>
      <c r="G20" s="6">
        <f t="shared" si="2"/>
        <v>15</v>
      </c>
      <c r="H20" s="6">
        <f t="shared" si="2"/>
        <v>16</v>
      </c>
      <c r="I20" s="6">
        <f t="shared" si="2"/>
        <v>17</v>
      </c>
      <c r="J20" s="6">
        <f t="shared" si="2"/>
        <v>18</v>
      </c>
      <c r="K20" s="6">
        <f t="shared" si="2"/>
        <v>19</v>
      </c>
      <c r="L20" s="6">
        <f t="shared" si="2"/>
        <v>20</v>
      </c>
      <c r="M20" s="6">
        <f t="shared" si="2"/>
        <v>21</v>
      </c>
      <c r="N20" s="6">
        <f t="shared" si="2"/>
        <v>22</v>
      </c>
      <c r="O20" s="6">
        <f t="shared" si="2"/>
        <v>23</v>
      </c>
      <c r="P20" s="6">
        <f t="shared" si="2"/>
        <v>24</v>
      </c>
      <c r="Q20" s="6">
        <f t="shared" si="2"/>
        <v>25</v>
      </c>
      <c r="R20" s="6">
        <f t="shared" si="2"/>
        <v>26</v>
      </c>
      <c r="S20" s="6">
        <f t="shared" si="2"/>
        <v>27</v>
      </c>
      <c r="T20" s="6">
        <f t="shared" si="2"/>
        <v>28</v>
      </c>
    </row>
    <row r="21" spans="1:33" x14ac:dyDescent="0.2">
      <c r="B21" s="2" t="s">
        <v>4</v>
      </c>
      <c r="C21" s="2">
        <v>2022</v>
      </c>
      <c r="D21" s="2">
        <v>2023</v>
      </c>
      <c r="E21" s="2">
        <v>2024</v>
      </c>
      <c r="F21" s="2">
        <v>2025</v>
      </c>
      <c r="G21" s="2">
        <v>2026</v>
      </c>
      <c r="H21" s="2">
        <v>2027</v>
      </c>
      <c r="I21" s="2">
        <v>2028</v>
      </c>
      <c r="J21" s="2">
        <v>2029</v>
      </c>
      <c r="K21" s="2">
        <v>2030</v>
      </c>
      <c r="L21" s="2">
        <v>2031</v>
      </c>
      <c r="M21" s="2">
        <v>2032</v>
      </c>
      <c r="N21" s="2">
        <v>2033</v>
      </c>
      <c r="O21" s="2">
        <v>2034</v>
      </c>
      <c r="P21" s="2">
        <v>2035</v>
      </c>
      <c r="Q21" s="2">
        <v>2036</v>
      </c>
      <c r="R21" s="2">
        <v>2037</v>
      </c>
      <c r="S21" s="2">
        <v>2038</v>
      </c>
      <c r="T21" s="2">
        <v>2039</v>
      </c>
    </row>
    <row r="22" spans="1:33" x14ac:dyDescent="0.2">
      <c r="B22" s="5" t="s">
        <v>3</v>
      </c>
      <c r="C22" s="8">
        <v>1</v>
      </c>
      <c r="D22" s="8">
        <v>1</v>
      </c>
      <c r="E22" s="8">
        <v>1</v>
      </c>
      <c r="F22" s="8">
        <v>1</v>
      </c>
      <c r="G22" s="8">
        <v>1</v>
      </c>
      <c r="H22" s="8">
        <v>1</v>
      </c>
      <c r="I22" s="8">
        <v>1</v>
      </c>
      <c r="J22" s="8">
        <v>1</v>
      </c>
      <c r="K22" s="8">
        <v>1</v>
      </c>
      <c r="L22" s="8">
        <v>1</v>
      </c>
      <c r="M22" s="8">
        <v>1</v>
      </c>
      <c r="N22" s="8">
        <v>1</v>
      </c>
      <c r="O22" s="8">
        <v>1</v>
      </c>
      <c r="P22" s="8">
        <v>1</v>
      </c>
      <c r="Q22" s="8">
        <v>1</v>
      </c>
      <c r="R22" s="8">
        <v>1</v>
      </c>
      <c r="S22" s="8">
        <v>1</v>
      </c>
      <c r="T22" s="8">
        <v>1</v>
      </c>
    </row>
    <row r="25" spans="1:33" x14ac:dyDescent="0.2">
      <c r="A25" s="1"/>
      <c r="B25" s="7" t="s">
        <v>70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7" spans="1:33" x14ac:dyDescent="0.2">
      <c r="C27" s="6">
        <f t="shared" ref="C27:T27" si="3">(C28-2012)+1</f>
        <v>11</v>
      </c>
      <c r="D27" s="6">
        <f t="shared" si="3"/>
        <v>12</v>
      </c>
      <c r="E27" s="6">
        <f t="shared" si="3"/>
        <v>13</v>
      </c>
      <c r="F27" s="6">
        <f t="shared" si="3"/>
        <v>14</v>
      </c>
      <c r="G27" s="6">
        <f t="shared" si="3"/>
        <v>15</v>
      </c>
      <c r="H27" s="6">
        <f t="shared" si="3"/>
        <v>16</v>
      </c>
      <c r="I27" s="6">
        <f t="shared" si="3"/>
        <v>17</v>
      </c>
      <c r="J27" s="6">
        <f t="shared" si="3"/>
        <v>18</v>
      </c>
      <c r="K27" s="6">
        <f t="shared" si="3"/>
        <v>19</v>
      </c>
      <c r="L27" s="6">
        <f t="shared" si="3"/>
        <v>20</v>
      </c>
      <c r="M27" s="6">
        <f t="shared" si="3"/>
        <v>21</v>
      </c>
      <c r="N27" s="6">
        <f t="shared" si="3"/>
        <v>22</v>
      </c>
      <c r="O27" s="6">
        <f t="shared" si="3"/>
        <v>23</v>
      </c>
      <c r="P27" s="6">
        <f t="shared" si="3"/>
        <v>24</v>
      </c>
      <c r="Q27" s="6">
        <f t="shared" si="3"/>
        <v>25</v>
      </c>
      <c r="R27" s="6">
        <f t="shared" si="3"/>
        <v>26</v>
      </c>
      <c r="S27" s="6">
        <f t="shared" si="3"/>
        <v>27</v>
      </c>
      <c r="T27" s="6">
        <f t="shared" si="3"/>
        <v>28</v>
      </c>
    </row>
    <row r="28" spans="1:33" x14ac:dyDescent="0.2">
      <c r="B28" s="2" t="s">
        <v>4</v>
      </c>
      <c r="C28" s="2">
        <v>2022</v>
      </c>
      <c r="D28" s="2">
        <v>2023</v>
      </c>
      <c r="E28" s="2">
        <v>2024</v>
      </c>
      <c r="F28" s="2">
        <v>2025</v>
      </c>
      <c r="G28" s="2">
        <v>2026</v>
      </c>
      <c r="H28" s="2">
        <v>2027</v>
      </c>
      <c r="I28" s="2">
        <v>2028</v>
      </c>
      <c r="J28" s="2">
        <v>2029</v>
      </c>
      <c r="K28" s="2">
        <v>2030</v>
      </c>
      <c r="L28" s="2">
        <v>2031</v>
      </c>
      <c r="M28" s="2">
        <v>2032</v>
      </c>
      <c r="N28" s="2">
        <v>2033</v>
      </c>
      <c r="O28" s="2">
        <v>2034</v>
      </c>
      <c r="P28" s="2">
        <v>2035</v>
      </c>
      <c r="Q28" s="2">
        <v>2036</v>
      </c>
      <c r="R28" s="2">
        <v>2037</v>
      </c>
      <c r="S28" s="2">
        <v>2038</v>
      </c>
      <c r="T28" s="2">
        <v>2039</v>
      </c>
    </row>
    <row r="29" spans="1:33" x14ac:dyDescent="0.2">
      <c r="B29" s="5" t="s">
        <v>3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</row>
  </sheetData>
  <pageMargins left="0.70866141732283472" right="0.70866141732283472" top="0.51181102362204722" bottom="0.51181102362204722" header="0.51181102362204722" footer="0.35433070866141736"/>
  <pageSetup paperSize="9" orientation="landscape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A9AB6-09D4-4A9C-BE6E-6D52D396A2ED}">
  <sheetPr>
    <tabColor theme="7" tint="0.79998168889431442"/>
    <pageSetUpPr autoPageBreaks="0"/>
  </sheetPr>
  <dimension ref="A1:AG29"/>
  <sheetViews>
    <sheetView showGridLines="0" defaultGridColor="0" colorId="22" zoomScaleNormal="100" workbookViewId="0">
      <pane ySplit="1" topLeftCell="A2" activePane="bottomLeft" state="frozen"/>
      <selection activeCell="I15" sqref="I15"/>
      <selection pane="bottomLeft" activeCell="D42" sqref="D42"/>
    </sheetView>
  </sheetViews>
  <sheetFormatPr defaultColWidth="12.7109375" defaultRowHeight="12" x14ac:dyDescent="0.2"/>
  <cols>
    <col min="1" max="1" width="6.7109375" customWidth="1"/>
    <col min="2" max="2" width="42.140625" customWidth="1"/>
    <col min="3" max="3" width="70.5703125" customWidth="1"/>
  </cols>
  <sheetData>
    <row r="1" spans="1:33" s="4" customFormat="1" ht="33.75" customHeight="1" x14ac:dyDescent="0.2">
      <c r="C1"/>
      <c r="D1" s="4" t="s">
        <v>72</v>
      </c>
      <c r="K1" s="19" t="s">
        <v>222</v>
      </c>
      <c r="L1"/>
      <c r="M1" s="20"/>
    </row>
    <row r="2" spans="1:33" x14ac:dyDescent="0.2">
      <c r="F2" t="s">
        <v>0</v>
      </c>
    </row>
    <row r="3" spans="1:33" x14ac:dyDescent="0.2">
      <c r="A3" s="1"/>
      <c r="B3" s="7" t="s">
        <v>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5" spans="1:33" x14ac:dyDescent="0.2">
      <c r="B5" s="2" t="s">
        <v>76</v>
      </c>
      <c r="C5" s="2" t="s">
        <v>75</v>
      </c>
    </row>
    <row r="6" spans="1:33" x14ac:dyDescent="0.2">
      <c r="A6" s="6" t="s">
        <v>77</v>
      </c>
      <c r="B6" s="3" t="str">
        <f>A6&amp;" – "&amp;$B$15</f>
        <v>UL – Shared core</v>
      </c>
      <c r="C6" s="9" t="s">
        <v>79</v>
      </c>
    </row>
    <row r="7" spans="1:33" x14ac:dyDescent="0.2">
      <c r="A7" s="6" t="s">
        <v>148</v>
      </c>
      <c r="B7" s="3" t="str">
        <f t="shared" ref="B7:B8" si="0">A7&amp;" – "&amp;$B$15</f>
        <v>MAR – Shared core</v>
      </c>
      <c r="C7" s="9" t="s">
        <v>80</v>
      </c>
    </row>
    <row r="8" spans="1:33" x14ac:dyDescent="0.2">
      <c r="A8" s="6" t="s">
        <v>187</v>
      </c>
      <c r="B8" s="3" t="str">
        <f t="shared" si="0"/>
        <v>IDonly – Shared core</v>
      </c>
      <c r="C8" s="9" t="s">
        <v>78</v>
      </c>
    </row>
    <row r="11" spans="1:33" x14ac:dyDescent="0.2">
      <c r="A11" s="1"/>
      <c r="B11" s="7" t="s">
        <v>68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3" spans="1:33" x14ac:dyDescent="0.2">
      <c r="C13" s="6">
        <f t="shared" ref="C13:M13" si="1">(C14-2012)+1</f>
        <v>1</v>
      </c>
      <c r="D13" s="6">
        <f t="shared" si="1"/>
        <v>2</v>
      </c>
      <c r="E13" s="6">
        <f t="shared" si="1"/>
        <v>3</v>
      </c>
      <c r="F13" s="6">
        <f t="shared" si="1"/>
        <v>4</v>
      </c>
      <c r="G13" s="6">
        <f t="shared" si="1"/>
        <v>5</v>
      </c>
      <c r="H13" s="6">
        <f t="shared" si="1"/>
        <v>6</v>
      </c>
      <c r="I13" s="6">
        <f t="shared" si="1"/>
        <v>7</v>
      </c>
      <c r="J13" s="6">
        <f t="shared" si="1"/>
        <v>8</v>
      </c>
      <c r="K13" s="6">
        <f t="shared" si="1"/>
        <v>9</v>
      </c>
      <c r="L13" s="6">
        <f t="shared" si="1"/>
        <v>10</v>
      </c>
      <c r="M13" s="6">
        <f t="shared" si="1"/>
        <v>11</v>
      </c>
    </row>
    <row r="14" spans="1:33" x14ac:dyDescent="0.2">
      <c r="B14" s="2" t="s">
        <v>4</v>
      </c>
      <c r="C14" s="2">
        <v>2012</v>
      </c>
      <c r="D14" s="2">
        <v>2013</v>
      </c>
      <c r="E14" s="2">
        <v>2014</v>
      </c>
      <c r="F14" s="2">
        <v>2015</v>
      </c>
      <c r="G14" s="2">
        <v>2016</v>
      </c>
      <c r="H14" s="2">
        <v>2017</v>
      </c>
      <c r="I14" s="2">
        <v>2018</v>
      </c>
      <c r="J14" s="2">
        <v>2019</v>
      </c>
      <c r="K14" s="2">
        <v>2020</v>
      </c>
      <c r="L14" s="2">
        <v>2021</v>
      </c>
      <c r="M14" s="2">
        <v>2022</v>
      </c>
    </row>
    <row r="15" spans="1:33" x14ac:dyDescent="0.2">
      <c r="B15" s="5" t="s">
        <v>1</v>
      </c>
      <c r="C15" s="8">
        <v>3.6537272471999483E-3</v>
      </c>
      <c r="D15" s="8">
        <v>5.7374485751468425E-3</v>
      </c>
      <c r="E15" s="8">
        <v>1.3366468995750627E-2</v>
      </c>
      <c r="F15" s="8">
        <v>3.097105201651814E-2</v>
      </c>
      <c r="G15" s="8">
        <v>6.9688854589663743E-2</v>
      </c>
      <c r="H15" s="8">
        <v>0.13669981465325667</v>
      </c>
      <c r="I15" s="8">
        <v>0.22679265051620157</v>
      </c>
      <c r="J15" s="8">
        <v>0.33874223070588916</v>
      </c>
      <c r="K15" s="8">
        <v>0.45561259932534903</v>
      </c>
      <c r="L15" s="8">
        <v>0.56070057369072002</v>
      </c>
      <c r="M15" s="8">
        <v>0.63041387916734326</v>
      </c>
    </row>
    <row r="18" spans="1:33" x14ac:dyDescent="0.2">
      <c r="A18" s="1"/>
      <c r="B18" s="7" t="s">
        <v>69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20" spans="1:33" x14ac:dyDescent="0.2">
      <c r="C20" s="6">
        <f t="shared" ref="C20:T20" si="2">(C21-2012)+1</f>
        <v>11</v>
      </c>
      <c r="D20" s="6">
        <f t="shared" si="2"/>
        <v>12</v>
      </c>
      <c r="E20" s="6">
        <f t="shared" si="2"/>
        <v>13</v>
      </c>
      <c r="F20" s="6">
        <f t="shared" si="2"/>
        <v>14</v>
      </c>
      <c r="G20" s="6">
        <f t="shared" si="2"/>
        <v>15</v>
      </c>
      <c r="H20" s="6">
        <f t="shared" si="2"/>
        <v>16</v>
      </c>
      <c r="I20" s="6">
        <f t="shared" si="2"/>
        <v>17</v>
      </c>
      <c r="J20" s="6">
        <f t="shared" si="2"/>
        <v>18</v>
      </c>
      <c r="K20" s="6">
        <f t="shared" si="2"/>
        <v>19</v>
      </c>
      <c r="L20" s="6">
        <f t="shared" si="2"/>
        <v>20</v>
      </c>
      <c r="M20" s="6">
        <f t="shared" si="2"/>
        <v>21</v>
      </c>
      <c r="N20" s="6">
        <f t="shared" si="2"/>
        <v>22</v>
      </c>
      <c r="O20" s="6">
        <f t="shared" si="2"/>
        <v>23</v>
      </c>
      <c r="P20" s="6">
        <f t="shared" si="2"/>
        <v>24</v>
      </c>
      <c r="Q20" s="6">
        <f t="shared" si="2"/>
        <v>25</v>
      </c>
      <c r="R20" s="6">
        <f t="shared" si="2"/>
        <v>26</v>
      </c>
      <c r="S20" s="6">
        <f t="shared" si="2"/>
        <v>27</v>
      </c>
      <c r="T20" s="6">
        <f t="shared" si="2"/>
        <v>28</v>
      </c>
    </row>
    <row r="21" spans="1:33" x14ac:dyDescent="0.2">
      <c r="B21" s="2" t="s">
        <v>4</v>
      </c>
      <c r="C21" s="2">
        <v>2022</v>
      </c>
      <c r="D21" s="2">
        <v>2023</v>
      </c>
      <c r="E21" s="2">
        <v>2024</v>
      </c>
      <c r="F21" s="2">
        <v>2025</v>
      </c>
      <c r="G21" s="2">
        <v>2026</v>
      </c>
      <c r="H21" s="2">
        <v>2027</v>
      </c>
      <c r="I21" s="2">
        <v>2028</v>
      </c>
      <c r="J21" s="2">
        <v>2029</v>
      </c>
      <c r="K21" s="2">
        <v>2030</v>
      </c>
      <c r="L21" s="2">
        <v>2031</v>
      </c>
      <c r="M21" s="2">
        <v>2032</v>
      </c>
      <c r="N21" s="2">
        <v>2033</v>
      </c>
      <c r="O21" s="2">
        <v>2034</v>
      </c>
      <c r="P21" s="2">
        <v>2035</v>
      </c>
      <c r="Q21" s="2">
        <v>2036</v>
      </c>
      <c r="R21" s="2">
        <v>2037</v>
      </c>
      <c r="S21" s="2">
        <v>2038</v>
      </c>
      <c r="T21" s="2">
        <v>2039</v>
      </c>
    </row>
    <row r="22" spans="1:33" x14ac:dyDescent="0.2">
      <c r="B22" s="5" t="s">
        <v>1</v>
      </c>
      <c r="C22" s="8">
        <v>0.68578641553930841</v>
      </c>
      <c r="D22" s="8">
        <v>0.72675035636432217</v>
      </c>
      <c r="E22" s="8">
        <v>0.76164955925306599</v>
      </c>
      <c r="F22" s="8">
        <v>0.77941387955979591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5" spans="1:33" x14ac:dyDescent="0.2">
      <c r="A25" s="1"/>
      <c r="B25" s="7" t="s">
        <v>70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7" spans="1:33" x14ac:dyDescent="0.2">
      <c r="C27" s="6">
        <f t="shared" ref="C27:T27" si="3">(C28-2012)+1</f>
        <v>11</v>
      </c>
      <c r="D27" s="6">
        <f t="shared" si="3"/>
        <v>12</v>
      </c>
      <c r="E27" s="6">
        <f t="shared" si="3"/>
        <v>13</v>
      </c>
      <c r="F27" s="6">
        <f t="shared" si="3"/>
        <v>14</v>
      </c>
      <c r="G27" s="6">
        <f t="shared" si="3"/>
        <v>15</v>
      </c>
      <c r="H27" s="6">
        <f t="shared" si="3"/>
        <v>16</v>
      </c>
      <c r="I27" s="6">
        <f t="shared" si="3"/>
        <v>17</v>
      </c>
      <c r="J27" s="6">
        <f t="shared" si="3"/>
        <v>18</v>
      </c>
      <c r="K27" s="6">
        <f t="shared" si="3"/>
        <v>19</v>
      </c>
      <c r="L27" s="6">
        <f t="shared" si="3"/>
        <v>20</v>
      </c>
      <c r="M27" s="6">
        <f t="shared" si="3"/>
        <v>21</v>
      </c>
      <c r="N27" s="6">
        <f t="shared" si="3"/>
        <v>22</v>
      </c>
      <c r="O27" s="6">
        <f t="shared" si="3"/>
        <v>23</v>
      </c>
      <c r="P27" s="6">
        <f t="shared" si="3"/>
        <v>24</v>
      </c>
      <c r="Q27" s="6">
        <f t="shared" si="3"/>
        <v>25</v>
      </c>
      <c r="R27" s="6">
        <f t="shared" si="3"/>
        <v>26</v>
      </c>
      <c r="S27" s="6">
        <f t="shared" si="3"/>
        <v>27</v>
      </c>
      <c r="T27" s="6">
        <f t="shared" si="3"/>
        <v>28</v>
      </c>
    </row>
    <row r="28" spans="1:33" x14ac:dyDescent="0.2">
      <c r="B28" s="2" t="s">
        <v>4</v>
      </c>
      <c r="C28" s="2">
        <v>2022</v>
      </c>
      <c r="D28" s="2">
        <v>2023</v>
      </c>
      <c r="E28" s="2">
        <v>2024</v>
      </c>
      <c r="F28" s="2">
        <v>2025</v>
      </c>
      <c r="G28" s="2">
        <v>2026</v>
      </c>
      <c r="H28" s="2">
        <v>2027</v>
      </c>
      <c r="I28" s="2">
        <v>2028</v>
      </c>
      <c r="J28" s="2">
        <v>2029</v>
      </c>
      <c r="K28" s="2">
        <v>2030</v>
      </c>
      <c r="L28" s="2">
        <v>2031</v>
      </c>
      <c r="M28" s="2">
        <v>2032</v>
      </c>
      <c r="N28" s="2">
        <v>2033</v>
      </c>
      <c r="O28" s="2">
        <v>2034</v>
      </c>
      <c r="P28" s="2">
        <v>2035</v>
      </c>
      <c r="Q28" s="2">
        <v>2036</v>
      </c>
      <c r="R28" s="2">
        <v>2037</v>
      </c>
      <c r="S28" s="2">
        <v>2038</v>
      </c>
      <c r="T28" s="2">
        <v>2039</v>
      </c>
    </row>
    <row r="29" spans="1:33" x14ac:dyDescent="0.2">
      <c r="B29" s="5" t="s">
        <v>1</v>
      </c>
      <c r="C29" s="13">
        <v>4.2310337528033192E-3</v>
      </c>
      <c r="D29" s="13">
        <v>4.3532667636316151E-3</v>
      </c>
      <c r="E29" s="13">
        <v>4.4525845947413073E-3</v>
      </c>
      <c r="F29" s="13">
        <v>4.5289276126947971E-3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</sheetData>
  <pageMargins left="0.70866141732283472" right="0.70866141732283472" top="0.51181102362204722" bottom="0.51181102362204722" header="0.51181102362204722" footer="0.35433070866141736"/>
  <pageSetup paperSize="9" orientation="landscape" horizontalDpi="4294967292" vertic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F034B-5EC0-4246-B311-E63E43CACEED}">
  <sheetPr>
    <tabColor theme="4" tint="0.79998168889431442"/>
    <pageSetUpPr autoPageBreaks="0"/>
  </sheetPr>
  <dimension ref="A1:AG47"/>
  <sheetViews>
    <sheetView showGridLines="0" defaultGridColor="0" colorId="22" zoomScale="90" zoomScaleNormal="90" workbookViewId="0">
      <pane ySplit="1" topLeftCell="A2" activePane="bottomLeft" state="frozen"/>
      <selection activeCell="I15" sqref="I15"/>
      <selection pane="bottomLeft" activeCell="L1" sqref="L1:N1"/>
    </sheetView>
  </sheetViews>
  <sheetFormatPr defaultColWidth="12.7109375" defaultRowHeight="12" x14ac:dyDescent="0.2"/>
  <cols>
    <col min="1" max="1" width="6.7109375" customWidth="1"/>
    <col min="2" max="2" width="40.5703125" customWidth="1"/>
    <col min="3" max="3" width="82.7109375" bestFit="1" customWidth="1"/>
  </cols>
  <sheetData>
    <row r="1" spans="1:33" s="4" customFormat="1" ht="33.75" customHeight="1" x14ac:dyDescent="0.2">
      <c r="D1" s="4" t="s">
        <v>5</v>
      </c>
      <c r="L1" s="19" t="s">
        <v>222</v>
      </c>
      <c r="M1"/>
      <c r="N1" s="20"/>
    </row>
    <row r="3" spans="1:33" x14ac:dyDescent="0.2">
      <c r="A3" s="1"/>
      <c r="B3" s="7" t="s">
        <v>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5" spans="1:33" x14ac:dyDescent="0.2">
      <c r="B5" s="2" t="s">
        <v>76</v>
      </c>
      <c r="C5" s="2" t="s">
        <v>75</v>
      </c>
    </row>
    <row r="6" spans="1:33" x14ac:dyDescent="0.2">
      <c r="A6" s="6" t="s">
        <v>77</v>
      </c>
      <c r="B6" s="3" t="str">
        <f>A6&amp;" – "&amp;$B$24</f>
        <v>UL – Shared with copper, national</v>
      </c>
      <c r="C6" s="9" t="s">
        <v>81</v>
      </c>
    </row>
    <row r="7" spans="1:33" x14ac:dyDescent="0.2">
      <c r="A7" s="6" t="s">
        <v>77</v>
      </c>
      <c r="B7" s="3" t="str">
        <f>A7&amp;" – "&amp;$B$25</f>
        <v>UL – Shared with copper, won</v>
      </c>
      <c r="C7" s="9" t="s">
        <v>82</v>
      </c>
    </row>
    <row r="8" spans="1:33" x14ac:dyDescent="0.2">
      <c r="A8" s="6" t="s">
        <v>77</v>
      </c>
      <c r="B8" s="3" t="str">
        <f>A8&amp;" – "&amp;$B$26</f>
        <v>UL – Shared with copper, lost</v>
      </c>
      <c r="C8" s="9" t="s">
        <v>83</v>
      </c>
    </row>
    <row r="9" spans="1:33" x14ac:dyDescent="0.2">
      <c r="A9" s="6" t="s">
        <v>77</v>
      </c>
      <c r="B9" s="3" t="str">
        <f>A9&amp;" – "&amp;$B$27</f>
        <v>UL – Shared with copper, non</v>
      </c>
      <c r="C9" s="9" t="s">
        <v>84</v>
      </c>
    </row>
    <row r="10" spans="1:33" x14ac:dyDescent="0.2">
      <c r="A10" s="6" t="s">
        <v>148</v>
      </c>
      <c r="B10" s="3" t="str">
        <f>A10&amp;" – "&amp;$B$24</f>
        <v>MAR – Shared with copper, national</v>
      </c>
      <c r="C10" s="9" t="s">
        <v>85</v>
      </c>
    </row>
    <row r="11" spans="1:33" x14ac:dyDescent="0.2">
      <c r="A11" s="6" t="s">
        <v>148</v>
      </c>
      <c r="B11" s="3" t="str">
        <f>A11&amp;" – "&amp;$B$25</f>
        <v>MAR – Shared with copper, won</v>
      </c>
      <c r="C11" s="9" t="s">
        <v>86</v>
      </c>
    </row>
    <row r="12" spans="1:33" x14ac:dyDescent="0.2">
      <c r="A12" s="6" t="s">
        <v>148</v>
      </c>
      <c r="B12" s="3" t="str">
        <f>A12&amp;" – "&amp;$B$26</f>
        <v>MAR – Shared with copper, lost</v>
      </c>
      <c r="C12" s="9" t="s">
        <v>87</v>
      </c>
    </row>
    <row r="13" spans="1:33" x14ac:dyDescent="0.2">
      <c r="A13" s="6" t="s">
        <v>148</v>
      </c>
      <c r="B13" s="3" t="str">
        <f>A13&amp;" – "&amp;$B$27</f>
        <v>MAR – Shared with copper, non</v>
      </c>
      <c r="C13" s="9" t="s">
        <v>88</v>
      </c>
    </row>
    <row r="14" spans="1:33" x14ac:dyDescent="0.2">
      <c r="A14" s="6" t="s">
        <v>187</v>
      </c>
      <c r="B14" s="3" t="str">
        <f>A14&amp;" – "&amp;$B$24</f>
        <v>IDonly – Shared with copper, national</v>
      </c>
      <c r="C14" s="9" t="s">
        <v>89</v>
      </c>
    </row>
    <row r="15" spans="1:33" x14ac:dyDescent="0.2">
      <c r="A15" s="6" t="s">
        <v>187</v>
      </c>
      <c r="B15" s="3" t="str">
        <f>A15&amp;" – "&amp;$B$25</f>
        <v>IDonly – Shared with copper, won</v>
      </c>
      <c r="C15" s="9" t="s">
        <v>90</v>
      </c>
    </row>
    <row r="16" spans="1:33" x14ac:dyDescent="0.2">
      <c r="A16" s="6" t="s">
        <v>187</v>
      </c>
      <c r="B16" s="3" t="str">
        <f>A16&amp;" – "&amp;$B$26</f>
        <v>IDonly – Shared with copper, lost</v>
      </c>
      <c r="C16" s="9" t="s">
        <v>91</v>
      </c>
    </row>
    <row r="17" spans="1:33" x14ac:dyDescent="0.2">
      <c r="A17" s="6" t="s">
        <v>187</v>
      </c>
      <c r="B17" s="3" t="str">
        <f>A17&amp;" – "&amp;$B$27</f>
        <v>IDonly – Shared with copper, non</v>
      </c>
      <c r="C17" s="9" t="s">
        <v>92</v>
      </c>
    </row>
    <row r="20" spans="1:33" x14ac:dyDescent="0.2">
      <c r="A20" s="1"/>
      <c r="B20" s="7" t="s">
        <v>68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2" spans="1:33" x14ac:dyDescent="0.2">
      <c r="C22" s="6">
        <f>(C23-2012)+1</f>
        <v>1</v>
      </c>
      <c r="D22" s="6">
        <f t="shared" ref="D22:M22" si="0">(D23-2012)+1</f>
        <v>2</v>
      </c>
      <c r="E22" s="6">
        <f t="shared" si="0"/>
        <v>3</v>
      </c>
      <c r="F22" s="6">
        <f t="shared" si="0"/>
        <v>4</v>
      </c>
      <c r="G22" s="6">
        <f t="shared" si="0"/>
        <v>5</v>
      </c>
      <c r="H22" s="6">
        <f t="shared" si="0"/>
        <v>6</v>
      </c>
      <c r="I22" s="6">
        <f t="shared" si="0"/>
        <v>7</v>
      </c>
      <c r="J22" s="6">
        <f t="shared" si="0"/>
        <v>8</v>
      </c>
      <c r="K22" s="6">
        <f t="shared" si="0"/>
        <v>9</v>
      </c>
      <c r="L22" s="6">
        <f t="shared" si="0"/>
        <v>10</v>
      </c>
      <c r="M22" s="6">
        <f t="shared" si="0"/>
        <v>11</v>
      </c>
    </row>
    <row r="23" spans="1:33" x14ac:dyDescent="0.2">
      <c r="B23" s="2" t="s">
        <v>4</v>
      </c>
      <c r="C23" s="2">
        <v>2012</v>
      </c>
      <c r="D23" s="2">
        <v>2013</v>
      </c>
      <c r="E23" s="2">
        <v>2014</v>
      </c>
      <c r="F23" s="2">
        <v>2015</v>
      </c>
      <c r="G23" s="2">
        <v>2016</v>
      </c>
      <c r="H23" s="2">
        <v>2017</v>
      </c>
      <c r="I23" s="2">
        <v>2018</v>
      </c>
      <c r="J23" s="2">
        <v>2019</v>
      </c>
      <c r="K23" s="2">
        <v>2020</v>
      </c>
      <c r="L23" s="2">
        <v>2021</v>
      </c>
      <c r="M23" s="2">
        <v>2022</v>
      </c>
    </row>
    <row r="24" spans="1:33" x14ac:dyDescent="0.2">
      <c r="B24" s="5" t="s">
        <v>21</v>
      </c>
      <c r="C24" s="8">
        <v>3.6537272471999483E-3</v>
      </c>
      <c r="D24" s="8">
        <v>5.7374485751468425E-3</v>
      </c>
      <c r="E24" s="8">
        <v>1.3366468995750627E-2</v>
      </c>
      <c r="F24" s="8">
        <v>3.097105201651814E-2</v>
      </c>
      <c r="G24" s="8">
        <v>6.9688854589663743E-2</v>
      </c>
      <c r="H24" s="8">
        <v>0.13669981465325667</v>
      </c>
      <c r="I24" s="8">
        <v>0.22679265051620157</v>
      </c>
      <c r="J24" s="8">
        <v>0.33874223070588916</v>
      </c>
      <c r="K24" s="8">
        <v>0.45561259932534903</v>
      </c>
      <c r="L24" s="8">
        <v>0.56070057369072002</v>
      </c>
      <c r="M24" s="8">
        <v>0.63041387916734326</v>
      </c>
    </row>
    <row r="25" spans="1:33" x14ac:dyDescent="0.2">
      <c r="B25" s="5" t="s">
        <v>34</v>
      </c>
      <c r="C25" s="8">
        <v>4.9467415530316692E-3</v>
      </c>
      <c r="D25" s="8">
        <v>7.7645448131289478E-3</v>
      </c>
      <c r="E25" s="8">
        <v>1.8049705063592832E-2</v>
      </c>
      <c r="F25" s="8">
        <v>4.1581722638853839E-2</v>
      </c>
      <c r="G25" s="8">
        <v>9.1983461322713095E-2</v>
      </c>
      <c r="H25" s="8">
        <v>0.17526335566927964</v>
      </c>
      <c r="I25" s="8">
        <v>0.2814826853544018</v>
      </c>
      <c r="J25" s="8">
        <v>0.40674027410668606</v>
      </c>
      <c r="K25" s="8">
        <v>0.53055877674937812</v>
      </c>
      <c r="L25" s="8">
        <v>0.6367483216299713</v>
      </c>
      <c r="M25" s="8">
        <v>0.70500691165146401</v>
      </c>
    </row>
    <row r="26" spans="1:33" x14ac:dyDescent="0.2">
      <c r="B26" s="5" t="s">
        <v>47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</row>
    <row r="27" spans="1:33" x14ac:dyDescent="0.2">
      <c r="B27" s="5" t="s">
        <v>60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</row>
    <row r="30" spans="1:33" x14ac:dyDescent="0.2">
      <c r="A30" s="1"/>
      <c r="B30" s="7" t="s">
        <v>69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2" spans="1:33" x14ac:dyDescent="0.2">
      <c r="C32" s="6">
        <f t="shared" ref="C32:T32" si="1">(C33-2012)+1</f>
        <v>11</v>
      </c>
      <c r="D32" s="6">
        <f t="shared" si="1"/>
        <v>12</v>
      </c>
      <c r="E32" s="6">
        <f t="shared" si="1"/>
        <v>13</v>
      </c>
      <c r="F32" s="6">
        <f t="shared" si="1"/>
        <v>14</v>
      </c>
      <c r="G32" s="6">
        <f t="shared" si="1"/>
        <v>15</v>
      </c>
      <c r="H32" s="6">
        <f t="shared" si="1"/>
        <v>16</v>
      </c>
      <c r="I32" s="6">
        <f t="shared" si="1"/>
        <v>17</v>
      </c>
      <c r="J32" s="6">
        <f t="shared" si="1"/>
        <v>18</v>
      </c>
      <c r="K32" s="6">
        <f t="shared" si="1"/>
        <v>19</v>
      </c>
      <c r="L32" s="6">
        <f t="shared" si="1"/>
        <v>20</v>
      </c>
      <c r="M32" s="6">
        <f t="shared" si="1"/>
        <v>21</v>
      </c>
      <c r="N32" s="6">
        <f t="shared" si="1"/>
        <v>22</v>
      </c>
      <c r="O32" s="6">
        <f t="shared" si="1"/>
        <v>23</v>
      </c>
      <c r="P32" s="6">
        <f t="shared" si="1"/>
        <v>24</v>
      </c>
      <c r="Q32" s="6">
        <f t="shared" si="1"/>
        <v>25</v>
      </c>
      <c r="R32" s="6">
        <f t="shared" si="1"/>
        <v>26</v>
      </c>
      <c r="S32" s="6">
        <f t="shared" si="1"/>
        <v>27</v>
      </c>
      <c r="T32" s="6">
        <f t="shared" si="1"/>
        <v>28</v>
      </c>
    </row>
    <row r="33" spans="1:33" x14ac:dyDescent="0.2">
      <c r="B33" s="2" t="s">
        <v>4</v>
      </c>
      <c r="C33" s="2">
        <v>2022</v>
      </c>
      <c r="D33" s="2">
        <v>2023</v>
      </c>
      <c r="E33" s="2">
        <v>2024</v>
      </c>
      <c r="F33" s="2">
        <v>2025</v>
      </c>
      <c r="G33" s="2">
        <v>2026</v>
      </c>
      <c r="H33" s="2">
        <v>2027</v>
      </c>
      <c r="I33" s="2">
        <v>2028</v>
      </c>
      <c r="J33" s="2">
        <v>2029</v>
      </c>
      <c r="K33" s="2">
        <v>2030</v>
      </c>
      <c r="L33" s="2">
        <v>2031</v>
      </c>
      <c r="M33" s="2">
        <v>2032</v>
      </c>
      <c r="N33" s="2">
        <v>2033</v>
      </c>
      <c r="O33" s="2">
        <v>2034</v>
      </c>
      <c r="P33" s="2">
        <v>2035</v>
      </c>
      <c r="Q33" s="2">
        <v>2036</v>
      </c>
      <c r="R33" s="2">
        <v>2037</v>
      </c>
      <c r="S33" s="2">
        <v>2038</v>
      </c>
      <c r="T33" s="2">
        <v>2039</v>
      </c>
    </row>
    <row r="34" spans="1:33" x14ac:dyDescent="0.2">
      <c r="B34" s="5" t="s">
        <v>21</v>
      </c>
      <c r="C34" s="8">
        <v>0.68578641553930841</v>
      </c>
      <c r="D34" s="8">
        <v>0.72675035636432217</v>
      </c>
      <c r="E34" s="8">
        <v>0.76164955925306599</v>
      </c>
      <c r="F34" s="8">
        <v>0.77941387955979591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33" x14ac:dyDescent="0.2">
      <c r="B35" s="5" t="s">
        <v>34</v>
      </c>
      <c r="C35" s="8">
        <v>0.7571627928694562</v>
      </c>
      <c r="D35" s="8">
        <v>0.79694260908705694</v>
      </c>
      <c r="E35" s="8">
        <v>0.83048029687005542</v>
      </c>
      <c r="F35" s="8">
        <v>0.84678755645464887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33" x14ac:dyDescent="0.2">
      <c r="B36" s="5" t="s">
        <v>47</v>
      </c>
      <c r="C36" s="8">
        <v>4.6894529545166271E-2</v>
      </c>
      <c r="D36" s="8">
        <v>5.4295154365637248E-2</v>
      </c>
      <c r="E36" s="8">
        <v>6.1714306454577178E-2</v>
      </c>
      <c r="F36" s="8">
        <v>6.7444683377977946E-2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33" x14ac:dyDescent="0.2">
      <c r="B37" s="5" t="s">
        <v>60</v>
      </c>
      <c r="C37" s="8">
        <v>1.9638102157785713E-2</v>
      </c>
      <c r="D37" s="8">
        <v>2.0744441857098082E-2</v>
      </c>
      <c r="E37" s="8">
        <v>2.1630144773065206E-2</v>
      </c>
      <c r="F37" s="8">
        <v>2.1928670064596489E-2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40" spans="1:33" x14ac:dyDescent="0.2">
      <c r="A40" s="1"/>
      <c r="B40" s="7" t="s">
        <v>70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2" spans="1:33" x14ac:dyDescent="0.2">
      <c r="C42" s="6">
        <f t="shared" ref="C42:T42" si="2">(C43-2012)+1</f>
        <v>11</v>
      </c>
      <c r="D42" s="6">
        <f t="shared" si="2"/>
        <v>12</v>
      </c>
      <c r="E42" s="6">
        <f t="shared" si="2"/>
        <v>13</v>
      </c>
      <c r="F42" s="6">
        <f t="shared" si="2"/>
        <v>14</v>
      </c>
      <c r="G42" s="6">
        <f t="shared" si="2"/>
        <v>15</v>
      </c>
      <c r="H42" s="6">
        <f t="shared" si="2"/>
        <v>16</v>
      </c>
      <c r="I42" s="6">
        <f t="shared" si="2"/>
        <v>17</v>
      </c>
      <c r="J42" s="6">
        <f t="shared" si="2"/>
        <v>18</v>
      </c>
      <c r="K42" s="6">
        <f t="shared" si="2"/>
        <v>19</v>
      </c>
      <c r="L42" s="6">
        <f t="shared" si="2"/>
        <v>20</v>
      </c>
      <c r="M42" s="6">
        <f t="shared" si="2"/>
        <v>21</v>
      </c>
      <c r="N42" s="6">
        <f t="shared" si="2"/>
        <v>22</v>
      </c>
      <c r="O42" s="6">
        <f t="shared" si="2"/>
        <v>23</v>
      </c>
      <c r="P42" s="6">
        <f t="shared" si="2"/>
        <v>24</v>
      </c>
      <c r="Q42" s="6">
        <f t="shared" si="2"/>
        <v>25</v>
      </c>
      <c r="R42" s="6">
        <f t="shared" si="2"/>
        <v>26</v>
      </c>
      <c r="S42" s="6">
        <f t="shared" si="2"/>
        <v>27</v>
      </c>
      <c r="T42" s="6">
        <f t="shared" si="2"/>
        <v>28</v>
      </c>
    </row>
    <row r="43" spans="1:33" x14ac:dyDescent="0.2">
      <c r="B43" s="2" t="s">
        <v>4</v>
      </c>
      <c r="C43" s="2">
        <v>2022</v>
      </c>
      <c r="D43" s="2">
        <v>2023</v>
      </c>
      <c r="E43" s="2">
        <v>2024</v>
      </c>
      <c r="F43" s="2">
        <v>2025</v>
      </c>
      <c r="G43" s="2">
        <v>2026</v>
      </c>
      <c r="H43" s="2">
        <v>2027</v>
      </c>
      <c r="I43" s="2">
        <v>2028</v>
      </c>
      <c r="J43" s="2">
        <v>2029</v>
      </c>
      <c r="K43" s="2">
        <v>2030</v>
      </c>
      <c r="L43" s="2">
        <v>2031</v>
      </c>
      <c r="M43" s="2">
        <v>2032</v>
      </c>
      <c r="N43" s="2">
        <v>2033</v>
      </c>
      <c r="O43" s="2">
        <v>2034</v>
      </c>
      <c r="P43" s="2">
        <v>2035</v>
      </c>
      <c r="Q43" s="2">
        <v>2036</v>
      </c>
      <c r="R43" s="2">
        <v>2037</v>
      </c>
      <c r="S43" s="2">
        <v>2038</v>
      </c>
      <c r="T43" s="2">
        <v>2039</v>
      </c>
    </row>
    <row r="44" spans="1:33" x14ac:dyDescent="0.2">
      <c r="B44" s="5" t="s">
        <v>21</v>
      </c>
      <c r="C44" s="8">
        <v>4.2310337528033192E-3</v>
      </c>
      <c r="D44" s="8">
        <v>4.3532667636316151E-3</v>
      </c>
      <c r="E44" s="8">
        <v>4.4525845947413073E-3</v>
      </c>
      <c r="F44" s="8">
        <v>4.5289276126947971E-3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33" x14ac:dyDescent="0.2">
      <c r="B45" s="5" t="s">
        <v>34</v>
      </c>
      <c r="C45" s="8">
        <v>0</v>
      </c>
      <c r="D45" s="8">
        <v>0</v>
      </c>
      <c r="E45" s="8">
        <v>0</v>
      </c>
      <c r="F45" s="8">
        <v>0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33" x14ac:dyDescent="0.2">
      <c r="B46" s="5" t="s">
        <v>47</v>
      </c>
      <c r="C46" s="8">
        <v>6.1677713243112338E-2</v>
      </c>
      <c r="D46" s="8">
        <v>6.9682713982554823E-2</v>
      </c>
      <c r="E46" s="8">
        <v>7.7722083428466288E-2</v>
      </c>
      <c r="F46" s="8">
        <v>8.4364031647873081E-2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33" x14ac:dyDescent="0.2">
      <c r="B47" s="5" t="s">
        <v>60</v>
      </c>
      <c r="C47" s="8">
        <v>0</v>
      </c>
      <c r="D47" s="8">
        <v>0</v>
      </c>
      <c r="E47" s="8">
        <v>0</v>
      </c>
      <c r="F47" s="8">
        <v>0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</sheetData>
  <pageMargins left="0.70866141732283472" right="0.70866141732283472" top="0.51181102362204722" bottom="0.51181102362204722" header="0.51181102362204722" footer="0.35433070866141736"/>
  <pageSetup paperSize="9" orientation="landscape" horizontalDpi="4294967292" verticalDpi="4294967292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8562A-D2DB-43C4-A97B-B56F12C816F9}">
  <sheetPr>
    <tabColor theme="4" tint="0.79998168889431442"/>
    <pageSetUpPr autoPageBreaks="0"/>
  </sheetPr>
  <dimension ref="A1:AG109"/>
  <sheetViews>
    <sheetView showGridLines="0" defaultGridColor="0" colorId="22" zoomScaleNormal="100" workbookViewId="0">
      <pane ySplit="1" topLeftCell="A74" activePane="bottomLeft" state="frozen"/>
      <selection activeCell="I15" sqref="I15"/>
      <selection pane="bottomLeft" activeCell="J1" sqref="J1:L1"/>
    </sheetView>
  </sheetViews>
  <sheetFormatPr defaultColWidth="12.7109375" defaultRowHeight="12" x14ac:dyDescent="0.2"/>
  <cols>
    <col min="1" max="1" width="6.7109375" customWidth="1"/>
    <col min="2" max="2" width="40.5703125" customWidth="1"/>
    <col min="3" max="3" width="115.42578125" bestFit="1" customWidth="1"/>
  </cols>
  <sheetData>
    <row r="1" spans="1:33" ht="33.75" customHeight="1" x14ac:dyDescent="0.2">
      <c r="A1" s="4"/>
      <c r="B1" s="4"/>
      <c r="C1" s="4"/>
      <c r="D1" s="4" t="s">
        <v>6</v>
      </c>
      <c r="E1" s="4"/>
      <c r="F1" s="4"/>
      <c r="G1" s="4"/>
      <c r="H1" s="4"/>
      <c r="I1" s="4"/>
      <c r="J1" s="19" t="s">
        <v>222</v>
      </c>
      <c r="L1" s="20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3" spans="1:33" x14ac:dyDescent="0.2">
      <c r="A3" s="1"/>
      <c r="B3" s="7" t="s">
        <v>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5" spans="1:33" x14ac:dyDescent="0.2">
      <c r="B5" s="2" t="s">
        <v>76</v>
      </c>
      <c r="C5" s="2" t="s">
        <v>75</v>
      </c>
    </row>
    <row r="6" spans="1:33" x14ac:dyDescent="0.2">
      <c r="A6" s="6" t="s">
        <v>77</v>
      </c>
      <c r="B6" s="3" t="str">
        <f>A6&amp;" – "&amp;$B$24</f>
        <v>UL – Shared with copper duct, national</v>
      </c>
      <c r="C6" s="9" t="s">
        <v>155</v>
      </c>
    </row>
    <row r="7" spans="1:33" x14ac:dyDescent="0.2">
      <c r="A7" s="6" t="s">
        <v>77</v>
      </c>
      <c r="B7" s="3" t="str">
        <f>A7&amp;" – "&amp;$B$25</f>
        <v>UL – Shared with copper duct, won</v>
      </c>
      <c r="C7" s="9" t="s">
        <v>156</v>
      </c>
    </row>
    <row r="8" spans="1:33" x14ac:dyDescent="0.2">
      <c r="A8" s="6" t="s">
        <v>77</v>
      </c>
      <c r="B8" s="3" t="str">
        <f>A8&amp;" – "&amp;$B$26</f>
        <v>UL – Shared with copper duct, lost</v>
      </c>
      <c r="C8" s="9" t="s">
        <v>157</v>
      </c>
    </row>
    <row r="9" spans="1:33" x14ac:dyDescent="0.2">
      <c r="A9" s="6" t="s">
        <v>77</v>
      </c>
      <c r="B9" s="3" t="str">
        <f>A9&amp;" – "&amp;$B$27</f>
        <v>UL – Shared with copper duct, non</v>
      </c>
      <c r="C9" s="9" t="s">
        <v>158</v>
      </c>
    </row>
    <row r="10" spans="1:33" x14ac:dyDescent="0.2">
      <c r="A10" s="6" t="s">
        <v>148</v>
      </c>
      <c r="B10" s="3" t="str">
        <f>A10&amp;" – "&amp;$B$24</f>
        <v>MAR – Shared with copper duct, national</v>
      </c>
      <c r="C10" s="9" t="s">
        <v>159</v>
      </c>
    </row>
    <row r="11" spans="1:33" x14ac:dyDescent="0.2">
      <c r="A11" s="6" t="s">
        <v>148</v>
      </c>
      <c r="B11" s="3" t="str">
        <f>A11&amp;" – "&amp;$B$25</f>
        <v>MAR – Shared with copper duct, won</v>
      </c>
      <c r="C11" s="9" t="s">
        <v>160</v>
      </c>
    </row>
    <row r="12" spans="1:33" x14ac:dyDescent="0.2">
      <c r="A12" s="6" t="s">
        <v>148</v>
      </c>
      <c r="B12" s="3" t="str">
        <f>A12&amp;" – "&amp;$B$26</f>
        <v>MAR – Shared with copper duct, lost</v>
      </c>
      <c r="C12" s="9" t="s">
        <v>161</v>
      </c>
    </row>
    <row r="13" spans="1:33" x14ac:dyDescent="0.2">
      <c r="A13" s="6" t="s">
        <v>148</v>
      </c>
      <c r="B13" s="3" t="str">
        <f>A13&amp;" – "&amp;$B$27</f>
        <v>MAR – Shared with copper duct, non</v>
      </c>
      <c r="C13" s="9" t="s">
        <v>162</v>
      </c>
    </row>
    <row r="14" spans="1:33" x14ac:dyDescent="0.2">
      <c r="A14" s="6" t="s">
        <v>187</v>
      </c>
      <c r="B14" s="3" t="str">
        <f>A14&amp;" – "&amp;$B$24</f>
        <v>IDonly – Shared with copper duct, national</v>
      </c>
      <c r="C14" s="9" t="s">
        <v>188</v>
      </c>
    </row>
    <row r="15" spans="1:33" x14ac:dyDescent="0.2">
      <c r="A15" s="6" t="s">
        <v>187</v>
      </c>
      <c r="B15" s="3" t="str">
        <f>A15&amp;" – "&amp;$B$25</f>
        <v>IDonly – Shared with copper duct, won</v>
      </c>
      <c r="C15" s="9" t="s">
        <v>189</v>
      </c>
    </row>
    <row r="16" spans="1:33" x14ac:dyDescent="0.2">
      <c r="A16" s="6" t="s">
        <v>187</v>
      </c>
      <c r="B16" s="3" t="str">
        <f>A16&amp;" – "&amp;$B$26</f>
        <v>IDonly – Shared with copper duct, lost</v>
      </c>
      <c r="C16" s="9" t="s">
        <v>190</v>
      </c>
    </row>
    <row r="17" spans="1:33" x14ac:dyDescent="0.2">
      <c r="A17" s="6" t="s">
        <v>187</v>
      </c>
      <c r="B17" s="3" t="str">
        <f>A17&amp;" – "&amp;$B$27</f>
        <v>IDonly – Shared with copper duct, non</v>
      </c>
      <c r="C17" s="9" t="s">
        <v>191</v>
      </c>
    </row>
    <row r="20" spans="1:33" x14ac:dyDescent="0.2">
      <c r="A20" s="1"/>
      <c r="B20" s="7" t="s">
        <v>93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2" spans="1:33" x14ac:dyDescent="0.2">
      <c r="C22" s="6">
        <f>(C23-2012)+1</f>
        <v>1</v>
      </c>
      <c r="D22" s="6">
        <f t="shared" ref="D22:AD22" si="0">(D23-2012)+1</f>
        <v>2</v>
      </c>
      <c r="E22" s="6">
        <f t="shared" si="0"/>
        <v>3</v>
      </c>
      <c r="F22" s="6">
        <f t="shared" si="0"/>
        <v>4</v>
      </c>
      <c r="G22" s="6">
        <f t="shared" si="0"/>
        <v>5</v>
      </c>
      <c r="H22" s="6">
        <f t="shared" si="0"/>
        <v>6</v>
      </c>
      <c r="I22" s="6">
        <f t="shared" si="0"/>
        <v>7</v>
      </c>
      <c r="J22" s="6">
        <f t="shared" si="0"/>
        <v>8</v>
      </c>
      <c r="K22" s="6">
        <f t="shared" si="0"/>
        <v>9</v>
      </c>
      <c r="L22" s="6">
        <f t="shared" si="0"/>
        <v>10</v>
      </c>
      <c r="M22" s="6">
        <f t="shared" si="0"/>
        <v>11</v>
      </c>
      <c r="N22" s="6">
        <f t="shared" si="0"/>
        <v>12</v>
      </c>
      <c r="O22" s="6">
        <f t="shared" si="0"/>
        <v>13</v>
      </c>
      <c r="P22" s="6">
        <f t="shared" si="0"/>
        <v>14</v>
      </c>
      <c r="Q22" s="6">
        <f t="shared" si="0"/>
        <v>15</v>
      </c>
      <c r="R22" s="6">
        <f t="shared" si="0"/>
        <v>16</v>
      </c>
      <c r="S22" s="6">
        <f t="shared" si="0"/>
        <v>17</v>
      </c>
      <c r="T22" s="6">
        <f t="shared" si="0"/>
        <v>18</v>
      </c>
      <c r="U22" s="6">
        <f t="shared" si="0"/>
        <v>19</v>
      </c>
      <c r="V22" s="6">
        <f t="shared" si="0"/>
        <v>20</v>
      </c>
      <c r="W22" s="6">
        <f t="shared" si="0"/>
        <v>21</v>
      </c>
      <c r="X22" s="6">
        <f t="shared" si="0"/>
        <v>22</v>
      </c>
      <c r="Y22" s="6">
        <f t="shared" si="0"/>
        <v>23</v>
      </c>
      <c r="Z22" s="6">
        <f t="shared" si="0"/>
        <v>24</v>
      </c>
      <c r="AA22" s="6">
        <f t="shared" si="0"/>
        <v>25</v>
      </c>
      <c r="AB22" s="6">
        <f t="shared" si="0"/>
        <v>26</v>
      </c>
      <c r="AC22" s="6">
        <f t="shared" si="0"/>
        <v>27</v>
      </c>
      <c r="AD22" s="6">
        <f t="shared" si="0"/>
        <v>28</v>
      </c>
    </row>
    <row r="23" spans="1:33" x14ac:dyDescent="0.2">
      <c r="B23" s="2" t="s">
        <v>4</v>
      </c>
      <c r="C23" s="2">
        <v>2012</v>
      </c>
      <c r="D23" s="2">
        <v>2013</v>
      </c>
      <c r="E23" s="2">
        <v>2014</v>
      </c>
      <c r="F23" s="2">
        <v>2015</v>
      </c>
      <c r="G23" s="2">
        <v>2016</v>
      </c>
      <c r="H23" s="2">
        <v>2017</v>
      </c>
      <c r="I23" s="2">
        <v>2018</v>
      </c>
      <c r="J23" s="2">
        <v>2019</v>
      </c>
      <c r="K23" s="2">
        <v>2020</v>
      </c>
      <c r="L23" s="2">
        <v>2021</v>
      </c>
      <c r="M23" s="2">
        <v>2022</v>
      </c>
      <c r="N23" s="2">
        <v>2023</v>
      </c>
      <c r="O23" s="2">
        <v>2024</v>
      </c>
      <c r="P23" s="2">
        <v>2025</v>
      </c>
      <c r="Q23" s="2">
        <v>2026</v>
      </c>
      <c r="R23" s="2">
        <v>2027</v>
      </c>
      <c r="S23" s="2">
        <v>2028</v>
      </c>
      <c r="T23" s="2">
        <v>2029</v>
      </c>
      <c r="U23" s="2">
        <v>2030</v>
      </c>
      <c r="V23" s="2">
        <v>2031</v>
      </c>
      <c r="W23" s="2">
        <v>2032</v>
      </c>
      <c r="X23" s="2">
        <v>2033</v>
      </c>
      <c r="Y23" s="2">
        <v>2034</v>
      </c>
      <c r="Z23" s="2">
        <v>2035</v>
      </c>
      <c r="AA23" s="2">
        <v>2036</v>
      </c>
      <c r="AB23" s="2">
        <v>2037</v>
      </c>
      <c r="AC23" s="2">
        <v>2038</v>
      </c>
      <c r="AD23" s="2">
        <v>2039</v>
      </c>
    </row>
    <row r="24" spans="1:33" x14ac:dyDescent="0.2">
      <c r="B24" s="5" t="s">
        <v>22</v>
      </c>
      <c r="C24" s="8">
        <v>5.8900000000000001E-2</v>
      </c>
      <c r="D24" s="8">
        <v>0.1283</v>
      </c>
      <c r="E24" s="8">
        <v>0.1925</v>
      </c>
      <c r="F24" s="8">
        <v>0.25690000000000002</v>
      </c>
      <c r="G24" s="8">
        <v>0.30869999999999997</v>
      </c>
      <c r="H24" s="8">
        <v>0.36230000000000001</v>
      </c>
      <c r="I24" s="8">
        <v>0.40820000000000001</v>
      </c>
      <c r="J24" s="8">
        <v>0.46779999999999999</v>
      </c>
      <c r="K24" s="8">
        <v>0.51580000000000004</v>
      </c>
      <c r="L24" s="8">
        <v>0.55089999999999995</v>
      </c>
      <c r="M24" s="8">
        <v>0.57250000000000001</v>
      </c>
      <c r="N24" s="8">
        <v>0.58579999999999999</v>
      </c>
      <c r="O24" s="8">
        <v>0.58579999999999999</v>
      </c>
      <c r="P24" s="8">
        <v>0.58579999999999999</v>
      </c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3" x14ac:dyDescent="0.2">
      <c r="B25" s="5" t="s">
        <v>35</v>
      </c>
      <c r="C25" s="8">
        <v>7.4499999999999997E-2</v>
      </c>
      <c r="D25" s="8">
        <v>0.1623</v>
      </c>
      <c r="E25" s="8">
        <v>0.24349999999999999</v>
      </c>
      <c r="F25" s="8">
        <v>0.32500000000000001</v>
      </c>
      <c r="G25" s="8">
        <v>0.39050000000000001</v>
      </c>
      <c r="H25" s="8">
        <v>0.45839999999999997</v>
      </c>
      <c r="I25" s="8">
        <v>0.51639999999999997</v>
      </c>
      <c r="J25" s="8">
        <v>0.59189999999999998</v>
      </c>
      <c r="K25" s="8">
        <v>0.65259999999999996</v>
      </c>
      <c r="L25" s="8">
        <v>0.69699999999999995</v>
      </c>
      <c r="M25" s="8">
        <v>0.72440000000000004</v>
      </c>
      <c r="N25" s="8">
        <v>0.74109999999999998</v>
      </c>
      <c r="O25" s="8">
        <v>0.74109999999999998</v>
      </c>
      <c r="P25" s="8">
        <v>0.74109999999999998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3" x14ac:dyDescent="0.2">
      <c r="B26" s="5" t="s">
        <v>48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3" x14ac:dyDescent="0.2">
      <c r="B27" s="5" t="s">
        <v>61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30" spans="1:33" x14ac:dyDescent="0.2">
      <c r="A30" s="1"/>
      <c r="B30" s="7" t="s">
        <v>149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2" spans="1:33" x14ac:dyDescent="0.2">
      <c r="A32" s="11"/>
      <c r="B32" s="12" t="s">
        <v>154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  <row r="34" spans="1:33" x14ac:dyDescent="0.2">
      <c r="C34" s="6">
        <f>(C35-2012)+1</f>
        <v>1</v>
      </c>
      <c r="D34" s="6">
        <f t="shared" ref="D34:M34" si="1">(D35-2012)+1</f>
        <v>2</v>
      </c>
      <c r="E34" s="6">
        <f t="shared" si="1"/>
        <v>3</v>
      </c>
      <c r="F34" s="6">
        <f t="shared" si="1"/>
        <v>4</v>
      </c>
      <c r="G34" s="6">
        <f t="shared" si="1"/>
        <v>5</v>
      </c>
      <c r="H34" s="6">
        <f t="shared" si="1"/>
        <v>6</v>
      </c>
      <c r="I34" s="6">
        <f t="shared" si="1"/>
        <v>7</v>
      </c>
      <c r="J34" s="6">
        <f t="shared" si="1"/>
        <v>8</v>
      </c>
      <c r="K34" s="6">
        <f t="shared" si="1"/>
        <v>9</v>
      </c>
      <c r="L34" s="6">
        <f t="shared" si="1"/>
        <v>10</v>
      </c>
      <c r="M34" s="6">
        <f t="shared" si="1"/>
        <v>11</v>
      </c>
    </row>
    <row r="35" spans="1:33" x14ac:dyDescent="0.2">
      <c r="B35" s="2" t="s">
        <v>4</v>
      </c>
      <c r="C35" s="2">
        <v>2012</v>
      </c>
      <c r="D35" s="2">
        <v>2013</v>
      </c>
      <c r="E35" s="2">
        <v>2014</v>
      </c>
      <c r="F35" s="2">
        <v>2015</v>
      </c>
      <c r="G35" s="2">
        <v>2016</v>
      </c>
      <c r="H35" s="2">
        <v>2017</v>
      </c>
      <c r="I35" s="2">
        <v>2018</v>
      </c>
      <c r="J35" s="2">
        <v>2019</v>
      </c>
      <c r="K35" s="2">
        <v>2020</v>
      </c>
      <c r="L35" s="2">
        <v>2021</v>
      </c>
      <c r="M35" s="2">
        <v>2022</v>
      </c>
    </row>
    <row r="36" spans="1:33" x14ac:dyDescent="0.2">
      <c r="B36" s="5" t="s">
        <v>22</v>
      </c>
      <c r="C36" s="8">
        <v>4.9467415530316692E-3</v>
      </c>
      <c r="D36" s="8">
        <v>7.7645448131289478E-3</v>
      </c>
      <c r="E36" s="8">
        <v>1.8049705063592832E-2</v>
      </c>
      <c r="F36" s="8">
        <v>4.1581722638853839E-2</v>
      </c>
      <c r="G36" s="8">
        <v>9.1983461322713095E-2</v>
      </c>
      <c r="H36" s="8">
        <v>0.17526335566927964</v>
      </c>
      <c r="I36" s="8">
        <v>0.2814826853544018</v>
      </c>
      <c r="J36" s="8">
        <v>0.40674027410668606</v>
      </c>
      <c r="K36" s="8">
        <v>0.53055877674937812</v>
      </c>
      <c r="L36" s="8">
        <v>0.6367483216299713</v>
      </c>
      <c r="M36" s="8">
        <v>0.70500691165146401</v>
      </c>
    </row>
    <row r="37" spans="1:33" x14ac:dyDescent="0.2">
      <c r="B37" s="5" t="s">
        <v>35</v>
      </c>
      <c r="C37" s="8">
        <v>4.9467415530316692E-3</v>
      </c>
      <c r="D37" s="8">
        <v>7.7645448131289478E-3</v>
      </c>
      <c r="E37" s="8">
        <v>1.8049705063592832E-2</v>
      </c>
      <c r="F37" s="8">
        <v>4.1581722638853839E-2</v>
      </c>
      <c r="G37" s="8">
        <v>9.1983461322713095E-2</v>
      </c>
      <c r="H37" s="8">
        <v>0.17526335566927964</v>
      </c>
      <c r="I37" s="8">
        <v>0.2814826853544018</v>
      </c>
      <c r="J37" s="8">
        <v>0.40674027410668606</v>
      </c>
      <c r="K37" s="8">
        <v>0.53055877674937812</v>
      </c>
      <c r="L37" s="8">
        <v>0.6367483216299713</v>
      </c>
      <c r="M37" s="8">
        <v>0.70500691165146401</v>
      </c>
    </row>
    <row r="38" spans="1:33" x14ac:dyDescent="0.2">
      <c r="B38" s="5" t="s">
        <v>48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</row>
    <row r="39" spans="1:33" x14ac:dyDescent="0.2">
      <c r="B39" s="5" t="s">
        <v>61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</row>
    <row r="42" spans="1:33" x14ac:dyDescent="0.2">
      <c r="A42" s="11"/>
      <c r="B42" s="12" t="s">
        <v>150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</row>
    <row r="44" spans="1:33" x14ac:dyDescent="0.2">
      <c r="C44" s="6">
        <f>(C45-2012)+1</f>
        <v>11</v>
      </c>
      <c r="D44" s="6">
        <f t="shared" ref="D44:T44" si="2">(D45-2012)+1</f>
        <v>12</v>
      </c>
      <c r="E44" s="6">
        <f t="shared" si="2"/>
        <v>13</v>
      </c>
      <c r="F44" s="6">
        <f t="shared" si="2"/>
        <v>14</v>
      </c>
      <c r="G44" s="6">
        <f t="shared" si="2"/>
        <v>15</v>
      </c>
      <c r="H44" s="6">
        <f t="shared" si="2"/>
        <v>16</v>
      </c>
      <c r="I44" s="6">
        <f t="shared" si="2"/>
        <v>17</v>
      </c>
      <c r="J44" s="6">
        <f t="shared" si="2"/>
        <v>18</v>
      </c>
      <c r="K44" s="6">
        <f t="shared" si="2"/>
        <v>19</v>
      </c>
      <c r="L44" s="6">
        <f t="shared" si="2"/>
        <v>20</v>
      </c>
      <c r="M44" s="6">
        <f t="shared" si="2"/>
        <v>21</v>
      </c>
      <c r="N44" s="6">
        <f t="shared" si="2"/>
        <v>22</v>
      </c>
      <c r="O44" s="6">
        <f t="shared" si="2"/>
        <v>23</v>
      </c>
      <c r="P44" s="6">
        <f t="shared" si="2"/>
        <v>24</v>
      </c>
      <c r="Q44" s="6">
        <f t="shared" si="2"/>
        <v>25</v>
      </c>
      <c r="R44" s="6">
        <f t="shared" si="2"/>
        <v>26</v>
      </c>
      <c r="S44" s="6">
        <f t="shared" si="2"/>
        <v>27</v>
      </c>
      <c r="T44" s="6">
        <f t="shared" si="2"/>
        <v>28</v>
      </c>
    </row>
    <row r="45" spans="1:33" x14ac:dyDescent="0.2">
      <c r="B45" s="2" t="s">
        <v>4</v>
      </c>
      <c r="C45" s="2">
        <v>2022</v>
      </c>
      <c r="D45" s="2">
        <v>2023</v>
      </c>
      <c r="E45" s="2">
        <v>2024</v>
      </c>
      <c r="F45" s="2">
        <v>2025</v>
      </c>
      <c r="G45" s="2">
        <v>2026</v>
      </c>
      <c r="H45" s="2">
        <v>2027</v>
      </c>
      <c r="I45" s="2">
        <v>2028</v>
      </c>
      <c r="J45" s="2">
        <v>2029</v>
      </c>
      <c r="K45" s="2">
        <v>2030</v>
      </c>
      <c r="L45" s="2">
        <v>2031</v>
      </c>
      <c r="M45" s="2">
        <v>2032</v>
      </c>
      <c r="N45" s="2">
        <v>2033</v>
      </c>
      <c r="O45" s="2">
        <v>2034</v>
      </c>
      <c r="P45" s="2">
        <v>2035</v>
      </c>
      <c r="Q45" s="2">
        <v>2036</v>
      </c>
      <c r="R45" s="2">
        <v>2037</v>
      </c>
      <c r="S45" s="2">
        <v>2038</v>
      </c>
      <c r="T45" s="2">
        <v>2039</v>
      </c>
    </row>
    <row r="46" spans="1:33" x14ac:dyDescent="0.2">
      <c r="B46" s="5" t="s">
        <v>22</v>
      </c>
      <c r="C46" s="8">
        <v>0.7571627928694562</v>
      </c>
      <c r="D46" s="8">
        <v>0.79694260908705694</v>
      </c>
      <c r="E46" s="8">
        <v>0.83048029687005542</v>
      </c>
      <c r="F46" s="8">
        <v>0.84678755645464887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33" x14ac:dyDescent="0.2">
      <c r="B47" s="5" t="s">
        <v>35</v>
      </c>
      <c r="C47" s="8">
        <v>0.7571627928694562</v>
      </c>
      <c r="D47" s="8">
        <v>0.79694260908705694</v>
      </c>
      <c r="E47" s="8">
        <v>0.83048029687005542</v>
      </c>
      <c r="F47" s="8">
        <v>0.84678755645464887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33" x14ac:dyDescent="0.2">
      <c r="B48" s="5" t="s">
        <v>48</v>
      </c>
      <c r="C48" s="8">
        <v>0</v>
      </c>
      <c r="D48" s="8">
        <v>0</v>
      </c>
      <c r="E48" s="8">
        <v>0</v>
      </c>
      <c r="F48" s="8">
        <v>0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33" x14ac:dyDescent="0.2">
      <c r="B49" s="5" t="s">
        <v>61</v>
      </c>
      <c r="C49" s="8">
        <v>0</v>
      </c>
      <c r="D49" s="8">
        <v>0</v>
      </c>
      <c r="E49" s="8">
        <v>0</v>
      </c>
      <c r="F49" s="8">
        <v>0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2" spans="1:33" x14ac:dyDescent="0.2">
      <c r="A52" s="11"/>
      <c r="B52" s="12" t="s">
        <v>151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</row>
    <row r="54" spans="1:33" x14ac:dyDescent="0.2">
      <c r="C54" s="6">
        <f>(C55-2012)+1</f>
        <v>11</v>
      </c>
      <c r="D54" s="6">
        <f t="shared" ref="D54:T54" si="3">(D55-2012)+1</f>
        <v>12</v>
      </c>
      <c r="E54" s="6">
        <f t="shared" si="3"/>
        <v>13</v>
      </c>
      <c r="F54" s="6">
        <f t="shared" si="3"/>
        <v>14</v>
      </c>
      <c r="G54" s="6">
        <f t="shared" si="3"/>
        <v>15</v>
      </c>
      <c r="H54" s="6">
        <f t="shared" si="3"/>
        <v>16</v>
      </c>
      <c r="I54" s="6">
        <f t="shared" si="3"/>
        <v>17</v>
      </c>
      <c r="J54" s="6">
        <f t="shared" si="3"/>
        <v>18</v>
      </c>
      <c r="K54" s="6">
        <f t="shared" si="3"/>
        <v>19</v>
      </c>
      <c r="L54" s="6">
        <f t="shared" si="3"/>
        <v>20</v>
      </c>
      <c r="M54" s="6">
        <f t="shared" si="3"/>
        <v>21</v>
      </c>
      <c r="N54" s="6">
        <f t="shared" si="3"/>
        <v>22</v>
      </c>
      <c r="O54" s="6">
        <f t="shared" si="3"/>
        <v>23</v>
      </c>
      <c r="P54" s="6">
        <f t="shared" si="3"/>
        <v>24</v>
      </c>
      <c r="Q54" s="6">
        <f t="shared" si="3"/>
        <v>25</v>
      </c>
      <c r="R54" s="6">
        <f t="shared" si="3"/>
        <v>26</v>
      </c>
      <c r="S54" s="6">
        <f t="shared" si="3"/>
        <v>27</v>
      </c>
      <c r="T54" s="6">
        <f t="shared" si="3"/>
        <v>28</v>
      </c>
    </row>
    <row r="55" spans="1:33" x14ac:dyDescent="0.2">
      <c r="B55" s="2" t="s">
        <v>4</v>
      </c>
      <c r="C55" s="2">
        <v>2022</v>
      </c>
      <c r="D55" s="2">
        <v>2023</v>
      </c>
      <c r="E55" s="2">
        <v>2024</v>
      </c>
      <c r="F55" s="2">
        <v>2025</v>
      </c>
      <c r="G55" s="2">
        <v>2026</v>
      </c>
      <c r="H55" s="2">
        <v>2027</v>
      </c>
      <c r="I55" s="2">
        <v>2028</v>
      </c>
      <c r="J55" s="2">
        <v>2029</v>
      </c>
      <c r="K55" s="2">
        <v>2030</v>
      </c>
      <c r="L55" s="2">
        <v>2031</v>
      </c>
      <c r="M55" s="2">
        <v>2032</v>
      </c>
      <c r="N55" s="2">
        <v>2033</v>
      </c>
      <c r="O55" s="2">
        <v>2034</v>
      </c>
      <c r="P55" s="2">
        <v>2035</v>
      </c>
      <c r="Q55" s="2">
        <v>2036</v>
      </c>
      <c r="R55" s="2">
        <v>2037</v>
      </c>
      <c r="S55" s="2">
        <v>2038</v>
      </c>
      <c r="T55" s="2">
        <v>2039</v>
      </c>
    </row>
    <row r="56" spans="1:33" x14ac:dyDescent="0.2">
      <c r="B56" s="5" t="s">
        <v>22</v>
      </c>
      <c r="C56" s="8">
        <v>0.10543190552483626</v>
      </c>
      <c r="D56" s="8">
        <v>0.11448023801735771</v>
      </c>
      <c r="E56" s="8">
        <v>0.12233634336520625</v>
      </c>
      <c r="F56" s="8">
        <v>0.12676893030068762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33" x14ac:dyDescent="0.2">
      <c r="B57" s="5" t="s">
        <v>35</v>
      </c>
      <c r="C57" s="8">
        <v>0.1782083899702484</v>
      </c>
      <c r="D57" s="8">
        <v>0.18654543998174145</v>
      </c>
      <c r="E57" s="8">
        <v>0.19310354281327635</v>
      </c>
      <c r="F57" s="8">
        <v>0.19527569302835435</v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33" x14ac:dyDescent="0.2">
      <c r="B58" s="5" t="s">
        <v>48</v>
      </c>
      <c r="C58" s="8">
        <v>4.6894529545166271E-2</v>
      </c>
      <c r="D58" s="8">
        <v>5.4295154365637248E-2</v>
      </c>
      <c r="E58" s="8">
        <v>6.1714306454577178E-2</v>
      </c>
      <c r="F58" s="8">
        <v>6.7444683377977946E-2</v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33" x14ac:dyDescent="0.2">
      <c r="B59" s="5" t="s">
        <v>61</v>
      </c>
      <c r="C59" s="8">
        <v>1.9638102157785713E-2</v>
      </c>
      <c r="D59" s="8">
        <v>2.0744441857098082E-2</v>
      </c>
      <c r="E59" s="8">
        <v>2.1630144773065206E-2</v>
      </c>
      <c r="F59" s="8">
        <v>2.1928670064596489E-2</v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2" spans="1:33" x14ac:dyDescent="0.2">
      <c r="A62" s="11"/>
      <c r="B62" s="12" t="s">
        <v>152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</row>
    <row r="64" spans="1:33" x14ac:dyDescent="0.2">
      <c r="C64" s="6">
        <f>(C65-2012)+1</f>
        <v>11</v>
      </c>
      <c r="D64" s="6">
        <f t="shared" ref="D64:T64" si="4">(D65-2012)+1</f>
        <v>12</v>
      </c>
      <c r="E64" s="6">
        <f t="shared" si="4"/>
        <v>13</v>
      </c>
      <c r="F64" s="6">
        <f t="shared" si="4"/>
        <v>14</v>
      </c>
      <c r="G64" s="6">
        <f t="shared" si="4"/>
        <v>15</v>
      </c>
      <c r="H64" s="6">
        <f t="shared" si="4"/>
        <v>16</v>
      </c>
      <c r="I64" s="6">
        <f t="shared" si="4"/>
        <v>17</v>
      </c>
      <c r="J64" s="6">
        <f t="shared" si="4"/>
        <v>18</v>
      </c>
      <c r="K64" s="6">
        <f t="shared" si="4"/>
        <v>19</v>
      </c>
      <c r="L64" s="6">
        <f t="shared" si="4"/>
        <v>20</v>
      </c>
      <c r="M64" s="6">
        <f t="shared" si="4"/>
        <v>21</v>
      </c>
      <c r="N64" s="6">
        <f t="shared" si="4"/>
        <v>22</v>
      </c>
      <c r="O64" s="6">
        <f t="shared" si="4"/>
        <v>23</v>
      </c>
      <c r="P64" s="6">
        <f t="shared" si="4"/>
        <v>24</v>
      </c>
      <c r="Q64" s="6">
        <f t="shared" si="4"/>
        <v>25</v>
      </c>
      <c r="R64" s="6">
        <f t="shared" si="4"/>
        <v>26</v>
      </c>
      <c r="S64" s="6">
        <f t="shared" si="4"/>
        <v>27</v>
      </c>
      <c r="T64" s="6">
        <f t="shared" si="4"/>
        <v>28</v>
      </c>
    </row>
    <row r="65" spans="1:33" x14ac:dyDescent="0.2">
      <c r="B65" s="2" t="s">
        <v>4</v>
      </c>
      <c r="C65" s="2">
        <v>2022</v>
      </c>
      <c r="D65" s="2">
        <v>2023</v>
      </c>
      <c r="E65" s="2">
        <v>2024</v>
      </c>
      <c r="F65" s="2">
        <v>2025</v>
      </c>
      <c r="G65" s="2">
        <v>2026</v>
      </c>
      <c r="H65" s="2">
        <v>2027</v>
      </c>
      <c r="I65" s="2">
        <v>2028</v>
      </c>
      <c r="J65" s="2">
        <v>2029</v>
      </c>
      <c r="K65" s="2">
        <v>2030</v>
      </c>
      <c r="L65" s="2">
        <v>2031</v>
      </c>
      <c r="M65" s="2">
        <v>2032</v>
      </c>
      <c r="N65" s="2">
        <v>2033</v>
      </c>
      <c r="O65" s="2">
        <v>2034</v>
      </c>
      <c r="P65" s="2">
        <v>2035</v>
      </c>
      <c r="Q65" s="2">
        <v>2036</v>
      </c>
      <c r="R65" s="2">
        <v>2037</v>
      </c>
      <c r="S65" s="2">
        <v>2038</v>
      </c>
      <c r="T65" s="2">
        <v>2039</v>
      </c>
    </row>
    <row r="66" spans="1:33" x14ac:dyDescent="0.2">
      <c r="B66" s="5" t="s">
        <v>22</v>
      </c>
      <c r="C66" s="8">
        <v>0</v>
      </c>
      <c r="D66" s="8">
        <v>0</v>
      </c>
      <c r="E66" s="8">
        <v>0</v>
      </c>
      <c r="F66" s="8">
        <v>0</v>
      </c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33" x14ac:dyDescent="0.2">
      <c r="B67" s="5" t="s">
        <v>35</v>
      </c>
      <c r="C67" s="8">
        <v>0</v>
      </c>
      <c r="D67" s="8">
        <v>0</v>
      </c>
      <c r="E67" s="8">
        <v>0</v>
      </c>
      <c r="F67" s="8">
        <v>0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33" x14ac:dyDescent="0.2">
      <c r="B68" s="5" t="s">
        <v>48</v>
      </c>
      <c r="C68" s="8">
        <v>0</v>
      </c>
      <c r="D68" s="8">
        <v>0</v>
      </c>
      <c r="E68" s="8">
        <v>0</v>
      </c>
      <c r="F68" s="8">
        <v>0</v>
      </c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33" x14ac:dyDescent="0.2">
      <c r="B69" s="5" t="s">
        <v>61</v>
      </c>
      <c r="C69" s="8">
        <v>0</v>
      </c>
      <c r="D69" s="8">
        <v>0</v>
      </c>
      <c r="E69" s="8">
        <v>0</v>
      </c>
      <c r="F69" s="8">
        <v>0</v>
      </c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2" spans="1:33" x14ac:dyDescent="0.2">
      <c r="A72" s="11"/>
      <c r="B72" s="12" t="s">
        <v>153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</row>
    <row r="74" spans="1:33" x14ac:dyDescent="0.2">
      <c r="C74" s="6">
        <f>(C75-2012)+1</f>
        <v>11</v>
      </c>
      <c r="D74" s="6">
        <f t="shared" ref="D74:T74" si="5">(D75-2012)+1</f>
        <v>12</v>
      </c>
      <c r="E74" s="6">
        <f t="shared" si="5"/>
        <v>13</v>
      </c>
      <c r="F74" s="6">
        <f t="shared" si="5"/>
        <v>14</v>
      </c>
      <c r="G74" s="6">
        <f t="shared" si="5"/>
        <v>15</v>
      </c>
      <c r="H74" s="6">
        <f t="shared" si="5"/>
        <v>16</v>
      </c>
      <c r="I74" s="6">
        <f t="shared" si="5"/>
        <v>17</v>
      </c>
      <c r="J74" s="6">
        <f t="shared" si="5"/>
        <v>18</v>
      </c>
      <c r="K74" s="6">
        <f t="shared" si="5"/>
        <v>19</v>
      </c>
      <c r="L74" s="6">
        <f t="shared" si="5"/>
        <v>20</v>
      </c>
      <c r="M74" s="6">
        <f t="shared" si="5"/>
        <v>21</v>
      </c>
      <c r="N74" s="6">
        <f t="shared" si="5"/>
        <v>22</v>
      </c>
      <c r="O74" s="6">
        <f t="shared" si="5"/>
        <v>23</v>
      </c>
      <c r="P74" s="6">
        <f t="shared" si="5"/>
        <v>24</v>
      </c>
      <c r="Q74" s="6">
        <f t="shared" si="5"/>
        <v>25</v>
      </c>
      <c r="R74" s="6">
        <f t="shared" si="5"/>
        <v>26</v>
      </c>
      <c r="S74" s="6">
        <f t="shared" si="5"/>
        <v>27</v>
      </c>
      <c r="T74" s="6">
        <f t="shared" si="5"/>
        <v>28</v>
      </c>
    </row>
    <row r="75" spans="1:33" x14ac:dyDescent="0.2">
      <c r="B75" s="2" t="s">
        <v>4</v>
      </c>
      <c r="C75" s="2">
        <v>2022</v>
      </c>
      <c r="D75" s="2">
        <v>2023</v>
      </c>
      <c r="E75" s="2">
        <v>2024</v>
      </c>
      <c r="F75" s="2">
        <v>2025</v>
      </c>
      <c r="G75" s="2">
        <v>2026</v>
      </c>
      <c r="H75" s="2">
        <v>2027</v>
      </c>
      <c r="I75" s="2">
        <v>2028</v>
      </c>
      <c r="J75" s="2">
        <v>2029</v>
      </c>
      <c r="K75" s="2">
        <v>2030</v>
      </c>
      <c r="L75" s="2">
        <v>2031</v>
      </c>
      <c r="M75" s="2">
        <v>2032</v>
      </c>
      <c r="N75" s="2">
        <v>2033</v>
      </c>
      <c r="O75" s="2">
        <v>2034</v>
      </c>
      <c r="P75" s="2">
        <v>2035</v>
      </c>
      <c r="Q75" s="2">
        <v>2036</v>
      </c>
      <c r="R75" s="2">
        <v>2037</v>
      </c>
      <c r="S75" s="2">
        <v>2038</v>
      </c>
      <c r="T75" s="2">
        <v>2039</v>
      </c>
    </row>
    <row r="76" spans="1:33" x14ac:dyDescent="0.2">
      <c r="B76" s="5" t="s">
        <v>22</v>
      </c>
      <c r="C76" s="8">
        <v>2.2186976259131012E-2</v>
      </c>
      <c r="D76" s="8">
        <v>2.3507935544147401E-2</v>
      </c>
      <c r="E76" s="8">
        <v>2.4650972603539927E-2</v>
      </c>
      <c r="F76" s="8">
        <v>2.5371282093013797E-2</v>
      </c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33" x14ac:dyDescent="0.2">
      <c r="B77" s="5" t="s">
        <v>35</v>
      </c>
      <c r="C77" s="8">
        <v>0</v>
      </c>
      <c r="D77" s="8">
        <v>0</v>
      </c>
      <c r="E77" s="8">
        <v>0</v>
      </c>
      <c r="F77" s="8">
        <v>0</v>
      </c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33" x14ac:dyDescent="0.2">
      <c r="B78" s="5" t="s">
        <v>48</v>
      </c>
      <c r="C78" s="8">
        <v>6.1677713243112338E-2</v>
      </c>
      <c r="D78" s="8">
        <v>6.9682713982554823E-2</v>
      </c>
      <c r="E78" s="8">
        <v>7.7722083428466288E-2</v>
      </c>
      <c r="F78" s="8">
        <v>8.4364031647873081E-2</v>
      </c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33" x14ac:dyDescent="0.2">
      <c r="B79" s="5" t="s">
        <v>61</v>
      </c>
      <c r="C79" s="8">
        <v>0</v>
      </c>
      <c r="D79" s="8">
        <v>0</v>
      </c>
      <c r="E79" s="8">
        <v>0</v>
      </c>
      <c r="F79" s="8">
        <v>0</v>
      </c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2" spans="1:33" x14ac:dyDescent="0.2">
      <c r="A82" s="1"/>
      <c r="B82" s="7" t="s">
        <v>68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4" spans="1:33" x14ac:dyDescent="0.2">
      <c r="C84" s="6">
        <f>(C85-2012)+1</f>
        <v>1</v>
      </c>
      <c r="D84" s="6">
        <f t="shared" ref="D84:M84" si="6">(D85-2012)+1</f>
        <v>2</v>
      </c>
      <c r="E84" s="6">
        <f t="shared" si="6"/>
        <v>3</v>
      </c>
      <c r="F84" s="6">
        <f t="shared" si="6"/>
        <v>4</v>
      </c>
      <c r="G84" s="6">
        <f t="shared" si="6"/>
        <v>5</v>
      </c>
      <c r="H84" s="6">
        <f t="shared" si="6"/>
        <v>6</v>
      </c>
      <c r="I84" s="6">
        <f t="shared" si="6"/>
        <v>7</v>
      </c>
      <c r="J84" s="6">
        <f t="shared" si="6"/>
        <v>8</v>
      </c>
      <c r="K84" s="6">
        <f t="shared" si="6"/>
        <v>9</v>
      </c>
      <c r="L84" s="6">
        <f t="shared" si="6"/>
        <v>10</v>
      </c>
      <c r="M84" s="6">
        <f t="shared" si="6"/>
        <v>11</v>
      </c>
    </row>
    <row r="85" spans="1:33" x14ac:dyDescent="0.2">
      <c r="B85" s="2" t="s">
        <v>4</v>
      </c>
      <c r="C85" s="2">
        <v>2012</v>
      </c>
      <c r="D85" s="2">
        <v>2013</v>
      </c>
      <c r="E85" s="2">
        <v>2014</v>
      </c>
      <c r="F85" s="2">
        <v>2015</v>
      </c>
      <c r="G85" s="2">
        <v>2016</v>
      </c>
      <c r="H85" s="2">
        <v>2017</v>
      </c>
      <c r="I85" s="2">
        <v>2018</v>
      </c>
      <c r="J85" s="2">
        <v>2019</v>
      </c>
      <c r="K85" s="2">
        <v>2020</v>
      </c>
      <c r="L85" s="2">
        <v>2021</v>
      </c>
      <c r="M85" s="2">
        <v>2022</v>
      </c>
    </row>
    <row r="86" spans="1:33" x14ac:dyDescent="0.2">
      <c r="B86" s="5" t="s">
        <v>22</v>
      </c>
      <c r="C86" s="8">
        <v>2.9136307747356532E-4</v>
      </c>
      <c r="D86" s="8">
        <v>9.9619109952444403E-4</v>
      </c>
      <c r="E86" s="8">
        <v>3.4745682247416202E-3</v>
      </c>
      <c r="F86" s="8">
        <v>1.0682344545921553E-2</v>
      </c>
      <c r="G86" s="8">
        <v>2.839529451032153E-2</v>
      </c>
      <c r="H86" s="8">
        <v>6.3497913758980021E-2</v>
      </c>
      <c r="I86" s="8">
        <v>0.11490123216166681</v>
      </c>
      <c r="J86" s="8">
        <v>0.19027310022710775</v>
      </c>
      <c r="K86" s="8">
        <v>0.27366221704732924</v>
      </c>
      <c r="L86" s="8">
        <v>0.35078465038595114</v>
      </c>
      <c r="M86" s="8">
        <v>0.40361645692046316</v>
      </c>
    </row>
    <row r="87" spans="1:33" x14ac:dyDescent="0.2">
      <c r="B87" s="5" t="s">
        <v>35</v>
      </c>
      <c r="C87" s="8">
        <v>3.6853224570085932E-4</v>
      </c>
      <c r="D87" s="8">
        <v>1.2601856231708281E-3</v>
      </c>
      <c r="E87" s="8">
        <v>4.3951031829848547E-3</v>
      </c>
      <c r="F87" s="8">
        <v>1.3514059857627499E-2</v>
      </c>
      <c r="G87" s="8">
        <v>3.5919541646519462E-2</v>
      </c>
      <c r="H87" s="8">
        <v>8.0340722238797777E-2</v>
      </c>
      <c r="I87" s="8">
        <v>0.14535765871701309</v>
      </c>
      <c r="J87" s="8">
        <v>0.24074956824374746</v>
      </c>
      <c r="K87" s="8">
        <v>0.34624265770664414</v>
      </c>
      <c r="L87" s="8">
        <v>0.44381358017608996</v>
      </c>
      <c r="M87" s="8">
        <v>0.51070700680032055</v>
      </c>
    </row>
    <row r="88" spans="1:33" x14ac:dyDescent="0.2">
      <c r="B88" s="5" t="s">
        <v>48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</row>
    <row r="89" spans="1:33" x14ac:dyDescent="0.2">
      <c r="B89" s="5" t="s">
        <v>61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</row>
    <row r="92" spans="1:33" x14ac:dyDescent="0.2">
      <c r="A92" s="1"/>
      <c r="B92" s="7" t="s">
        <v>69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4" spans="1:33" x14ac:dyDescent="0.2">
      <c r="C94" s="6">
        <f t="shared" ref="C94:T94" si="7">(C95-2012)+1</f>
        <v>11</v>
      </c>
      <c r="D94" s="6">
        <f t="shared" si="7"/>
        <v>12</v>
      </c>
      <c r="E94" s="6">
        <f t="shared" si="7"/>
        <v>13</v>
      </c>
      <c r="F94" s="6">
        <f t="shared" si="7"/>
        <v>14</v>
      </c>
      <c r="G94" s="6">
        <f t="shared" si="7"/>
        <v>15</v>
      </c>
      <c r="H94" s="6">
        <f t="shared" si="7"/>
        <v>16</v>
      </c>
      <c r="I94" s="6">
        <f t="shared" si="7"/>
        <v>17</v>
      </c>
      <c r="J94" s="6">
        <f t="shared" si="7"/>
        <v>18</v>
      </c>
      <c r="K94" s="6">
        <f t="shared" si="7"/>
        <v>19</v>
      </c>
      <c r="L94" s="6">
        <f t="shared" si="7"/>
        <v>20</v>
      </c>
      <c r="M94" s="6">
        <f t="shared" si="7"/>
        <v>21</v>
      </c>
      <c r="N94" s="6">
        <f t="shared" si="7"/>
        <v>22</v>
      </c>
      <c r="O94" s="6">
        <f t="shared" si="7"/>
        <v>23</v>
      </c>
      <c r="P94" s="6">
        <f t="shared" si="7"/>
        <v>24</v>
      </c>
      <c r="Q94" s="6">
        <f t="shared" si="7"/>
        <v>25</v>
      </c>
      <c r="R94" s="6">
        <f t="shared" si="7"/>
        <v>26</v>
      </c>
      <c r="S94" s="6">
        <f t="shared" si="7"/>
        <v>27</v>
      </c>
      <c r="T94" s="6">
        <f t="shared" si="7"/>
        <v>28</v>
      </c>
    </row>
    <row r="95" spans="1:33" x14ac:dyDescent="0.2">
      <c r="B95" s="2" t="s">
        <v>4</v>
      </c>
      <c r="C95" s="2">
        <v>2022</v>
      </c>
      <c r="D95" s="2">
        <v>2023</v>
      </c>
      <c r="E95" s="2">
        <v>2024</v>
      </c>
      <c r="F95" s="2">
        <v>2025</v>
      </c>
      <c r="G95" s="2">
        <v>2026</v>
      </c>
      <c r="H95" s="2">
        <v>2027</v>
      </c>
      <c r="I95" s="2">
        <v>2028</v>
      </c>
      <c r="J95" s="2">
        <v>2029</v>
      </c>
      <c r="K95" s="2">
        <v>2030</v>
      </c>
      <c r="L95" s="2">
        <v>2031</v>
      </c>
      <c r="M95" s="2">
        <v>2032</v>
      </c>
      <c r="N95" s="2">
        <v>2033</v>
      </c>
      <c r="O95" s="2">
        <v>2034</v>
      </c>
      <c r="P95" s="2">
        <v>2035</v>
      </c>
      <c r="Q95" s="2">
        <v>2036</v>
      </c>
      <c r="R95" s="2">
        <v>2037</v>
      </c>
      <c r="S95" s="2">
        <v>2038</v>
      </c>
      <c r="T95" s="2">
        <v>2039</v>
      </c>
    </row>
    <row r="96" spans="1:33" x14ac:dyDescent="0.2">
      <c r="B96" s="5" t="s">
        <v>22</v>
      </c>
      <c r="C96" s="8">
        <v>0.47854783852963118</v>
      </c>
      <c r="D96" s="8">
        <v>0.51426669498998756</v>
      </c>
      <c r="E96" s="8">
        <v>0.53716707132834685</v>
      </c>
      <c r="F96" s="8">
        <v>0.54855584150167813</v>
      </c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1:33" x14ac:dyDescent="0.2">
      <c r="B97" s="5" t="s">
        <v>35</v>
      </c>
      <c r="C97" s="8">
        <v>0.59760295943043462</v>
      </c>
      <c r="D97" s="8">
        <v>0.63891078200569074</v>
      </c>
      <c r="E97" s="8">
        <v>0.66546345524475536</v>
      </c>
      <c r="F97" s="8">
        <v>0.67811113501358122</v>
      </c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1:33" x14ac:dyDescent="0.2">
      <c r="B98" s="5" t="s">
        <v>48</v>
      </c>
      <c r="C98" s="8">
        <v>4.6894529545166271E-2</v>
      </c>
      <c r="D98" s="8">
        <v>5.4295154365637248E-2</v>
      </c>
      <c r="E98" s="8">
        <v>6.1714306454577178E-2</v>
      </c>
      <c r="F98" s="8">
        <v>6.7444683377977946E-2</v>
      </c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1:33" x14ac:dyDescent="0.2">
      <c r="B99" s="5" t="s">
        <v>61</v>
      </c>
      <c r="C99" s="8">
        <v>1.9638102157785713E-2</v>
      </c>
      <c r="D99" s="8">
        <v>2.0744441857098082E-2</v>
      </c>
      <c r="E99" s="8">
        <v>2.1630144773065206E-2</v>
      </c>
      <c r="F99" s="8">
        <v>2.1928670064596489E-2</v>
      </c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2" spans="1:33" x14ac:dyDescent="0.2">
      <c r="A102" s="1"/>
      <c r="B102" s="7" t="s">
        <v>70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4" spans="1:33" x14ac:dyDescent="0.2">
      <c r="C104" s="6">
        <f t="shared" ref="C104:T104" si="8">(C105-2012)+1</f>
        <v>11</v>
      </c>
      <c r="D104" s="6">
        <f t="shared" si="8"/>
        <v>12</v>
      </c>
      <c r="E104" s="6">
        <f t="shared" si="8"/>
        <v>13</v>
      </c>
      <c r="F104" s="6">
        <f t="shared" si="8"/>
        <v>14</v>
      </c>
      <c r="G104" s="6">
        <f t="shared" si="8"/>
        <v>15</v>
      </c>
      <c r="H104" s="6">
        <f t="shared" si="8"/>
        <v>16</v>
      </c>
      <c r="I104" s="6">
        <f t="shared" si="8"/>
        <v>17</v>
      </c>
      <c r="J104" s="6">
        <f t="shared" si="8"/>
        <v>18</v>
      </c>
      <c r="K104" s="6">
        <f t="shared" si="8"/>
        <v>19</v>
      </c>
      <c r="L104" s="6">
        <f t="shared" si="8"/>
        <v>20</v>
      </c>
      <c r="M104" s="6">
        <f t="shared" si="8"/>
        <v>21</v>
      </c>
      <c r="N104" s="6">
        <f t="shared" si="8"/>
        <v>22</v>
      </c>
      <c r="O104" s="6">
        <f t="shared" si="8"/>
        <v>23</v>
      </c>
      <c r="P104" s="6">
        <f t="shared" si="8"/>
        <v>24</v>
      </c>
      <c r="Q104" s="6">
        <f t="shared" si="8"/>
        <v>25</v>
      </c>
      <c r="R104" s="6">
        <f t="shared" si="8"/>
        <v>26</v>
      </c>
      <c r="S104" s="6">
        <f t="shared" si="8"/>
        <v>27</v>
      </c>
      <c r="T104" s="6">
        <f t="shared" si="8"/>
        <v>28</v>
      </c>
    </row>
    <row r="105" spans="1:33" x14ac:dyDescent="0.2">
      <c r="B105" s="2" t="s">
        <v>4</v>
      </c>
      <c r="C105" s="2">
        <v>2022</v>
      </c>
      <c r="D105" s="2">
        <v>2023</v>
      </c>
      <c r="E105" s="2">
        <v>2024</v>
      </c>
      <c r="F105" s="2">
        <v>2025</v>
      </c>
      <c r="G105" s="2">
        <v>2026</v>
      </c>
      <c r="H105" s="2">
        <v>2027</v>
      </c>
      <c r="I105" s="2">
        <v>2028</v>
      </c>
      <c r="J105" s="2">
        <v>2029</v>
      </c>
      <c r="K105" s="2">
        <v>2030</v>
      </c>
      <c r="L105" s="2">
        <v>2031</v>
      </c>
      <c r="M105" s="2">
        <v>2032</v>
      </c>
      <c r="N105" s="2">
        <v>2033</v>
      </c>
      <c r="O105" s="2">
        <v>2034</v>
      </c>
      <c r="P105" s="2">
        <v>2035</v>
      </c>
      <c r="Q105" s="2">
        <v>2036</v>
      </c>
      <c r="R105" s="2">
        <v>2037</v>
      </c>
      <c r="S105" s="2">
        <v>2038</v>
      </c>
      <c r="T105" s="2">
        <v>2039</v>
      </c>
    </row>
    <row r="106" spans="1:33" x14ac:dyDescent="0.2">
      <c r="B106" s="5" t="s">
        <v>22</v>
      </c>
      <c r="C106" s="8">
        <v>9.4849323507785084E-3</v>
      </c>
      <c r="D106" s="8">
        <v>9.7369869023858531E-3</v>
      </c>
      <c r="E106" s="8">
        <v>1.0210432852386238E-2</v>
      </c>
      <c r="F106" s="8">
        <v>1.0508785042926315E-2</v>
      </c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33" x14ac:dyDescent="0.2">
      <c r="B107" s="5" t="s">
        <v>35</v>
      </c>
      <c r="C107" s="8">
        <v>0</v>
      </c>
      <c r="D107" s="8">
        <v>0</v>
      </c>
      <c r="E107" s="8">
        <v>0</v>
      </c>
      <c r="F107" s="8">
        <v>0</v>
      </c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33" x14ac:dyDescent="0.2">
      <c r="B108" s="5" t="s">
        <v>48</v>
      </c>
      <c r="C108" s="8">
        <v>6.1677713243112338E-2</v>
      </c>
      <c r="D108" s="8">
        <v>6.9682713982554823E-2</v>
      </c>
      <c r="E108" s="8">
        <v>7.7722083428466288E-2</v>
      </c>
      <c r="F108" s="8">
        <v>8.4364031647873081E-2</v>
      </c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33" x14ac:dyDescent="0.2">
      <c r="B109" s="5" t="s">
        <v>61</v>
      </c>
      <c r="C109" s="8">
        <v>0</v>
      </c>
      <c r="D109" s="8">
        <v>0</v>
      </c>
      <c r="E109" s="8">
        <v>0</v>
      </c>
      <c r="F109" s="8">
        <v>0</v>
      </c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</sheetData>
  <pageMargins left="0.70866141732283472" right="0.70866141732283472" top="0.51181102362204722" bottom="0.51181102362204722" header="0.51181102362204722" footer="0.35433070866141736"/>
  <pageSetup paperSize="9" orientation="landscape" horizontalDpi="4294967292" verticalDpi="4294967292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1F74A-6A20-4961-9A38-5971A94F823F}">
  <sheetPr>
    <tabColor theme="4" tint="0.79998168889431442"/>
    <pageSetUpPr autoPageBreaks="0"/>
  </sheetPr>
  <dimension ref="A1:AG57"/>
  <sheetViews>
    <sheetView showGridLines="0" defaultGridColor="0" colorId="22" zoomScale="90" zoomScaleNormal="90" workbookViewId="0">
      <pane ySplit="1" topLeftCell="A14" activePane="bottomLeft" state="frozen"/>
      <selection activeCell="I15" sqref="I15"/>
      <selection pane="bottomLeft" activeCell="K1" sqref="K1:M1"/>
    </sheetView>
  </sheetViews>
  <sheetFormatPr defaultColWidth="12.7109375" defaultRowHeight="12" x14ac:dyDescent="0.2"/>
  <cols>
    <col min="1" max="1" width="6.7109375" customWidth="1"/>
    <col min="2" max="2" width="45.42578125" bestFit="1" customWidth="1"/>
    <col min="3" max="3" width="126" bestFit="1" customWidth="1"/>
  </cols>
  <sheetData>
    <row r="1" spans="1:33" s="4" customFormat="1" ht="33.75" customHeight="1" x14ac:dyDescent="0.2">
      <c r="D1" s="4" t="s">
        <v>73</v>
      </c>
      <c r="K1" s="19" t="s">
        <v>222</v>
      </c>
      <c r="L1"/>
      <c r="M1" s="20"/>
    </row>
    <row r="3" spans="1:33" x14ac:dyDescent="0.2">
      <c r="A3" s="1"/>
      <c r="B3" s="7" t="s">
        <v>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5" spans="1:33" x14ac:dyDescent="0.2">
      <c r="B5" s="2" t="s">
        <v>76</v>
      </c>
      <c r="C5" s="2" t="s">
        <v>75</v>
      </c>
    </row>
    <row r="6" spans="1:33" x14ac:dyDescent="0.2">
      <c r="A6" s="6" t="s">
        <v>77</v>
      </c>
      <c r="B6" s="3" t="str">
        <f>A6&amp;" – "&amp;$B$24</f>
        <v>UL – Shared with copper fibre cable, national</v>
      </c>
      <c r="C6" s="9" t="s">
        <v>94</v>
      </c>
    </row>
    <row r="7" spans="1:33" x14ac:dyDescent="0.2">
      <c r="A7" s="6" t="s">
        <v>77</v>
      </c>
      <c r="B7" s="3" t="str">
        <f>A7&amp;" – "&amp;$B$25</f>
        <v>UL – Shared with copper fibre cable, won</v>
      </c>
      <c r="C7" s="9" t="s">
        <v>95</v>
      </c>
    </row>
    <row r="8" spans="1:33" x14ac:dyDescent="0.2">
      <c r="A8" s="6" t="s">
        <v>77</v>
      </c>
      <c r="B8" s="3" t="str">
        <f>A8&amp;" – "&amp;$B$26</f>
        <v>UL – Shared with copper fibre cable, lost</v>
      </c>
      <c r="C8" s="9" t="s">
        <v>96</v>
      </c>
    </row>
    <row r="9" spans="1:33" x14ac:dyDescent="0.2">
      <c r="A9" s="6" t="s">
        <v>77</v>
      </c>
      <c r="B9" s="3" t="str">
        <f>A9&amp;" – "&amp;$B$27</f>
        <v>UL – Shared with copper fibre cable, non</v>
      </c>
      <c r="C9" s="9" t="s">
        <v>97</v>
      </c>
    </row>
    <row r="10" spans="1:33" x14ac:dyDescent="0.2">
      <c r="A10" s="6" t="s">
        <v>148</v>
      </c>
      <c r="B10" s="3" t="str">
        <f>A10&amp;" – "&amp;$B$24</f>
        <v>MAR – Shared with copper fibre cable, national</v>
      </c>
      <c r="C10" s="9" t="s">
        <v>98</v>
      </c>
    </row>
    <row r="11" spans="1:33" x14ac:dyDescent="0.2">
      <c r="A11" s="6" t="s">
        <v>148</v>
      </c>
      <c r="B11" s="3" t="str">
        <f>A11&amp;" – "&amp;$B$25</f>
        <v>MAR – Shared with copper fibre cable, won</v>
      </c>
      <c r="C11" s="9" t="s">
        <v>99</v>
      </c>
    </row>
    <row r="12" spans="1:33" x14ac:dyDescent="0.2">
      <c r="A12" s="6" t="s">
        <v>148</v>
      </c>
      <c r="B12" s="3" t="str">
        <f>A12&amp;" – "&amp;$B$26</f>
        <v>MAR – Shared with copper fibre cable, lost</v>
      </c>
      <c r="C12" s="9" t="s">
        <v>100</v>
      </c>
    </row>
    <row r="13" spans="1:33" x14ac:dyDescent="0.2">
      <c r="A13" s="6" t="s">
        <v>148</v>
      </c>
      <c r="B13" s="3" t="str">
        <f>A13&amp;" – "&amp;$B$27</f>
        <v>MAR – Shared with copper fibre cable, non</v>
      </c>
      <c r="C13" s="9" t="s">
        <v>101</v>
      </c>
    </row>
    <row r="14" spans="1:33" x14ac:dyDescent="0.2">
      <c r="A14" s="6" t="s">
        <v>187</v>
      </c>
      <c r="B14" s="3" t="str">
        <f>A14&amp;" – "&amp;$B$24</f>
        <v>IDonly – Shared with copper fibre cable, national</v>
      </c>
      <c r="C14" s="9" t="s">
        <v>218</v>
      </c>
    </row>
    <row r="15" spans="1:33" x14ac:dyDescent="0.2">
      <c r="A15" s="6" t="s">
        <v>187</v>
      </c>
      <c r="B15" s="3" t="str">
        <f>A15&amp;" – "&amp;$B$25</f>
        <v>IDonly – Shared with copper fibre cable, won</v>
      </c>
      <c r="C15" s="9" t="s">
        <v>221</v>
      </c>
    </row>
    <row r="16" spans="1:33" x14ac:dyDescent="0.2">
      <c r="A16" s="6" t="s">
        <v>187</v>
      </c>
      <c r="B16" s="3" t="str">
        <f>A16&amp;" – "&amp;$B$26</f>
        <v>IDonly – Shared with copper fibre cable, lost</v>
      </c>
      <c r="C16" s="9" t="s">
        <v>220</v>
      </c>
    </row>
    <row r="17" spans="1:33" x14ac:dyDescent="0.2">
      <c r="A17" s="6" t="s">
        <v>187</v>
      </c>
      <c r="B17" s="3" t="str">
        <f>A17&amp;" – "&amp;$B$27</f>
        <v>IDonly – Shared with copper fibre cable, non</v>
      </c>
      <c r="C17" s="9" t="s">
        <v>219</v>
      </c>
    </row>
    <row r="20" spans="1:33" x14ac:dyDescent="0.2">
      <c r="A20" s="1"/>
      <c r="B20" s="7" t="s">
        <v>93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2" spans="1:33" x14ac:dyDescent="0.2">
      <c r="C22" s="6">
        <f>(C23-2012)+1</f>
        <v>1</v>
      </c>
      <c r="D22" s="6">
        <f t="shared" ref="D22" si="0">(D23-2012)+1</f>
        <v>2</v>
      </c>
      <c r="E22" s="6">
        <f t="shared" ref="E22" si="1">(E23-2012)+1</f>
        <v>3</v>
      </c>
      <c r="F22" s="6">
        <f t="shared" ref="F22" si="2">(F23-2012)+1</f>
        <v>4</v>
      </c>
      <c r="G22" s="6">
        <f t="shared" ref="G22" si="3">(G23-2012)+1</f>
        <v>5</v>
      </c>
      <c r="H22" s="6">
        <f t="shared" ref="H22" si="4">(H23-2012)+1</f>
        <v>6</v>
      </c>
      <c r="I22" s="6">
        <f t="shared" ref="I22" si="5">(I23-2012)+1</f>
        <v>7</v>
      </c>
      <c r="J22" s="6">
        <f t="shared" ref="J22" si="6">(J23-2012)+1</f>
        <v>8</v>
      </c>
      <c r="K22" s="6">
        <f t="shared" ref="K22" si="7">(K23-2012)+1</f>
        <v>9</v>
      </c>
      <c r="L22" s="6">
        <f t="shared" ref="L22" si="8">(L23-2012)+1</f>
        <v>10</v>
      </c>
      <c r="M22" s="6">
        <f t="shared" ref="M22" si="9">(M23-2012)+1</f>
        <v>11</v>
      </c>
      <c r="N22" s="6">
        <f t="shared" ref="N22" si="10">(N23-2012)+1</f>
        <v>12</v>
      </c>
      <c r="O22" s="6">
        <f t="shared" ref="O22" si="11">(O23-2012)+1</f>
        <v>13</v>
      </c>
      <c r="P22" s="6">
        <f t="shared" ref="P22" si="12">(P23-2012)+1</f>
        <v>14</v>
      </c>
      <c r="Q22" s="6">
        <f t="shared" ref="Q22" si="13">(Q23-2012)+1</f>
        <v>15</v>
      </c>
      <c r="R22" s="6">
        <f t="shared" ref="R22" si="14">(R23-2012)+1</f>
        <v>16</v>
      </c>
      <c r="S22" s="6">
        <f t="shared" ref="S22" si="15">(S23-2012)+1</f>
        <v>17</v>
      </c>
      <c r="T22" s="6">
        <f t="shared" ref="T22" si="16">(T23-2012)+1</f>
        <v>18</v>
      </c>
      <c r="U22" s="6">
        <f t="shared" ref="U22" si="17">(U23-2012)+1</f>
        <v>19</v>
      </c>
      <c r="V22" s="6">
        <f t="shared" ref="V22" si="18">(V23-2012)+1</f>
        <v>20</v>
      </c>
      <c r="W22" s="6">
        <f t="shared" ref="W22" si="19">(W23-2012)+1</f>
        <v>21</v>
      </c>
      <c r="X22" s="6">
        <f t="shared" ref="X22" si="20">(X23-2012)+1</f>
        <v>22</v>
      </c>
      <c r="Y22" s="6">
        <f t="shared" ref="Y22" si="21">(Y23-2012)+1</f>
        <v>23</v>
      </c>
      <c r="Z22" s="6">
        <f t="shared" ref="Z22" si="22">(Z23-2012)+1</f>
        <v>24</v>
      </c>
      <c r="AA22" s="6">
        <f t="shared" ref="AA22" si="23">(AA23-2012)+1</f>
        <v>25</v>
      </c>
      <c r="AB22" s="6">
        <f t="shared" ref="AB22" si="24">(AB23-2012)+1</f>
        <v>26</v>
      </c>
      <c r="AC22" s="6">
        <f t="shared" ref="AC22" si="25">(AC23-2012)+1</f>
        <v>27</v>
      </c>
      <c r="AD22" s="6">
        <f t="shared" ref="AD22" si="26">(AD23-2012)+1</f>
        <v>28</v>
      </c>
    </row>
    <row r="23" spans="1:33" x14ac:dyDescent="0.2">
      <c r="B23" s="2" t="s">
        <v>4</v>
      </c>
      <c r="C23" s="2">
        <v>2012</v>
      </c>
      <c r="D23" s="2">
        <v>2013</v>
      </c>
      <c r="E23" s="2">
        <v>2014</v>
      </c>
      <c r="F23" s="2">
        <v>2015</v>
      </c>
      <c r="G23" s="2">
        <v>2016</v>
      </c>
      <c r="H23" s="2">
        <v>2017</v>
      </c>
      <c r="I23" s="2">
        <v>2018</v>
      </c>
      <c r="J23" s="2">
        <v>2019</v>
      </c>
      <c r="K23" s="2">
        <v>2020</v>
      </c>
      <c r="L23" s="2">
        <v>2021</v>
      </c>
      <c r="M23" s="2">
        <v>2022</v>
      </c>
      <c r="N23" s="2">
        <v>2023</v>
      </c>
      <c r="O23" s="2">
        <v>2024</v>
      </c>
      <c r="P23" s="2">
        <v>2025</v>
      </c>
      <c r="Q23" s="2">
        <v>2026</v>
      </c>
      <c r="R23" s="2">
        <v>2027</v>
      </c>
      <c r="S23" s="2">
        <v>2028</v>
      </c>
      <c r="T23" s="2">
        <v>2029</v>
      </c>
      <c r="U23" s="2">
        <v>2030</v>
      </c>
      <c r="V23" s="2">
        <v>2031</v>
      </c>
      <c r="W23" s="2">
        <v>2032</v>
      </c>
      <c r="X23" s="2">
        <v>2033</v>
      </c>
      <c r="Y23" s="2">
        <v>2034</v>
      </c>
      <c r="Z23" s="2">
        <v>2035</v>
      </c>
      <c r="AA23" s="2">
        <v>2036</v>
      </c>
      <c r="AB23" s="2">
        <v>2037</v>
      </c>
      <c r="AC23" s="2">
        <v>2038</v>
      </c>
      <c r="AD23" s="2">
        <v>2039</v>
      </c>
    </row>
    <row r="24" spans="1:33" x14ac:dyDescent="0.2">
      <c r="B24" s="5" t="s">
        <v>23</v>
      </c>
      <c r="C24" s="8">
        <v>1.1711307515854811E-2</v>
      </c>
      <c r="D24" s="8">
        <v>2.551335852111726E-2</v>
      </c>
      <c r="E24" s="8">
        <v>3.8277897719605991E-2</v>
      </c>
      <c r="F24" s="8">
        <v>5.1089596545675353E-2</v>
      </c>
      <c r="G24" s="8">
        <v>6.1386115234111457E-2</v>
      </c>
      <c r="H24" s="8">
        <v>7.2059910943192543E-2</v>
      </c>
      <c r="I24" s="8">
        <v>8.1177438942113073E-2</v>
      </c>
      <c r="J24" s="8">
        <v>9.3045945216569961E-2</v>
      </c>
      <c r="K24" s="8">
        <v>0.1025879098637161</v>
      </c>
      <c r="L24" s="8">
        <v>0.10956753474564836</v>
      </c>
      <c r="M24" s="8">
        <v>0.11387478073134531</v>
      </c>
      <c r="N24" s="8">
        <v>0.11650000000000001</v>
      </c>
      <c r="O24" s="8">
        <v>0.11650000000000001</v>
      </c>
      <c r="P24" s="8">
        <v>0.11650000000000001</v>
      </c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3" x14ac:dyDescent="0.2">
      <c r="B25" s="5" t="s">
        <v>36</v>
      </c>
      <c r="C25" s="8">
        <v>1.1711307515854811E-2</v>
      </c>
      <c r="D25" s="8">
        <v>2.551335852111726E-2</v>
      </c>
      <c r="E25" s="8">
        <v>3.8277897719605991E-2</v>
      </c>
      <c r="F25" s="8">
        <v>5.1089596545675353E-2</v>
      </c>
      <c r="G25" s="8">
        <v>6.1386115234111457E-2</v>
      </c>
      <c r="H25" s="8">
        <v>7.2059910943192543E-2</v>
      </c>
      <c r="I25" s="8">
        <v>8.1177438942113073E-2</v>
      </c>
      <c r="J25" s="8">
        <v>9.3045945216569961E-2</v>
      </c>
      <c r="K25" s="8">
        <v>0.1025879098637161</v>
      </c>
      <c r="L25" s="8">
        <v>0.10956753474564836</v>
      </c>
      <c r="M25" s="8">
        <v>0.11387478073134531</v>
      </c>
      <c r="N25" s="8">
        <v>0.11650000000000001</v>
      </c>
      <c r="O25" s="8">
        <v>0.11650000000000001</v>
      </c>
      <c r="P25" s="8">
        <v>0.11650000000000001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3" x14ac:dyDescent="0.2">
      <c r="B26" s="5" t="s">
        <v>49</v>
      </c>
      <c r="C26" s="8">
        <v>1.1711307515854811E-2</v>
      </c>
      <c r="D26" s="8">
        <v>2.551335852111726E-2</v>
      </c>
      <c r="E26" s="8">
        <v>3.8277897719605991E-2</v>
      </c>
      <c r="F26" s="8">
        <v>5.1089596545675353E-2</v>
      </c>
      <c r="G26" s="8">
        <v>6.1386115234111457E-2</v>
      </c>
      <c r="H26" s="8">
        <v>7.2059910943192543E-2</v>
      </c>
      <c r="I26" s="8">
        <v>8.1177438942113073E-2</v>
      </c>
      <c r="J26" s="8">
        <v>9.3045945216569961E-2</v>
      </c>
      <c r="K26" s="8">
        <v>0.1025879098637161</v>
      </c>
      <c r="L26" s="8">
        <v>0.10956753474564836</v>
      </c>
      <c r="M26" s="8">
        <v>0.11387478073134531</v>
      </c>
      <c r="N26" s="8">
        <v>0.11650000000000001</v>
      </c>
      <c r="O26" s="8">
        <v>0.11650000000000001</v>
      </c>
      <c r="P26" s="8">
        <v>0.11650000000000001</v>
      </c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3" x14ac:dyDescent="0.2">
      <c r="B27" s="5" t="s">
        <v>62</v>
      </c>
      <c r="C27" s="8">
        <v>1.1711307515854811E-2</v>
      </c>
      <c r="D27" s="8">
        <v>2.551335852111726E-2</v>
      </c>
      <c r="E27" s="8">
        <v>3.8277897719605991E-2</v>
      </c>
      <c r="F27" s="8">
        <v>5.1089596545675353E-2</v>
      </c>
      <c r="G27" s="8">
        <v>6.1386115234111457E-2</v>
      </c>
      <c r="H27" s="8">
        <v>7.2059910943192543E-2</v>
      </c>
      <c r="I27" s="8">
        <v>8.1177438942113073E-2</v>
      </c>
      <c r="J27" s="8">
        <v>9.3045945216569961E-2</v>
      </c>
      <c r="K27" s="8">
        <v>0.1025879098637161</v>
      </c>
      <c r="L27" s="8">
        <v>0.10956753474564836</v>
      </c>
      <c r="M27" s="8">
        <v>0.11387478073134531</v>
      </c>
      <c r="N27" s="8">
        <v>0.11650000000000001</v>
      </c>
      <c r="O27" s="8">
        <v>0.11650000000000001</v>
      </c>
      <c r="P27" s="8">
        <v>0.11650000000000001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30" spans="1:33" x14ac:dyDescent="0.2">
      <c r="A30" s="1"/>
      <c r="B30" s="7" t="s">
        <v>68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2" spans="1:33" x14ac:dyDescent="0.2">
      <c r="C32" s="6">
        <f>(C33-2012)+1</f>
        <v>1</v>
      </c>
      <c r="D32" s="6">
        <f t="shared" ref="D32:M32" si="27">(D33-2012)+1</f>
        <v>2</v>
      </c>
      <c r="E32" s="6">
        <f t="shared" si="27"/>
        <v>3</v>
      </c>
      <c r="F32" s="6">
        <f t="shared" si="27"/>
        <v>4</v>
      </c>
      <c r="G32" s="6">
        <f t="shared" si="27"/>
        <v>5</v>
      </c>
      <c r="H32" s="6">
        <f t="shared" si="27"/>
        <v>6</v>
      </c>
      <c r="I32" s="6">
        <f t="shared" si="27"/>
        <v>7</v>
      </c>
      <c r="J32" s="6">
        <f t="shared" si="27"/>
        <v>8</v>
      </c>
      <c r="K32" s="6">
        <f t="shared" si="27"/>
        <v>9</v>
      </c>
      <c r="L32" s="6">
        <f t="shared" si="27"/>
        <v>10</v>
      </c>
      <c r="M32" s="6">
        <f t="shared" si="27"/>
        <v>11</v>
      </c>
    </row>
    <row r="33" spans="1:33" x14ac:dyDescent="0.2">
      <c r="B33" s="2" t="s">
        <v>4</v>
      </c>
      <c r="C33" s="2">
        <v>2012</v>
      </c>
      <c r="D33" s="2">
        <v>2013</v>
      </c>
      <c r="E33" s="2">
        <v>2014</v>
      </c>
      <c r="F33" s="2">
        <v>2015</v>
      </c>
      <c r="G33" s="2">
        <v>2016</v>
      </c>
      <c r="H33" s="2">
        <v>2017</v>
      </c>
      <c r="I33" s="2">
        <v>2018</v>
      </c>
      <c r="J33" s="2">
        <v>2019</v>
      </c>
      <c r="K33" s="2">
        <v>2020</v>
      </c>
      <c r="L33" s="2">
        <v>2021</v>
      </c>
      <c r="M33" s="2">
        <v>2022</v>
      </c>
    </row>
    <row r="34" spans="1:33" x14ac:dyDescent="0.2">
      <c r="B34" s="5" t="s">
        <v>23</v>
      </c>
      <c r="C34" s="8">
        <v>1.1711307515854811E-2</v>
      </c>
      <c r="D34" s="8">
        <v>2.551335852111726E-2</v>
      </c>
      <c r="E34" s="8">
        <v>3.8277897719605991E-2</v>
      </c>
      <c r="F34" s="8">
        <v>5.1089596545675353E-2</v>
      </c>
      <c r="G34" s="8">
        <v>6.1386115234111457E-2</v>
      </c>
      <c r="H34" s="8">
        <v>7.2059910943192543E-2</v>
      </c>
      <c r="I34" s="8">
        <v>8.1177438942113073E-2</v>
      </c>
      <c r="J34" s="8">
        <v>9.3045945216569961E-2</v>
      </c>
      <c r="K34" s="8">
        <v>0.1025879098637161</v>
      </c>
      <c r="L34" s="8">
        <v>0.10956753474564836</v>
      </c>
      <c r="M34" s="8">
        <v>0.11387478073134531</v>
      </c>
    </row>
    <row r="35" spans="1:33" x14ac:dyDescent="0.2">
      <c r="B35" s="5" t="s">
        <v>36</v>
      </c>
      <c r="C35" s="8">
        <v>1.1711307515854811E-2</v>
      </c>
      <c r="D35" s="8">
        <v>2.551335852111726E-2</v>
      </c>
      <c r="E35" s="8">
        <v>3.8277897719605991E-2</v>
      </c>
      <c r="F35" s="8">
        <v>5.1089596545675353E-2</v>
      </c>
      <c r="G35" s="8">
        <v>6.1386115234111457E-2</v>
      </c>
      <c r="H35" s="8">
        <v>7.2059910943192543E-2</v>
      </c>
      <c r="I35" s="8">
        <v>8.1177438942113073E-2</v>
      </c>
      <c r="J35" s="8">
        <v>9.3045945216569961E-2</v>
      </c>
      <c r="K35" s="8">
        <v>0.1025879098637161</v>
      </c>
      <c r="L35" s="8">
        <v>0.10956753474564836</v>
      </c>
      <c r="M35" s="8">
        <v>0.11387478073134531</v>
      </c>
    </row>
    <row r="36" spans="1:33" x14ac:dyDescent="0.2">
      <c r="B36" s="5" t="s">
        <v>49</v>
      </c>
      <c r="C36" s="8">
        <v>1.1711307515854811E-2</v>
      </c>
      <c r="D36" s="8">
        <v>2.551335852111726E-2</v>
      </c>
      <c r="E36" s="8">
        <v>3.8277897719605991E-2</v>
      </c>
      <c r="F36" s="8">
        <v>5.1089596545675353E-2</v>
      </c>
      <c r="G36" s="8">
        <v>6.1386115234111457E-2</v>
      </c>
      <c r="H36" s="8">
        <v>7.2059910943192543E-2</v>
      </c>
      <c r="I36" s="8">
        <v>8.1177438942113073E-2</v>
      </c>
      <c r="J36" s="8">
        <v>9.3045945216569961E-2</v>
      </c>
      <c r="K36" s="8">
        <v>0.1025879098637161</v>
      </c>
      <c r="L36" s="8">
        <v>0.10956753474564836</v>
      </c>
      <c r="M36" s="8">
        <v>0.11387478073134531</v>
      </c>
    </row>
    <row r="37" spans="1:33" x14ac:dyDescent="0.2">
      <c r="B37" s="5" t="s">
        <v>62</v>
      </c>
      <c r="C37" s="8">
        <v>1.1711307515854811E-2</v>
      </c>
      <c r="D37" s="8">
        <v>2.551335852111726E-2</v>
      </c>
      <c r="E37" s="8">
        <v>3.8277897719605991E-2</v>
      </c>
      <c r="F37" s="8">
        <v>5.1089596545675353E-2</v>
      </c>
      <c r="G37" s="8">
        <v>6.1386115234111457E-2</v>
      </c>
      <c r="H37" s="8">
        <v>7.2059910943192543E-2</v>
      </c>
      <c r="I37" s="8">
        <v>8.1177438942113073E-2</v>
      </c>
      <c r="J37" s="8">
        <v>9.3045945216569961E-2</v>
      </c>
      <c r="K37" s="8">
        <v>0.1025879098637161</v>
      </c>
      <c r="L37" s="8">
        <v>0.10956753474564836</v>
      </c>
      <c r="M37" s="8">
        <v>0.11387478073134531</v>
      </c>
    </row>
    <row r="40" spans="1:33" x14ac:dyDescent="0.2">
      <c r="A40" s="1"/>
      <c r="B40" s="7" t="s">
        <v>69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2" spans="1:33" x14ac:dyDescent="0.2">
      <c r="C42" s="6">
        <f t="shared" ref="C42:T42" si="28">(C43-2012)+1</f>
        <v>11</v>
      </c>
      <c r="D42" s="6">
        <f t="shared" si="28"/>
        <v>12</v>
      </c>
      <c r="E42" s="6">
        <f t="shared" si="28"/>
        <v>13</v>
      </c>
      <c r="F42" s="6">
        <f t="shared" si="28"/>
        <v>14</v>
      </c>
      <c r="G42" s="6">
        <f t="shared" si="28"/>
        <v>15</v>
      </c>
      <c r="H42" s="6">
        <f t="shared" si="28"/>
        <v>16</v>
      </c>
      <c r="I42" s="6">
        <f t="shared" si="28"/>
        <v>17</v>
      </c>
      <c r="J42" s="6">
        <f t="shared" si="28"/>
        <v>18</v>
      </c>
      <c r="K42" s="6">
        <f t="shared" si="28"/>
        <v>19</v>
      </c>
      <c r="L42" s="6">
        <f t="shared" si="28"/>
        <v>20</v>
      </c>
      <c r="M42" s="6">
        <f t="shared" si="28"/>
        <v>21</v>
      </c>
      <c r="N42" s="6">
        <f t="shared" si="28"/>
        <v>22</v>
      </c>
      <c r="O42" s="6">
        <f t="shared" si="28"/>
        <v>23</v>
      </c>
      <c r="P42" s="6">
        <f t="shared" si="28"/>
        <v>24</v>
      </c>
      <c r="Q42" s="6">
        <f t="shared" si="28"/>
        <v>25</v>
      </c>
      <c r="R42" s="6">
        <f t="shared" si="28"/>
        <v>26</v>
      </c>
      <c r="S42" s="6">
        <f t="shared" si="28"/>
        <v>27</v>
      </c>
      <c r="T42" s="6">
        <f t="shared" si="28"/>
        <v>28</v>
      </c>
    </row>
    <row r="43" spans="1:33" x14ac:dyDescent="0.2">
      <c r="B43" s="2" t="s">
        <v>4</v>
      </c>
      <c r="C43" s="2">
        <v>2022</v>
      </c>
      <c r="D43" s="2">
        <v>2023</v>
      </c>
      <c r="E43" s="2">
        <v>2024</v>
      </c>
      <c r="F43" s="2">
        <v>2025</v>
      </c>
      <c r="G43" s="2">
        <v>2026</v>
      </c>
      <c r="H43" s="2">
        <v>2027</v>
      </c>
      <c r="I43" s="2">
        <v>2028</v>
      </c>
      <c r="J43" s="2">
        <v>2029</v>
      </c>
      <c r="K43" s="2">
        <v>2030</v>
      </c>
      <c r="L43" s="2">
        <v>2031</v>
      </c>
      <c r="M43" s="2">
        <v>2032</v>
      </c>
      <c r="N43" s="2">
        <v>2033</v>
      </c>
      <c r="O43" s="2">
        <v>2034</v>
      </c>
      <c r="P43" s="2">
        <v>2035</v>
      </c>
      <c r="Q43" s="2">
        <v>2036</v>
      </c>
      <c r="R43" s="2">
        <v>2037</v>
      </c>
      <c r="S43" s="2">
        <v>2038</v>
      </c>
      <c r="T43" s="2">
        <v>2039</v>
      </c>
    </row>
    <row r="44" spans="1:33" x14ac:dyDescent="0.2">
      <c r="B44" s="5" t="s">
        <v>23</v>
      </c>
      <c r="C44" s="8">
        <v>0.11317652586639707</v>
      </c>
      <c r="D44" s="8">
        <v>0.11580631505313396</v>
      </c>
      <c r="E44" s="8">
        <v>0.11582290216199889</v>
      </c>
      <c r="F44" s="8">
        <v>0.11582696612297273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33" x14ac:dyDescent="0.2">
      <c r="B45" s="5" t="s">
        <v>36</v>
      </c>
      <c r="C45" s="8">
        <v>0.11387478073134531</v>
      </c>
      <c r="D45" s="8">
        <v>0.11650000000000001</v>
      </c>
      <c r="E45" s="8">
        <v>0.11650000000000001</v>
      </c>
      <c r="F45" s="8">
        <v>0.11650000000000001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33" x14ac:dyDescent="0.2">
      <c r="B46" s="5" t="s">
        <v>49</v>
      </c>
      <c r="C46" s="8">
        <v>4.918480204806009E-2</v>
      </c>
      <c r="D46" s="8">
        <v>5.1020279408514134E-2</v>
      </c>
      <c r="E46" s="8">
        <v>5.1562699722711103E-2</v>
      </c>
      <c r="F46" s="8">
        <v>5.1757935057920985E-2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33" x14ac:dyDescent="0.2">
      <c r="B47" s="5" t="s">
        <v>62</v>
      </c>
      <c r="C47" s="8">
        <v>0.11387478073134531</v>
      </c>
      <c r="D47" s="8">
        <v>0.11650000000000001</v>
      </c>
      <c r="E47" s="8">
        <v>0.11650000000000001</v>
      </c>
      <c r="F47" s="8">
        <v>0.11650000000000001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50" spans="1:33" x14ac:dyDescent="0.2">
      <c r="A50" s="1"/>
      <c r="B50" s="7" t="s">
        <v>70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2" spans="1:33" x14ac:dyDescent="0.2">
      <c r="C52" s="6">
        <f t="shared" ref="C52:T52" si="29">(C53-2012)+1</f>
        <v>11</v>
      </c>
      <c r="D52" s="6">
        <f t="shared" si="29"/>
        <v>12</v>
      </c>
      <c r="E52" s="6">
        <f t="shared" si="29"/>
        <v>13</v>
      </c>
      <c r="F52" s="6">
        <f t="shared" si="29"/>
        <v>14</v>
      </c>
      <c r="G52" s="6">
        <f t="shared" si="29"/>
        <v>15</v>
      </c>
      <c r="H52" s="6">
        <f t="shared" si="29"/>
        <v>16</v>
      </c>
      <c r="I52" s="6">
        <f t="shared" si="29"/>
        <v>17</v>
      </c>
      <c r="J52" s="6">
        <f t="shared" si="29"/>
        <v>18</v>
      </c>
      <c r="K52" s="6">
        <f t="shared" si="29"/>
        <v>19</v>
      </c>
      <c r="L52" s="6">
        <f t="shared" si="29"/>
        <v>20</v>
      </c>
      <c r="M52" s="6">
        <f t="shared" si="29"/>
        <v>21</v>
      </c>
      <c r="N52" s="6">
        <f t="shared" si="29"/>
        <v>22</v>
      </c>
      <c r="O52" s="6">
        <f t="shared" si="29"/>
        <v>23</v>
      </c>
      <c r="P52" s="6">
        <f t="shared" si="29"/>
        <v>24</v>
      </c>
      <c r="Q52" s="6">
        <f t="shared" si="29"/>
        <v>25</v>
      </c>
      <c r="R52" s="6">
        <f t="shared" si="29"/>
        <v>26</v>
      </c>
      <c r="S52" s="6">
        <f t="shared" si="29"/>
        <v>27</v>
      </c>
      <c r="T52" s="6">
        <f t="shared" si="29"/>
        <v>28</v>
      </c>
    </row>
    <row r="53" spans="1:33" x14ac:dyDescent="0.2">
      <c r="B53" s="2" t="s">
        <v>4</v>
      </c>
      <c r="C53" s="2">
        <v>2022</v>
      </c>
      <c r="D53" s="2">
        <v>2023</v>
      </c>
      <c r="E53" s="2">
        <v>2024</v>
      </c>
      <c r="F53" s="2">
        <v>2025</v>
      </c>
      <c r="G53" s="2">
        <v>2026</v>
      </c>
      <c r="H53" s="2">
        <v>2027</v>
      </c>
      <c r="I53" s="2">
        <v>2028</v>
      </c>
      <c r="J53" s="2">
        <v>2029</v>
      </c>
      <c r="K53" s="2">
        <v>2030</v>
      </c>
      <c r="L53" s="2">
        <v>2031</v>
      </c>
      <c r="M53" s="2">
        <v>2032</v>
      </c>
      <c r="N53" s="2">
        <v>2033</v>
      </c>
      <c r="O53" s="2">
        <v>2034</v>
      </c>
      <c r="P53" s="2">
        <v>2035</v>
      </c>
      <c r="Q53" s="2">
        <v>2036</v>
      </c>
      <c r="R53" s="2">
        <v>2037</v>
      </c>
      <c r="S53" s="2">
        <v>2038</v>
      </c>
      <c r="T53" s="2">
        <v>2039</v>
      </c>
    </row>
    <row r="54" spans="1:33" x14ac:dyDescent="0.2">
      <c r="B54" s="5" t="s">
        <v>23</v>
      </c>
      <c r="C54" s="8">
        <v>6.9825486494824957E-4</v>
      </c>
      <c r="D54" s="8">
        <v>6.9368494686603899E-4</v>
      </c>
      <c r="E54" s="8">
        <v>6.7709783800110567E-4</v>
      </c>
      <c r="F54" s="8">
        <v>6.730338770272713E-4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33" x14ac:dyDescent="0.2">
      <c r="B55" s="5" t="s">
        <v>36</v>
      </c>
      <c r="C55" s="8">
        <v>0</v>
      </c>
      <c r="D55" s="8">
        <v>0</v>
      </c>
      <c r="E55" s="8">
        <v>0</v>
      </c>
      <c r="F55" s="8">
        <v>0</v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33" x14ac:dyDescent="0.2">
      <c r="B56" s="5" t="s">
        <v>49</v>
      </c>
      <c r="C56" s="8">
        <v>6.4689978683285215E-2</v>
      </c>
      <c r="D56" s="8">
        <v>6.5479720591485865E-2</v>
      </c>
      <c r="E56" s="8">
        <v>6.4937300277288904E-2</v>
      </c>
      <c r="F56" s="8">
        <v>6.4742064942079014E-2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33" x14ac:dyDescent="0.2">
      <c r="B57" s="5" t="s">
        <v>62</v>
      </c>
      <c r="C57" s="8">
        <v>0</v>
      </c>
      <c r="D57" s="8">
        <v>0</v>
      </c>
      <c r="E57" s="8">
        <v>0</v>
      </c>
      <c r="F57" s="8">
        <v>0</v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</sheetData>
  <pageMargins left="0.70866141732283472" right="0.70866141732283472" top="0.51181102362204722" bottom="0.51181102362204722" header="0.51181102362204722" footer="0.35433070866141736"/>
  <pageSetup paperSize="9" orientation="landscape" horizontalDpi="4294967292" verticalDpi="4294967292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34343-F31D-46A2-AD1A-FAC081B4AEEA}">
  <sheetPr>
    <tabColor theme="4" tint="0.79998168889431442"/>
    <pageSetUpPr autoPageBreaks="0"/>
  </sheetPr>
  <dimension ref="A1:AG57"/>
  <sheetViews>
    <sheetView showGridLines="0" defaultGridColor="0" colorId="22" zoomScale="120" zoomScaleNormal="120" workbookViewId="0">
      <pane ySplit="1" topLeftCell="A26" activePane="bottomLeft" state="frozen"/>
      <selection activeCell="I15" sqref="I15"/>
      <selection pane="bottomLeft" activeCell="J1" sqref="J1:L1"/>
    </sheetView>
  </sheetViews>
  <sheetFormatPr defaultColWidth="12.7109375" defaultRowHeight="12" x14ac:dyDescent="0.2"/>
  <cols>
    <col min="1" max="1" width="6.7109375" customWidth="1"/>
    <col min="2" max="2" width="40.5703125" customWidth="1"/>
    <col min="3" max="3" width="114.140625" bestFit="1" customWidth="1"/>
    <col min="4" max="4" width="20.140625" bestFit="1" customWidth="1"/>
  </cols>
  <sheetData>
    <row r="1" spans="1:33" ht="33.75" customHeight="1" x14ac:dyDescent="0.2">
      <c r="A1" s="4"/>
      <c r="B1" s="4"/>
      <c r="C1" s="4"/>
      <c r="D1" s="4" t="s">
        <v>7</v>
      </c>
      <c r="E1" s="4"/>
      <c r="F1" s="4"/>
      <c r="G1" s="4"/>
      <c r="H1" s="4"/>
      <c r="I1" s="4"/>
      <c r="J1" s="19" t="s">
        <v>222</v>
      </c>
      <c r="L1" s="20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3" spans="1:33" x14ac:dyDescent="0.2">
      <c r="A3" s="1"/>
      <c r="B3" s="7" t="s">
        <v>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5" spans="1:33" x14ac:dyDescent="0.2">
      <c r="B5" s="2" t="s">
        <v>76</v>
      </c>
      <c r="C5" s="2" t="s">
        <v>75</v>
      </c>
    </row>
    <row r="6" spans="1:33" x14ac:dyDescent="0.2">
      <c r="A6" s="6" t="s">
        <v>77</v>
      </c>
      <c r="B6" s="3" t="str">
        <f>A6&amp;" – "&amp;$B$34</f>
        <v>UL – Shared with copper manhole, national</v>
      </c>
      <c r="C6" s="9" t="s">
        <v>175</v>
      </c>
    </row>
    <row r="7" spans="1:33" x14ac:dyDescent="0.2">
      <c r="A7" s="6" t="s">
        <v>77</v>
      </c>
      <c r="B7" s="3" t="str">
        <f>A7&amp;" – "&amp;$B$35</f>
        <v>UL – Shared with copper manhole, won</v>
      </c>
      <c r="C7" s="9" t="s">
        <v>176</v>
      </c>
    </row>
    <row r="8" spans="1:33" x14ac:dyDescent="0.2">
      <c r="A8" s="6" t="s">
        <v>77</v>
      </c>
      <c r="B8" s="3" t="str">
        <f>A8&amp;" – "&amp;$B$36</f>
        <v>UL – Shared with copper manhole, lost</v>
      </c>
      <c r="C8" s="9" t="s">
        <v>177</v>
      </c>
    </row>
    <row r="9" spans="1:33" x14ac:dyDescent="0.2">
      <c r="A9" s="6" t="s">
        <v>77</v>
      </c>
      <c r="B9" s="3" t="str">
        <f>A9&amp;" – "&amp;$B$37</f>
        <v>UL – Shared with copper manhole, non</v>
      </c>
      <c r="C9" s="9" t="s">
        <v>178</v>
      </c>
    </row>
    <row r="10" spans="1:33" x14ac:dyDescent="0.2">
      <c r="A10" s="6" t="s">
        <v>148</v>
      </c>
      <c r="B10" s="3" t="str">
        <f>A10&amp;" – "&amp;$B$34</f>
        <v>MAR – Shared with copper manhole, national</v>
      </c>
      <c r="C10" s="9" t="s">
        <v>179</v>
      </c>
    </row>
    <row r="11" spans="1:33" x14ac:dyDescent="0.2">
      <c r="A11" s="6" t="s">
        <v>148</v>
      </c>
      <c r="B11" s="3" t="str">
        <f>A11&amp;" – "&amp;$B$35</f>
        <v>MAR – Shared with copper manhole, won</v>
      </c>
      <c r="C11" s="9" t="s">
        <v>180</v>
      </c>
    </row>
    <row r="12" spans="1:33" x14ac:dyDescent="0.2">
      <c r="A12" s="6" t="s">
        <v>148</v>
      </c>
      <c r="B12" s="3" t="str">
        <f>A12&amp;" – "&amp;$B$36</f>
        <v>MAR – Shared with copper manhole, lost</v>
      </c>
      <c r="C12" s="9" t="s">
        <v>181</v>
      </c>
    </row>
    <row r="13" spans="1:33" x14ac:dyDescent="0.2">
      <c r="A13" s="6" t="s">
        <v>148</v>
      </c>
      <c r="B13" s="3" t="str">
        <f>A13&amp;" – "&amp;$B$37</f>
        <v>MAR – Shared with copper manhole, non</v>
      </c>
      <c r="C13" s="9" t="s">
        <v>182</v>
      </c>
    </row>
    <row r="14" spans="1:33" x14ac:dyDescent="0.2">
      <c r="A14" s="6" t="s">
        <v>187</v>
      </c>
      <c r="B14" s="3" t="str">
        <f>A14&amp;" – "&amp;$B$34</f>
        <v>IDonly – Shared with copper manhole, national</v>
      </c>
      <c r="C14" s="9" t="s">
        <v>183</v>
      </c>
    </row>
    <row r="15" spans="1:33" x14ac:dyDescent="0.2">
      <c r="A15" s="6" t="s">
        <v>187</v>
      </c>
      <c r="B15" s="3" t="str">
        <f>A15&amp;" – "&amp;$B$35</f>
        <v>IDonly – Shared with copper manhole, won</v>
      </c>
      <c r="C15" s="9" t="s">
        <v>184</v>
      </c>
    </row>
    <row r="16" spans="1:33" x14ac:dyDescent="0.2">
      <c r="A16" s="6" t="s">
        <v>187</v>
      </c>
      <c r="B16" s="3" t="str">
        <f>A16&amp;" – "&amp;$B$36</f>
        <v>IDonly – Shared with copper manhole, lost</v>
      </c>
      <c r="C16" s="9" t="s">
        <v>185</v>
      </c>
    </row>
    <row r="17" spans="1:33" x14ac:dyDescent="0.2">
      <c r="A17" s="6" t="s">
        <v>187</v>
      </c>
      <c r="B17" s="3" t="str">
        <f>A17&amp;" – "&amp;$B$37</f>
        <v>IDonly – Shared with copper manhole, non</v>
      </c>
      <c r="C17" s="9" t="s">
        <v>186</v>
      </c>
    </row>
    <row r="20" spans="1:33" x14ac:dyDescent="0.2">
      <c r="A20" s="1"/>
      <c r="B20" s="7" t="s">
        <v>93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2" spans="1:33" x14ac:dyDescent="0.2">
      <c r="C22" s="6">
        <f>(C23-2012)+1</f>
        <v>1</v>
      </c>
      <c r="D22" s="6">
        <f t="shared" ref="D22:AD22" si="0">(D23-2012)+1</f>
        <v>2</v>
      </c>
      <c r="E22" s="6">
        <f t="shared" si="0"/>
        <v>3</v>
      </c>
      <c r="F22" s="6">
        <f t="shared" si="0"/>
        <v>4</v>
      </c>
      <c r="G22" s="6">
        <f t="shared" si="0"/>
        <v>5</v>
      </c>
      <c r="H22" s="6">
        <f t="shared" si="0"/>
        <v>6</v>
      </c>
      <c r="I22" s="6">
        <f t="shared" si="0"/>
        <v>7</v>
      </c>
      <c r="J22" s="6">
        <f t="shared" si="0"/>
        <v>8</v>
      </c>
      <c r="K22" s="6">
        <f t="shared" si="0"/>
        <v>9</v>
      </c>
      <c r="L22" s="6">
        <f t="shared" si="0"/>
        <v>10</v>
      </c>
      <c r="M22" s="6">
        <f t="shared" si="0"/>
        <v>11</v>
      </c>
      <c r="N22" s="6">
        <f t="shared" si="0"/>
        <v>12</v>
      </c>
      <c r="O22" s="6">
        <f t="shared" si="0"/>
        <v>13</v>
      </c>
      <c r="P22" s="6">
        <f t="shared" si="0"/>
        <v>14</v>
      </c>
      <c r="Q22" s="6">
        <f t="shared" si="0"/>
        <v>15</v>
      </c>
      <c r="R22" s="6">
        <f t="shared" si="0"/>
        <v>16</v>
      </c>
      <c r="S22" s="6">
        <f t="shared" si="0"/>
        <v>17</v>
      </c>
      <c r="T22" s="6">
        <f t="shared" si="0"/>
        <v>18</v>
      </c>
      <c r="U22" s="6">
        <f t="shared" si="0"/>
        <v>19</v>
      </c>
      <c r="V22" s="6">
        <f t="shared" si="0"/>
        <v>20</v>
      </c>
      <c r="W22" s="6">
        <f t="shared" si="0"/>
        <v>21</v>
      </c>
      <c r="X22" s="6">
        <f t="shared" si="0"/>
        <v>22</v>
      </c>
      <c r="Y22" s="6">
        <f t="shared" si="0"/>
        <v>23</v>
      </c>
      <c r="Z22" s="6">
        <f t="shared" si="0"/>
        <v>24</v>
      </c>
      <c r="AA22" s="6">
        <f t="shared" si="0"/>
        <v>25</v>
      </c>
      <c r="AB22" s="6">
        <f t="shared" si="0"/>
        <v>26</v>
      </c>
      <c r="AC22" s="6">
        <f t="shared" si="0"/>
        <v>27</v>
      </c>
      <c r="AD22" s="6">
        <f t="shared" si="0"/>
        <v>28</v>
      </c>
    </row>
    <row r="23" spans="1:33" x14ac:dyDescent="0.2">
      <c r="B23" s="2" t="s">
        <v>4</v>
      </c>
      <c r="C23" s="2">
        <v>2012</v>
      </c>
      <c r="D23" s="2">
        <v>2013</v>
      </c>
      <c r="E23" s="2">
        <v>2014</v>
      </c>
      <c r="F23" s="2">
        <v>2015</v>
      </c>
      <c r="G23" s="2">
        <v>2016</v>
      </c>
      <c r="H23" s="2">
        <v>2017</v>
      </c>
      <c r="I23" s="2">
        <v>2018</v>
      </c>
      <c r="J23" s="2">
        <v>2019</v>
      </c>
      <c r="K23" s="2">
        <v>2020</v>
      </c>
      <c r="L23" s="2">
        <v>2021</v>
      </c>
      <c r="M23" s="2">
        <v>2022</v>
      </c>
      <c r="N23" s="2">
        <v>2023</v>
      </c>
      <c r="O23" s="2">
        <v>2024</v>
      </c>
      <c r="P23" s="2">
        <v>2025</v>
      </c>
      <c r="Q23" s="2">
        <v>2026</v>
      </c>
      <c r="R23" s="2">
        <v>2027</v>
      </c>
      <c r="S23" s="2">
        <v>2028</v>
      </c>
      <c r="T23" s="2">
        <v>2029</v>
      </c>
      <c r="U23" s="2">
        <v>2030</v>
      </c>
      <c r="V23" s="2">
        <v>2031</v>
      </c>
      <c r="W23" s="2">
        <v>2032</v>
      </c>
      <c r="X23" s="2">
        <v>2033</v>
      </c>
      <c r="Y23" s="2">
        <v>2034</v>
      </c>
      <c r="Z23" s="2">
        <v>2035</v>
      </c>
      <c r="AA23" s="2">
        <v>2036</v>
      </c>
      <c r="AB23" s="2">
        <v>2037</v>
      </c>
      <c r="AC23" s="2">
        <v>2038</v>
      </c>
      <c r="AD23" s="2">
        <v>2039</v>
      </c>
    </row>
    <row r="24" spans="1:33" x14ac:dyDescent="0.2">
      <c r="B24" s="5" t="s">
        <v>23</v>
      </c>
      <c r="C24" s="8">
        <v>7.2083637418776214E-2</v>
      </c>
      <c r="D24" s="8">
        <v>0.15969541629663497</v>
      </c>
      <c r="E24" s="8">
        <v>0.2376878368753792</v>
      </c>
      <c r="F24" s="8">
        <v>0.3320876821215345</v>
      </c>
      <c r="G24" s="8">
        <v>0.41085387192360789</v>
      </c>
      <c r="H24" s="8">
        <v>0.48439711946820951</v>
      </c>
      <c r="I24" s="8">
        <v>0.56189714145028968</v>
      </c>
      <c r="J24" s="8">
        <v>0.64056661009944693</v>
      </c>
      <c r="K24" s="8">
        <v>0.69910928610996315</v>
      </c>
      <c r="L24" s="8">
        <v>0.72602414511690072</v>
      </c>
      <c r="M24" s="8">
        <v>0.73711190637392399</v>
      </c>
      <c r="N24" s="8">
        <v>0.74312620351889136</v>
      </c>
      <c r="O24" s="8">
        <v>0.74312620351889136</v>
      </c>
      <c r="P24" s="8">
        <v>0.74312620351889136</v>
      </c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3" x14ac:dyDescent="0.2">
      <c r="B25" s="5" t="s">
        <v>36</v>
      </c>
      <c r="C25" s="8">
        <v>8.4235835679496926E-2</v>
      </c>
      <c r="D25" s="8">
        <v>0.18661761985984671</v>
      </c>
      <c r="E25" s="8">
        <v>0.2777583691251721</v>
      </c>
      <c r="F25" s="8">
        <v>0.38807258379400339</v>
      </c>
      <c r="G25" s="8">
        <v>0.48011754793366351</v>
      </c>
      <c r="H25" s="8">
        <v>0.5660590616715645</v>
      </c>
      <c r="I25" s="8">
        <v>0.65662440147140422</v>
      </c>
      <c r="J25" s="8">
        <v>0.74855633875177252</v>
      </c>
      <c r="K25" s="8">
        <v>0.81696841413041243</v>
      </c>
      <c r="L25" s="8">
        <v>0.84842070652062229</v>
      </c>
      <c r="M25" s="8">
        <v>0.86137769466307723</v>
      </c>
      <c r="N25" s="8">
        <v>0.86840591027722402</v>
      </c>
      <c r="O25" s="8">
        <v>0.86840591027722402</v>
      </c>
      <c r="P25" s="8">
        <v>0.86840591027722402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3" x14ac:dyDescent="0.2">
      <c r="B26" s="5" t="s">
        <v>49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3" x14ac:dyDescent="0.2">
      <c r="B27" s="5" t="s">
        <v>62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30" spans="1:33" x14ac:dyDescent="0.2">
      <c r="A30" s="1"/>
      <c r="B30" s="7" t="s">
        <v>68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2" spans="1:33" x14ac:dyDescent="0.2">
      <c r="C32" s="6">
        <f>(C33-2012)+1</f>
        <v>1</v>
      </c>
      <c r="D32" s="6">
        <f t="shared" ref="D32:M32" si="1">(D33-2012)+1</f>
        <v>2</v>
      </c>
      <c r="E32" s="6">
        <f t="shared" si="1"/>
        <v>3</v>
      </c>
      <c r="F32" s="6">
        <f t="shared" si="1"/>
        <v>4</v>
      </c>
      <c r="G32" s="6">
        <f t="shared" si="1"/>
        <v>5</v>
      </c>
      <c r="H32" s="6">
        <f t="shared" si="1"/>
        <v>6</v>
      </c>
      <c r="I32" s="6">
        <f t="shared" si="1"/>
        <v>7</v>
      </c>
      <c r="J32" s="6">
        <f t="shared" si="1"/>
        <v>8</v>
      </c>
      <c r="K32" s="6">
        <f t="shared" si="1"/>
        <v>9</v>
      </c>
      <c r="L32" s="6">
        <f t="shared" si="1"/>
        <v>10</v>
      </c>
      <c r="M32" s="6">
        <f t="shared" si="1"/>
        <v>11</v>
      </c>
    </row>
    <row r="33" spans="1:33" x14ac:dyDescent="0.2">
      <c r="B33" s="2" t="s">
        <v>4</v>
      </c>
      <c r="C33" s="2">
        <v>2012</v>
      </c>
      <c r="D33" s="2">
        <v>2013</v>
      </c>
      <c r="E33" s="2">
        <v>2014</v>
      </c>
      <c r="F33" s="2">
        <v>2015</v>
      </c>
      <c r="G33" s="2">
        <v>2016</v>
      </c>
      <c r="H33" s="2">
        <v>2017</v>
      </c>
      <c r="I33" s="2">
        <v>2018</v>
      </c>
      <c r="J33" s="2">
        <v>2019</v>
      </c>
      <c r="K33" s="2">
        <v>2020</v>
      </c>
      <c r="L33" s="2">
        <v>2021</v>
      </c>
      <c r="M33" s="2">
        <v>2022</v>
      </c>
    </row>
    <row r="34" spans="1:33" x14ac:dyDescent="0.2">
      <c r="B34" s="5" t="s">
        <v>24</v>
      </c>
      <c r="C34" s="8">
        <v>3.565791245131288E-4</v>
      </c>
      <c r="D34" s="8">
        <v>1.239962216286505E-3</v>
      </c>
      <c r="E34" s="8">
        <v>4.2901953528039589E-3</v>
      </c>
      <c r="F34" s="8">
        <v>1.3808777889757509E-2</v>
      </c>
      <c r="G34" s="8">
        <v>3.7791761237372108E-2</v>
      </c>
      <c r="H34" s="8">
        <v>8.4897064634531352E-2</v>
      </c>
      <c r="I34" s="8">
        <v>0.1581643162683897</v>
      </c>
      <c r="J34" s="8">
        <v>0.26054423857543973</v>
      </c>
      <c r="K34" s="8">
        <v>0.37091856765263304</v>
      </c>
      <c r="L34" s="8">
        <v>0.46229465586602125</v>
      </c>
      <c r="M34" s="8">
        <v>0.51966898865420319</v>
      </c>
    </row>
    <row r="35" spans="1:33" x14ac:dyDescent="0.2">
      <c r="B35" s="5" t="s">
        <v>37</v>
      </c>
      <c r="C35" s="8">
        <v>4.1669290861011513E-4</v>
      </c>
      <c r="D35" s="8">
        <v>1.4490008723212426E-3</v>
      </c>
      <c r="E35" s="8">
        <v>5.0134566416539057E-3</v>
      </c>
      <c r="F35" s="8">
        <v>1.6136726543065614E-2</v>
      </c>
      <c r="G35" s="8">
        <v>4.4162873900711989E-2</v>
      </c>
      <c r="H35" s="8">
        <v>9.9209410655562102E-2</v>
      </c>
      <c r="I35" s="8">
        <v>0.18482839979539767</v>
      </c>
      <c r="J35" s="8">
        <v>0.30446801040819332</v>
      </c>
      <c r="K35" s="8">
        <v>0.43344976244391098</v>
      </c>
      <c r="L35" s="8">
        <v>0.54023046091312066</v>
      </c>
      <c r="M35" s="8">
        <v>0.60727722827987385</v>
      </c>
    </row>
    <row r="36" spans="1:33" x14ac:dyDescent="0.2">
      <c r="B36" s="5" t="s">
        <v>50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</row>
    <row r="37" spans="1:33" x14ac:dyDescent="0.2">
      <c r="B37" s="5" t="s">
        <v>63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</row>
    <row r="40" spans="1:33" x14ac:dyDescent="0.2">
      <c r="A40" s="1"/>
      <c r="B40" s="7" t="s">
        <v>69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2" spans="1:33" x14ac:dyDescent="0.2">
      <c r="C42" s="6">
        <f t="shared" ref="C42:T42" si="2">(C43-2012)+1</f>
        <v>11</v>
      </c>
      <c r="D42" s="6">
        <f t="shared" si="2"/>
        <v>12</v>
      </c>
      <c r="E42" s="6">
        <f t="shared" si="2"/>
        <v>13</v>
      </c>
      <c r="F42" s="6">
        <f t="shared" si="2"/>
        <v>14</v>
      </c>
      <c r="G42" s="6">
        <f t="shared" si="2"/>
        <v>15</v>
      </c>
      <c r="H42" s="6">
        <f t="shared" si="2"/>
        <v>16</v>
      </c>
      <c r="I42" s="6">
        <f t="shared" si="2"/>
        <v>17</v>
      </c>
      <c r="J42" s="6">
        <f t="shared" si="2"/>
        <v>18</v>
      </c>
      <c r="K42" s="6">
        <f t="shared" si="2"/>
        <v>19</v>
      </c>
      <c r="L42" s="6">
        <f t="shared" si="2"/>
        <v>20</v>
      </c>
      <c r="M42" s="6">
        <f t="shared" si="2"/>
        <v>21</v>
      </c>
      <c r="N42" s="6">
        <f t="shared" si="2"/>
        <v>22</v>
      </c>
      <c r="O42" s="6">
        <f t="shared" si="2"/>
        <v>23</v>
      </c>
      <c r="P42" s="6">
        <f t="shared" si="2"/>
        <v>24</v>
      </c>
      <c r="Q42" s="6">
        <f t="shared" si="2"/>
        <v>25</v>
      </c>
      <c r="R42" s="6">
        <f t="shared" si="2"/>
        <v>26</v>
      </c>
      <c r="S42" s="6">
        <f t="shared" si="2"/>
        <v>27</v>
      </c>
      <c r="T42" s="6">
        <f t="shared" si="2"/>
        <v>28</v>
      </c>
    </row>
    <row r="43" spans="1:33" x14ac:dyDescent="0.2">
      <c r="B43" s="2" t="s">
        <v>4</v>
      </c>
      <c r="C43" s="2">
        <v>2022</v>
      </c>
      <c r="D43" s="2">
        <v>2023</v>
      </c>
      <c r="E43" s="2">
        <v>2024</v>
      </c>
      <c r="F43" s="2">
        <v>2025</v>
      </c>
      <c r="G43" s="2">
        <v>2026</v>
      </c>
      <c r="H43" s="2">
        <v>2027</v>
      </c>
      <c r="I43" s="2">
        <v>2028</v>
      </c>
      <c r="J43" s="2">
        <v>2029</v>
      </c>
      <c r="K43" s="2">
        <v>2030</v>
      </c>
      <c r="L43" s="2">
        <v>2031</v>
      </c>
      <c r="M43" s="2">
        <v>2032</v>
      </c>
      <c r="N43" s="2">
        <v>2033</v>
      </c>
      <c r="O43" s="2">
        <v>2034</v>
      </c>
      <c r="P43" s="2">
        <v>2035</v>
      </c>
      <c r="Q43" s="2">
        <v>2036</v>
      </c>
      <c r="R43" s="2">
        <v>2037</v>
      </c>
      <c r="S43" s="2">
        <v>2038</v>
      </c>
      <c r="T43" s="2">
        <v>2039</v>
      </c>
    </row>
    <row r="44" spans="1:33" x14ac:dyDescent="0.2">
      <c r="B44" s="5" t="s">
        <v>24</v>
      </c>
      <c r="C44" s="8">
        <v>0.58583050233819811</v>
      </c>
      <c r="D44" s="8">
        <v>0.62163590887488418</v>
      </c>
      <c r="E44" s="8">
        <v>0.64857667107812311</v>
      </c>
      <c r="F44" s="8">
        <v>0.66183363841736875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33" x14ac:dyDescent="0.2">
      <c r="B45" s="5" t="s">
        <v>37</v>
      </c>
      <c r="C45" s="8">
        <v>0.67690679885460636</v>
      </c>
      <c r="D45" s="8">
        <v>0.71661794924928357</v>
      </c>
      <c r="E45" s="8">
        <v>0.74660528310949592</v>
      </c>
      <c r="F45" s="8">
        <v>0.76105244584347609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33" x14ac:dyDescent="0.2">
      <c r="B46" s="5" t="s">
        <v>50</v>
      </c>
      <c r="C46" s="8">
        <v>4.6894529545166271E-2</v>
      </c>
      <c r="D46" s="8">
        <v>5.4295154365637248E-2</v>
      </c>
      <c r="E46" s="8">
        <v>6.1714306454577178E-2</v>
      </c>
      <c r="F46" s="8">
        <v>6.7444683377977946E-2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33" x14ac:dyDescent="0.2">
      <c r="B47" s="5" t="s">
        <v>63</v>
      </c>
      <c r="C47" s="8">
        <v>1.9638102157785713E-2</v>
      </c>
      <c r="D47" s="8">
        <v>2.0744441857098082E-2</v>
      </c>
      <c r="E47" s="8">
        <v>2.1630144773065206E-2</v>
      </c>
      <c r="F47" s="8">
        <v>2.1928670064596489E-2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50" spans="1:33" x14ac:dyDescent="0.2">
      <c r="A50" s="1"/>
      <c r="B50" s="7" t="s">
        <v>70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2" spans="1:33" x14ac:dyDescent="0.2">
      <c r="C52" s="6">
        <f t="shared" ref="C52:T52" si="3">(C53-2012)+1</f>
        <v>11</v>
      </c>
      <c r="D52" s="6">
        <f t="shared" si="3"/>
        <v>12</v>
      </c>
      <c r="E52" s="6">
        <f t="shared" si="3"/>
        <v>13</v>
      </c>
      <c r="F52" s="6">
        <f t="shared" si="3"/>
        <v>14</v>
      </c>
      <c r="G52" s="6">
        <f t="shared" si="3"/>
        <v>15</v>
      </c>
      <c r="H52" s="6">
        <f t="shared" si="3"/>
        <v>16</v>
      </c>
      <c r="I52" s="6">
        <f t="shared" si="3"/>
        <v>17</v>
      </c>
      <c r="J52" s="6">
        <f t="shared" si="3"/>
        <v>18</v>
      </c>
      <c r="K52" s="6">
        <f t="shared" si="3"/>
        <v>19</v>
      </c>
      <c r="L52" s="6">
        <f t="shared" si="3"/>
        <v>20</v>
      </c>
      <c r="M52" s="6">
        <f t="shared" si="3"/>
        <v>21</v>
      </c>
      <c r="N52" s="6">
        <f t="shared" si="3"/>
        <v>22</v>
      </c>
      <c r="O52" s="6">
        <f t="shared" si="3"/>
        <v>23</v>
      </c>
      <c r="P52" s="6">
        <f t="shared" si="3"/>
        <v>24</v>
      </c>
      <c r="Q52" s="6">
        <f t="shared" si="3"/>
        <v>25</v>
      </c>
      <c r="R52" s="6">
        <f t="shared" si="3"/>
        <v>26</v>
      </c>
      <c r="S52" s="6">
        <f t="shared" si="3"/>
        <v>27</v>
      </c>
      <c r="T52" s="6">
        <f t="shared" si="3"/>
        <v>28</v>
      </c>
    </row>
    <row r="53" spans="1:33" x14ac:dyDescent="0.2">
      <c r="B53" s="2" t="s">
        <v>4</v>
      </c>
      <c r="C53" s="2">
        <v>2022</v>
      </c>
      <c r="D53" s="2">
        <v>2023</v>
      </c>
      <c r="E53" s="2">
        <v>2024</v>
      </c>
      <c r="F53" s="2">
        <v>2025</v>
      </c>
      <c r="G53" s="2">
        <v>2026</v>
      </c>
      <c r="H53" s="2">
        <v>2027</v>
      </c>
      <c r="I53" s="2">
        <v>2028</v>
      </c>
      <c r="J53" s="2">
        <v>2029</v>
      </c>
      <c r="K53" s="2">
        <v>2030</v>
      </c>
      <c r="L53" s="2">
        <v>2031</v>
      </c>
      <c r="M53" s="2">
        <v>2032</v>
      </c>
      <c r="N53" s="2">
        <v>2033</v>
      </c>
      <c r="O53" s="2">
        <v>2034</v>
      </c>
      <c r="P53" s="2">
        <v>2035</v>
      </c>
      <c r="Q53" s="2">
        <v>2036</v>
      </c>
      <c r="R53" s="2">
        <v>2037</v>
      </c>
      <c r="S53" s="2">
        <v>2038</v>
      </c>
      <c r="T53" s="2">
        <v>2039</v>
      </c>
    </row>
    <row r="54" spans="1:33" x14ac:dyDescent="0.2">
      <c r="B54" s="5" t="s">
        <v>24</v>
      </c>
      <c r="C54" s="8">
        <v>5.8326918920899593E-3</v>
      </c>
      <c r="D54" s="8">
        <v>6.0385726506583396E-3</v>
      </c>
      <c r="E54" s="8">
        <v>6.3321889196230998E-3</v>
      </c>
      <c r="F54" s="8">
        <v>6.5172175528256217E-3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33" x14ac:dyDescent="0.2">
      <c r="B55" s="5" t="s">
        <v>37</v>
      </c>
      <c r="C55" s="8">
        <v>0</v>
      </c>
      <c r="D55" s="8">
        <v>0</v>
      </c>
      <c r="E55" s="8">
        <v>0</v>
      </c>
      <c r="F55" s="8">
        <v>0</v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33" x14ac:dyDescent="0.2">
      <c r="B56" s="5" t="s">
        <v>50</v>
      </c>
      <c r="C56" s="8">
        <v>6.1677713243112338E-2</v>
      </c>
      <c r="D56" s="8">
        <v>6.9682713982554823E-2</v>
      </c>
      <c r="E56" s="8">
        <v>7.7722083428466288E-2</v>
      </c>
      <c r="F56" s="8">
        <v>8.4364031647873081E-2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33" x14ac:dyDescent="0.2">
      <c r="B57" s="5" t="s">
        <v>63</v>
      </c>
      <c r="C57" s="8">
        <v>0</v>
      </c>
      <c r="D57" s="8">
        <v>0</v>
      </c>
      <c r="E57" s="8">
        <v>0</v>
      </c>
      <c r="F57" s="8">
        <v>0</v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</sheetData>
  <pageMargins left="0.70866141732283472" right="0.70866141732283472" top="0.51181102362204722" bottom="0.51181102362204722" header="0.51181102362204722" footer="0.35433070866141736"/>
  <pageSetup paperSize="9" orientation="landscape" horizontalDpi="4294967292" verticalDpi="4294967292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D5622-F4A9-4A5E-9171-5923E89D461C}">
  <sheetPr>
    <tabColor theme="4" tint="0.79998168889431442"/>
    <pageSetUpPr autoPageBreaks="0"/>
  </sheetPr>
  <dimension ref="A1:AG57"/>
  <sheetViews>
    <sheetView showGridLines="0" defaultGridColor="0" colorId="22" zoomScaleNormal="100" workbookViewId="0">
      <pane ySplit="1" topLeftCell="A2" activePane="bottomLeft" state="frozen"/>
      <selection activeCell="I15" sqref="I15"/>
      <selection pane="bottomLeft" activeCell="A2" sqref="A2"/>
    </sheetView>
  </sheetViews>
  <sheetFormatPr defaultColWidth="12.7109375" defaultRowHeight="12" x14ac:dyDescent="0.2"/>
  <cols>
    <col min="1" max="1" width="6.7109375" customWidth="1"/>
    <col min="2" max="2" width="40.5703125" customWidth="1"/>
    <col min="3" max="3" width="106.85546875" bestFit="1" customWidth="1"/>
    <col min="4" max="4" width="20.140625" bestFit="1" customWidth="1"/>
  </cols>
  <sheetData>
    <row r="1" spans="1:33" ht="33.75" customHeight="1" x14ac:dyDescent="0.2">
      <c r="A1" s="4"/>
      <c r="B1" s="4"/>
      <c r="C1" s="4"/>
      <c r="D1" s="4" t="s">
        <v>8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9" t="s">
        <v>222</v>
      </c>
      <c r="S1" s="20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3" spans="1:33" x14ac:dyDescent="0.2">
      <c r="A3" s="1"/>
      <c r="B3" s="7" t="s">
        <v>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5" spans="1:33" x14ac:dyDescent="0.2">
      <c r="B5" s="2" t="s">
        <v>76</v>
      </c>
      <c r="C5" s="2" t="s">
        <v>75</v>
      </c>
    </row>
    <row r="6" spans="1:33" x14ac:dyDescent="0.2">
      <c r="A6" s="6" t="s">
        <v>77</v>
      </c>
      <c r="B6" s="3" t="str">
        <f>A6&amp;" – "&amp;$B$34</f>
        <v>UL – Shared with copper pole, national</v>
      </c>
      <c r="C6" s="9" t="s">
        <v>163</v>
      </c>
    </row>
    <row r="7" spans="1:33" x14ac:dyDescent="0.2">
      <c r="A7" s="6" t="s">
        <v>77</v>
      </c>
      <c r="B7" s="3" t="str">
        <f>A7&amp;" – "&amp;$B$35</f>
        <v>UL – Shared with copper pole, won</v>
      </c>
      <c r="C7" s="9" t="s">
        <v>164</v>
      </c>
    </row>
    <row r="8" spans="1:33" x14ac:dyDescent="0.2">
      <c r="A8" s="6" t="s">
        <v>77</v>
      </c>
      <c r="B8" s="3" t="str">
        <f>A8&amp;" – "&amp;$B$36</f>
        <v>UL – Shared with copper pole, lost</v>
      </c>
      <c r="C8" s="9" t="s">
        <v>165</v>
      </c>
    </row>
    <row r="9" spans="1:33" x14ac:dyDescent="0.2">
      <c r="A9" s="6" t="s">
        <v>77</v>
      </c>
      <c r="B9" s="3" t="str">
        <f>A9&amp;" – "&amp;$B$37</f>
        <v>UL – Shared with copper pole, non</v>
      </c>
      <c r="C9" s="9" t="s">
        <v>166</v>
      </c>
    </row>
    <row r="10" spans="1:33" x14ac:dyDescent="0.2">
      <c r="A10" s="6" t="s">
        <v>148</v>
      </c>
      <c r="B10" s="3" t="str">
        <f>A10&amp;" – "&amp;$B$34</f>
        <v>MAR – Shared with copper pole, national</v>
      </c>
      <c r="C10" s="9" t="s">
        <v>167</v>
      </c>
    </row>
    <row r="11" spans="1:33" x14ac:dyDescent="0.2">
      <c r="A11" s="6" t="s">
        <v>148</v>
      </c>
      <c r="B11" s="3" t="str">
        <f>A11&amp;" – "&amp;$B$35</f>
        <v>MAR – Shared with copper pole, won</v>
      </c>
      <c r="C11" s="9" t="s">
        <v>168</v>
      </c>
    </row>
    <row r="12" spans="1:33" x14ac:dyDescent="0.2">
      <c r="A12" s="6" t="s">
        <v>148</v>
      </c>
      <c r="B12" s="3" t="str">
        <f>A12&amp;" – "&amp;$B$36</f>
        <v>MAR – Shared with copper pole, lost</v>
      </c>
      <c r="C12" s="9" t="s">
        <v>169</v>
      </c>
    </row>
    <row r="13" spans="1:33" x14ac:dyDescent="0.2">
      <c r="A13" s="6" t="s">
        <v>148</v>
      </c>
      <c r="B13" s="3" t="str">
        <f>A13&amp;" – "&amp;$B$37</f>
        <v>MAR – Shared with copper pole, non</v>
      </c>
      <c r="C13" s="9" t="s">
        <v>170</v>
      </c>
    </row>
    <row r="14" spans="1:33" x14ac:dyDescent="0.2">
      <c r="A14" s="6" t="s">
        <v>187</v>
      </c>
      <c r="B14" s="3" t="str">
        <f>A14&amp;" – "&amp;$B$34</f>
        <v>IDonly – Shared with copper pole, national</v>
      </c>
      <c r="C14" s="9" t="s">
        <v>171</v>
      </c>
    </row>
    <row r="15" spans="1:33" x14ac:dyDescent="0.2">
      <c r="A15" s="6" t="s">
        <v>187</v>
      </c>
      <c r="B15" s="3" t="str">
        <f>A15&amp;" – "&amp;$B$35</f>
        <v>IDonly – Shared with copper pole, won</v>
      </c>
      <c r="C15" s="9" t="s">
        <v>172</v>
      </c>
    </row>
    <row r="16" spans="1:33" x14ac:dyDescent="0.2">
      <c r="A16" s="6" t="s">
        <v>187</v>
      </c>
      <c r="B16" s="3" t="str">
        <f>A16&amp;" – "&amp;$B$36</f>
        <v>IDonly – Shared with copper pole, lost</v>
      </c>
      <c r="C16" s="9" t="s">
        <v>173</v>
      </c>
    </row>
    <row r="17" spans="1:33" x14ac:dyDescent="0.2">
      <c r="A17" s="6" t="s">
        <v>187</v>
      </c>
      <c r="B17" s="3" t="str">
        <f>A17&amp;" – "&amp;$B$37</f>
        <v>IDonly – Shared with copper pole, non</v>
      </c>
      <c r="C17" s="9" t="s">
        <v>174</v>
      </c>
    </row>
    <row r="20" spans="1:33" x14ac:dyDescent="0.2">
      <c r="A20" s="1"/>
      <c r="B20" s="7" t="s">
        <v>93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2" spans="1:33" x14ac:dyDescent="0.2">
      <c r="C22" s="6">
        <f>(C23-2012)+1</f>
        <v>1</v>
      </c>
      <c r="D22" s="6">
        <f t="shared" ref="D22:AD22" si="0">(D23-2012)+1</f>
        <v>2</v>
      </c>
      <c r="E22" s="6">
        <f t="shared" si="0"/>
        <v>3</v>
      </c>
      <c r="F22" s="6">
        <f t="shared" si="0"/>
        <v>4</v>
      </c>
      <c r="G22" s="6">
        <f t="shared" si="0"/>
        <v>5</v>
      </c>
      <c r="H22" s="6">
        <f t="shared" si="0"/>
        <v>6</v>
      </c>
      <c r="I22" s="6">
        <f t="shared" si="0"/>
        <v>7</v>
      </c>
      <c r="J22" s="6">
        <f t="shared" si="0"/>
        <v>8</v>
      </c>
      <c r="K22" s="6">
        <f t="shared" si="0"/>
        <v>9</v>
      </c>
      <c r="L22" s="6">
        <f t="shared" si="0"/>
        <v>10</v>
      </c>
      <c r="M22" s="6">
        <f t="shared" si="0"/>
        <v>11</v>
      </c>
      <c r="N22" s="6">
        <f t="shared" si="0"/>
        <v>12</v>
      </c>
      <c r="O22" s="6">
        <f t="shared" si="0"/>
        <v>13</v>
      </c>
      <c r="P22" s="6">
        <f t="shared" si="0"/>
        <v>14</v>
      </c>
      <c r="Q22" s="6">
        <f t="shared" si="0"/>
        <v>15</v>
      </c>
      <c r="R22" s="6">
        <f t="shared" si="0"/>
        <v>16</v>
      </c>
      <c r="S22" s="6">
        <f t="shared" si="0"/>
        <v>17</v>
      </c>
      <c r="T22" s="6">
        <f t="shared" si="0"/>
        <v>18</v>
      </c>
      <c r="U22" s="6">
        <f t="shared" si="0"/>
        <v>19</v>
      </c>
      <c r="V22" s="6">
        <f t="shared" si="0"/>
        <v>20</v>
      </c>
      <c r="W22" s="6">
        <f t="shared" si="0"/>
        <v>21</v>
      </c>
      <c r="X22" s="6">
        <f t="shared" si="0"/>
        <v>22</v>
      </c>
      <c r="Y22" s="6">
        <f t="shared" si="0"/>
        <v>23</v>
      </c>
      <c r="Z22" s="6">
        <f t="shared" si="0"/>
        <v>24</v>
      </c>
      <c r="AA22" s="6">
        <f t="shared" si="0"/>
        <v>25</v>
      </c>
      <c r="AB22" s="6">
        <f t="shared" si="0"/>
        <v>26</v>
      </c>
      <c r="AC22" s="6">
        <f t="shared" si="0"/>
        <v>27</v>
      </c>
      <c r="AD22" s="6">
        <f t="shared" si="0"/>
        <v>28</v>
      </c>
    </row>
    <row r="23" spans="1:33" x14ac:dyDescent="0.2">
      <c r="B23" s="2" t="s">
        <v>4</v>
      </c>
      <c r="C23" s="2">
        <v>2012</v>
      </c>
      <c r="D23" s="2">
        <v>2013</v>
      </c>
      <c r="E23" s="2">
        <v>2014</v>
      </c>
      <c r="F23" s="2">
        <v>2015</v>
      </c>
      <c r="G23" s="2">
        <v>2016</v>
      </c>
      <c r="H23" s="2">
        <v>2017</v>
      </c>
      <c r="I23" s="2">
        <v>2018</v>
      </c>
      <c r="J23" s="2">
        <v>2019</v>
      </c>
      <c r="K23" s="2">
        <v>2020</v>
      </c>
      <c r="L23" s="2">
        <v>2021</v>
      </c>
      <c r="M23" s="2">
        <v>2022</v>
      </c>
      <c r="N23" s="2">
        <v>2023</v>
      </c>
      <c r="O23" s="2">
        <v>2024</v>
      </c>
      <c r="P23" s="2">
        <v>2025</v>
      </c>
      <c r="Q23" s="2">
        <v>2026</v>
      </c>
      <c r="R23" s="2">
        <v>2027</v>
      </c>
      <c r="S23" s="2">
        <v>2028</v>
      </c>
      <c r="T23" s="2">
        <v>2029</v>
      </c>
      <c r="U23" s="2">
        <v>2030</v>
      </c>
      <c r="V23" s="2">
        <v>2031</v>
      </c>
      <c r="W23" s="2">
        <v>2032</v>
      </c>
      <c r="X23" s="2">
        <v>2033</v>
      </c>
      <c r="Y23" s="2">
        <v>2034</v>
      </c>
      <c r="Z23" s="2">
        <v>2035</v>
      </c>
      <c r="AA23" s="2">
        <v>2036</v>
      </c>
      <c r="AB23" s="2">
        <v>2037</v>
      </c>
      <c r="AC23" s="2">
        <v>2038</v>
      </c>
      <c r="AD23" s="2">
        <v>2039</v>
      </c>
    </row>
    <row r="24" spans="1:33" x14ac:dyDescent="0.2">
      <c r="B24" s="5" t="s">
        <v>23</v>
      </c>
      <c r="C24" s="8">
        <v>3.8999999999999998E-3</v>
      </c>
      <c r="D24" s="8">
        <v>5.5999999999999999E-3</v>
      </c>
      <c r="E24" s="8">
        <v>9.1999999999999998E-3</v>
      </c>
      <c r="F24" s="8">
        <v>5.4600000000000003E-2</v>
      </c>
      <c r="G24" s="8">
        <v>0.11</v>
      </c>
      <c r="H24" s="8">
        <v>0.16520000000000001</v>
      </c>
      <c r="I24" s="8">
        <v>0.21990000000000001</v>
      </c>
      <c r="J24" s="8">
        <v>0.27750000000000002</v>
      </c>
      <c r="K24" s="8">
        <v>0.31030000000000002</v>
      </c>
      <c r="L24" s="8">
        <v>0.31030000000000002</v>
      </c>
      <c r="M24" s="8">
        <v>0.31030000000000002</v>
      </c>
      <c r="N24" s="8">
        <v>0.31030000000000002</v>
      </c>
      <c r="O24" s="8">
        <v>0.31030000000000002</v>
      </c>
      <c r="P24" s="8">
        <v>0.31030000000000002</v>
      </c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3" x14ac:dyDescent="0.2">
      <c r="B25" s="5" t="s">
        <v>36</v>
      </c>
      <c r="C25" s="8">
        <v>4.5999999999999999E-3</v>
      </c>
      <c r="D25" s="8">
        <v>7.1000000000000004E-3</v>
      </c>
      <c r="E25" s="8">
        <v>1.06E-2</v>
      </c>
      <c r="F25" s="8">
        <v>6.5199999999999994E-2</v>
      </c>
      <c r="G25" s="8">
        <v>0.13200000000000001</v>
      </c>
      <c r="H25" s="8">
        <v>0.1978</v>
      </c>
      <c r="I25" s="8">
        <v>0.26369999999999999</v>
      </c>
      <c r="J25" s="8">
        <v>0.33400000000000002</v>
      </c>
      <c r="K25" s="8">
        <v>0.37440000000000001</v>
      </c>
      <c r="L25" s="8">
        <v>0.37440000000000001</v>
      </c>
      <c r="M25" s="8">
        <v>0.37440000000000001</v>
      </c>
      <c r="N25" s="8">
        <v>0.37440000000000001</v>
      </c>
      <c r="O25" s="8">
        <v>0.37440000000000001</v>
      </c>
      <c r="P25" s="8">
        <v>0.37440000000000001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3" x14ac:dyDescent="0.2">
      <c r="B26" s="5" t="s">
        <v>49</v>
      </c>
      <c r="C26" s="8">
        <v>8.9999999999999998E-4</v>
      </c>
      <c r="D26" s="8">
        <v>1E-3</v>
      </c>
      <c r="E26" s="8">
        <v>1E-3</v>
      </c>
      <c r="F26" s="8">
        <v>8.9999999999999998E-4</v>
      </c>
      <c r="G26" s="8">
        <v>8.9999999999999998E-4</v>
      </c>
      <c r="H26" s="8">
        <v>1E-3</v>
      </c>
      <c r="I26" s="8">
        <v>1E-3</v>
      </c>
      <c r="J26" s="8">
        <v>8.9999999999999998E-4</v>
      </c>
      <c r="K26" s="8">
        <v>8.9999999999999998E-4</v>
      </c>
      <c r="L26" s="8">
        <v>8.9999999999999998E-4</v>
      </c>
      <c r="M26" s="8">
        <v>8.9999999999999998E-4</v>
      </c>
      <c r="N26" s="8">
        <v>8.9999999999999998E-4</v>
      </c>
      <c r="O26" s="8">
        <v>8.9999999999999998E-4</v>
      </c>
      <c r="P26" s="8">
        <v>8.9999999999999998E-4</v>
      </c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3" x14ac:dyDescent="0.2">
      <c r="B27" s="5" t="s">
        <v>62</v>
      </c>
      <c r="C27" s="8">
        <v>5.1999999999999998E-3</v>
      </c>
      <c r="D27" s="8">
        <v>5.0000000000000001E-3</v>
      </c>
      <c r="E27" s="8">
        <v>4.5999999999999999E-3</v>
      </c>
      <c r="F27" s="8">
        <v>4.7999999999999996E-3</v>
      </c>
      <c r="G27" s="8">
        <v>5.0000000000000001E-3</v>
      </c>
      <c r="H27" s="8">
        <v>5.1000000000000004E-3</v>
      </c>
      <c r="I27" s="8">
        <v>5.0000000000000001E-3</v>
      </c>
      <c r="J27" s="8">
        <v>5.0000000000000001E-3</v>
      </c>
      <c r="K27" s="8">
        <v>5.1000000000000004E-3</v>
      </c>
      <c r="L27" s="8">
        <v>5.1000000000000004E-3</v>
      </c>
      <c r="M27" s="8">
        <v>5.1000000000000004E-3</v>
      </c>
      <c r="N27" s="8">
        <v>5.1000000000000004E-3</v>
      </c>
      <c r="O27" s="8">
        <v>5.1000000000000004E-3</v>
      </c>
      <c r="P27" s="8">
        <v>5.1000000000000004E-3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30" spans="1:33" x14ac:dyDescent="0.2">
      <c r="A30" s="1"/>
      <c r="B30" s="7" t="s">
        <v>68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2" spans="1:33" x14ac:dyDescent="0.2">
      <c r="C32" s="6">
        <f>(C33-2012)+1</f>
        <v>1</v>
      </c>
      <c r="D32" s="6">
        <f t="shared" ref="D32:M32" si="1">(D33-2012)+1</f>
        <v>2</v>
      </c>
      <c r="E32" s="6">
        <f t="shared" si="1"/>
        <v>3</v>
      </c>
      <c r="F32" s="6">
        <f t="shared" si="1"/>
        <v>4</v>
      </c>
      <c r="G32" s="6">
        <f t="shared" si="1"/>
        <v>5</v>
      </c>
      <c r="H32" s="6">
        <f t="shared" si="1"/>
        <v>6</v>
      </c>
      <c r="I32" s="6">
        <f t="shared" si="1"/>
        <v>7</v>
      </c>
      <c r="J32" s="6">
        <f t="shared" si="1"/>
        <v>8</v>
      </c>
      <c r="K32" s="6">
        <f t="shared" si="1"/>
        <v>9</v>
      </c>
      <c r="L32" s="6">
        <f t="shared" si="1"/>
        <v>10</v>
      </c>
      <c r="M32" s="6">
        <f t="shared" si="1"/>
        <v>11</v>
      </c>
    </row>
    <row r="33" spans="1:33" x14ac:dyDescent="0.2">
      <c r="B33" s="2" t="s">
        <v>4</v>
      </c>
      <c r="C33" s="2">
        <v>2012</v>
      </c>
      <c r="D33" s="2">
        <v>2013</v>
      </c>
      <c r="E33" s="2">
        <v>2014</v>
      </c>
      <c r="F33" s="2">
        <v>2015</v>
      </c>
      <c r="G33" s="2">
        <v>2016</v>
      </c>
      <c r="H33" s="2">
        <v>2017</v>
      </c>
      <c r="I33" s="2">
        <v>2018</v>
      </c>
      <c r="J33" s="2">
        <v>2019</v>
      </c>
      <c r="K33" s="2">
        <v>2020</v>
      </c>
      <c r="L33" s="2">
        <v>2021</v>
      </c>
      <c r="M33" s="2">
        <v>2022</v>
      </c>
    </row>
    <row r="34" spans="1:33" x14ac:dyDescent="0.2">
      <c r="B34" s="5" t="s">
        <v>25</v>
      </c>
      <c r="C34" s="8">
        <v>1.929229205682351E-5</v>
      </c>
      <c r="D34" s="8">
        <v>4.3481450953522109E-5</v>
      </c>
      <c r="E34" s="8">
        <v>1.6605728658505405E-4</v>
      </c>
      <c r="F34" s="8">
        <v>2.2703620560814196E-3</v>
      </c>
      <c r="G34" s="8">
        <v>1.011818074549844E-2</v>
      </c>
      <c r="H34" s="8">
        <v>2.8953506356565E-2</v>
      </c>
      <c r="I34" s="8">
        <v>6.1898042509432961E-2</v>
      </c>
      <c r="J34" s="8">
        <v>0.11287042606460539</v>
      </c>
      <c r="K34" s="8">
        <v>0.16463238842533204</v>
      </c>
      <c r="L34" s="8">
        <v>0.1975830042017801</v>
      </c>
      <c r="M34" s="8">
        <v>0.21876364468544929</v>
      </c>
    </row>
    <row r="35" spans="1:33" x14ac:dyDescent="0.2">
      <c r="B35" s="5" t="s">
        <v>38</v>
      </c>
      <c r="C35" s="8">
        <v>2.2755011143945679E-5</v>
      </c>
      <c r="D35" s="8">
        <v>5.5128268173215532E-5</v>
      </c>
      <c r="E35" s="8">
        <v>1.9132687367408402E-4</v>
      </c>
      <c r="F35" s="8">
        <v>2.7111283160532701E-3</v>
      </c>
      <c r="G35" s="8">
        <v>1.214181689459813E-2</v>
      </c>
      <c r="H35" s="8">
        <v>3.4667091751383515E-2</v>
      </c>
      <c r="I35" s="8">
        <v>7.4226984127955753E-2</v>
      </c>
      <c r="J35" s="8">
        <v>0.13585125155163316</v>
      </c>
      <c r="K35" s="8">
        <v>0.19864120601496718</v>
      </c>
      <c r="L35" s="8">
        <v>0.23839857161826125</v>
      </c>
      <c r="M35" s="8">
        <v>0.26395458772230812</v>
      </c>
    </row>
    <row r="36" spans="1:33" x14ac:dyDescent="0.2">
      <c r="B36" s="5" t="s">
        <v>51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</row>
    <row r="37" spans="1:33" x14ac:dyDescent="0.2">
      <c r="B37" s="5" t="s">
        <v>64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</row>
    <row r="40" spans="1:33" x14ac:dyDescent="0.2">
      <c r="A40" s="1"/>
      <c r="B40" s="7" t="s">
        <v>69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2" spans="1:33" x14ac:dyDescent="0.2">
      <c r="C42" s="6">
        <f t="shared" ref="C42:T42" si="2">(C43-2012)+1</f>
        <v>11</v>
      </c>
      <c r="D42" s="6">
        <f t="shared" si="2"/>
        <v>12</v>
      </c>
      <c r="E42" s="6">
        <f t="shared" si="2"/>
        <v>13</v>
      </c>
      <c r="F42" s="6">
        <f t="shared" si="2"/>
        <v>14</v>
      </c>
      <c r="G42" s="6">
        <f t="shared" si="2"/>
        <v>15</v>
      </c>
      <c r="H42" s="6">
        <f t="shared" si="2"/>
        <v>16</v>
      </c>
      <c r="I42" s="6">
        <f t="shared" si="2"/>
        <v>17</v>
      </c>
      <c r="J42" s="6">
        <f t="shared" si="2"/>
        <v>18</v>
      </c>
      <c r="K42" s="6">
        <f t="shared" si="2"/>
        <v>19</v>
      </c>
      <c r="L42" s="6">
        <f t="shared" si="2"/>
        <v>20</v>
      </c>
      <c r="M42" s="6">
        <f t="shared" si="2"/>
        <v>21</v>
      </c>
      <c r="N42" s="6">
        <f t="shared" si="2"/>
        <v>22</v>
      </c>
      <c r="O42" s="6">
        <f t="shared" si="2"/>
        <v>23</v>
      </c>
      <c r="P42" s="6">
        <f t="shared" si="2"/>
        <v>24</v>
      </c>
      <c r="Q42" s="6">
        <f t="shared" si="2"/>
        <v>25</v>
      </c>
      <c r="R42" s="6">
        <f t="shared" si="2"/>
        <v>26</v>
      </c>
      <c r="S42" s="6">
        <f t="shared" si="2"/>
        <v>27</v>
      </c>
      <c r="T42" s="6">
        <f t="shared" si="2"/>
        <v>28</v>
      </c>
    </row>
    <row r="43" spans="1:33" x14ac:dyDescent="0.2">
      <c r="B43" s="2" t="s">
        <v>4</v>
      </c>
      <c r="C43" s="2">
        <v>2022</v>
      </c>
      <c r="D43" s="2">
        <v>2023</v>
      </c>
      <c r="E43" s="2">
        <v>2024</v>
      </c>
      <c r="F43" s="2">
        <v>2025</v>
      </c>
      <c r="G43" s="2">
        <v>2026</v>
      </c>
      <c r="H43" s="2">
        <v>2027</v>
      </c>
      <c r="I43" s="2">
        <v>2028</v>
      </c>
      <c r="J43" s="2">
        <v>2029</v>
      </c>
      <c r="K43" s="2">
        <v>2030</v>
      </c>
      <c r="L43" s="2">
        <v>2031</v>
      </c>
      <c r="M43" s="2">
        <v>2032</v>
      </c>
      <c r="N43" s="2">
        <v>2033</v>
      </c>
      <c r="O43" s="2">
        <v>2034</v>
      </c>
      <c r="P43" s="2">
        <v>2035</v>
      </c>
      <c r="Q43" s="2">
        <v>2036</v>
      </c>
      <c r="R43" s="2">
        <v>2037</v>
      </c>
      <c r="S43" s="2">
        <v>2038</v>
      </c>
      <c r="T43" s="2">
        <v>2039</v>
      </c>
    </row>
    <row r="44" spans="1:33" x14ac:dyDescent="0.2">
      <c r="B44" s="5" t="s">
        <v>25</v>
      </c>
      <c r="C44" s="8">
        <v>0.30766399986787185</v>
      </c>
      <c r="D44" s="8">
        <v>0.3262483117602854</v>
      </c>
      <c r="E44" s="8">
        <v>0.34207341213776099</v>
      </c>
      <c r="F44" s="8">
        <v>0.35019070999626178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33" x14ac:dyDescent="0.2">
      <c r="B45" s="5" t="s">
        <v>38</v>
      </c>
      <c r="C45" s="8">
        <v>0.3949689184157118</v>
      </c>
      <c r="D45" s="8">
        <v>0.41507814009477162</v>
      </c>
      <c r="E45" s="8">
        <v>0.43173739953213441</v>
      </c>
      <c r="F45" s="8">
        <v>0.439201734695159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33" x14ac:dyDescent="0.2">
      <c r="B46" s="5" t="s">
        <v>51</v>
      </c>
      <c r="C46" s="8">
        <v>4.6852324468575623E-2</v>
      </c>
      <c r="D46" s="8">
        <v>5.4246288726708176E-2</v>
      </c>
      <c r="E46" s="8">
        <v>6.165876357876806E-2</v>
      </c>
      <c r="F46" s="8">
        <v>6.7383983162937769E-2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33" x14ac:dyDescent="0.2">
      <c r="B47" s="5" t="s">
        <v>64</v>
      </c>
      <c r="C47" s="8">
        <v>1.9537947836781006E-2</v>
      </c>
      <c r="D47" s="8">
        <v>2.0638645203626883E-2</v>
      </c>
      <c r="E47" s="8">
        <v>2.1519831034722575E-2</v>
      </c>
      <c r="F47" s="8">
        <v>2.1816833847267045E-2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50" spans="1:33" x14ac:dyDescent="0.2">
      <c r="A50" s="1"/>
      <c r="B50" s="7" t="s">
        <v>70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2" spans="1:33" x14ac:dyDescent="0.2">
      <c r="C52" s="6">
        <f t="shared" ref="C52:T52" si="3">(C53-2012)+1</f>
        <v>11</v>
      </c>
      <c r="D52" s="6">
        <f t="shared" si="3"/>
        <v>12</v>
      </c>
      <c r="E52" s="6">
        <f t="shared" si="3"/>
        <v>13</v>
      </c>
      <c r="F52" s="6">
        <f t="shared" si="3"/>
        <v>14</v>
      </c>
      <c r="G52" s="6">
        <f t="shared" si="3"/>
        <v>15</v>
      </c>
      <c r="H52" s="6">
        <f t="shared" si="3"/>
        <v>16</v>
      </c>
      <c r="I52" s="6">
        <f t="shared" si="3"/>
        <v>17</v>
      </c>
      <c r="J52" s="6">
        <f t="shared" si="3"/>
        <v>18</v>
      </c>
      <c r="K52" s="6">
        <f t="shared" si="3"/>
        <v>19</v>
      </c>
      <c r="L52" s="6">
        <f t="shared" si="3"/>
        <v>20</v>
      </c>
      <c r="M52" s="6">
        <f t="shared" si="3"/>
        <v>21</v>
      </c>
      <c r="N52" s="6">
        <f t="shared" si="3"/>
        <v>22</v>
      </c>
      <c r="O52" s="6">
        <f t="shared" si="3"/>
        <v>23</v>
      </c>
      <c r="P52" s="6">
        <f t="shared" si="3"/>
        <v>24</v>
      </c>
      <c r="Q52" s="6">
        <f t="shared" si="3"/>
        <v>25</v>
      </c>
      <c r="R52" s="6">
        <f t="shared" si="3"/>
        <v>26</v>
      </c>
      <c r="S52" s="6">
        <f t="shared" si="3"/>
        <v>27</v>
      </c>
      <c r="T52" s="6">
        <f t="shared" si="3"/>
        <v>28</v>
      </c>
    </row>
    <row r="53" spans="1:33" x14ac:dyDescent="0.2">
      <c r="B53" s="2" t="s">
        <v>4</v>
      </c>
      <c r="C53" s="2">
        <v>2022</v>
      </c>
      <c r="D53" s="2">
        <v>2023</v>
      </c>
      <c r="E53" s="2">
        <v>2024</v>
      </c>
      <c r="F53" s="2">
        <v>2025</v>
      </c>
      <c r="G53" s="2">
        <v>2026</v>
      </c>
      <c r="H53" s="2">
        <v>2027</v>
      </c>
      <c r="I53" s="2">
        <v>2028</v>
      </c>
      <c r="J53" s="2">
        <v>2029</v>
      </c>
      <c r="K53" s="2">
        <v>2030</v>
      </c>
      <c r="L53" s="2">
        <v>2031</v>
      </c>
      <c r="M53" s="2">
        <v>2032</v>
      </c>
      <c r="N53" s="2">
        <v>2033</v>
      </c>
      <c r="O53" s="2">
        <v>2034</v>
      </c>
      <c r="P53" s="2">
        <v>2035</v>
      </c>
      <c r="Q53" s="2">
        <v>2036</v>
      </c>
      <c r="R53" s="2">
        <v>2037</v>
      </c>
      <c r="S53" s="2">
        <v>2038</v>
      </c>
      <c r="T53" s="2">
        <v>2039</v>
      </c>
    </row>
    <row r="54" spans="1:33" x14ac:dyDescent="0.2">
      <c r="B54" s="5" t="s">
        <v>25</v>
      </c>
      <c r="C54" s="8">
        <v>1.5302357525922659E-2</v>
      </c>
      <c r="D54" s="8">
        <v>1.6213423144798463E-2</v>
      </c>
      <c r="E54" s="8">
        <v>1.7001775804661487E-2</v>
      </c>
      <c r="F54" s="8">
        <v>1.7498573259551616E-2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33" x14ac:dyDescent="0.2">
      <c r="B55" s="5" t="s">
        <v>38</v>
      </c>
      <c r="C55" s="8">
        <v>0</v>
      </c>
      <c r="D55" s="8">
        <v>0</v>
      </c>
      <c r="E55" s="8">
        <v>0</v>
      </c>
      <c r="F55" s="8">
        <v>0</v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33" x14ac:dyDescent="0.2">
      <c r="B56" s="5" t="s">
        <v>51</v>
      </c>
      <c r="C56" s="8">
        <v>6.1622203301193536E-2</v>
      </c>
      <c r="D56" s="8">
        <v>6.9619999539970528E-2</v>
      </c>
      <c r="E56" s="8">
        <v>7.7652133553380673E-2</v>
      </c>
      <c r="F56" s="8">
        <v>8.4288104019389992E-2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33" x14ac:dyDescent="0.2">
      <c r="B57" s="5" t="s">
        <v>64</v>
      </c>
      <c r="C57" s="8">
        <v>0</v>
      </c>
      <c r="D57" s="8">
        <v>0</v>
      </c>
      <c r="E57" s="8">
        <v>0</v>
      </c>
      <c r="F57" s="8">
        <v>0</v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</sheetData>
  <pageMargins left="0.70866141732283472" right="0.70866141732283472" top="0.51181102362204722" bottom="0.51181102362204722" header="0.51181102362204722" footer="0.35433070866141736"/>
  <pageSetup paperSize="9" orientation="landscape" horizontalDpi="4294967292" verticalDpi="4294967292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F97D0-365F-48C0-AC9B-61E85B844268}">
  <sheetPr>
    <tabColor theme="4" tint="0.79998168889431442"/>
    <pageSetUpPr autoPageBreaks="0"/>
  </sheetPr>
  <dimension ref="A1:AG57"/>
  <sheetViews>
    <sheetView showGridLines="0" defaultGridColor="0" colorId="22" zoomScale="90" zoomScaleNormal="90" workbookViewId="0">
      <pane ySplit="1" topLeftCell="A11" activePane="bottomLeft" state="frozen"/>
      <selection activeCell="I15" sqref="I15"/>
      <selection pane="bottomLeft" activeCell="K1" sqref="K1:M1"/>
    </sheetView>
  </sheetViews>
  <sheetFormatPr defaultColWidth="12.7109375" defaultRowHeight="12" x14ac:dyDescent="0.2"/>
  <cols>
    <col min="1" max="1" width="6.7109375" customWidth="1"/>
    <col min="2" max="2" width="42.5703125" customWidth="1"/>
    <col min="3" max="3" width="117" bestFit="1" customWidth="1"/>
  </cols>
  <sheetData>
    <row r="1" spans="1:33" ht="33.75" customHeight="1" x14ac:dyDescent="0.2">
      <c r="A1" s="4"/>
      <c r="B1" s="4"/>
      <c r="C1" s="4"/>
      <c r="D1" s="4" t="s">
        <v>9</v>
      </c>
      <c r="E1" s="4"/>
      <c r="F1" s="4"/>
      <c r="G1" s="4"/>
      <c r="H1" s="4"/>
      <c r="I1" s="4"/>
      <c r="J1" s="4"/>
      <c r="K1" s="19" t="s">
        <v>222</v>
      </c>
      <c r="M1" s="20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3" spans="1:33" x14ac:dyDescent="0.2">
      <c r="A3" s="1"/>
      <c r="B3" s="7" t="s">
        <v>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5" spans="1:33" x14ac:dyDescent="0.2">
      <c r="B5" s="2" t="s">
        <v>76</v>
      </c>
      <c r="C5" s="2" t="s">
        <v>75</v>
      </c>
    </row>
    <row r="6" spans="1:33" x14ac:dyDescent="0.2">
      <c r="A6" s="6" t="s">
        <v>77</v>
      </c>
      <c r="B6" s="3" t="str">
        <f>A6&amp;" – "&amp;$B$24</f>
        <v>UL – Shared with copper property space, national</v>
      </c>
      <c r="C6" s="9" t="s">
        <v>110</v>
      </c>
    </row>
    <row r="7" spans="1:33" x14ac:dyDescent="0.2">
      <c r="A7" s="6" t="s">
        <v>77</v>
      </c>
      <c r="B7" s="3" t="str">
        <f>A7&amp;" – "&amp;$B$25</f>
        <v>UL – Shared with copper property space, won</v>
      </c>
      <c r="C7" s="9" t="s">
        <v>111</v>
      </c>
    </row>
    <row r="8" spans="1:33" x14ac:dyDescent="0.2">
      <c r="A8" s="6" t="s">
        <v>77</v>
      </c>
      <c r="B8" s="3" t="str">
        <f>A8&amp;" – "&amp;$B$26</f>
        <v>UL – Shared with copper property space, lost</v>
      </c>
      <c r="C8" s="9" t="s">
        <v>112</v>
      </c>
    </row>
    <row r="9" spans="1:33" x14ac:dyDescent="0.2">
      <c r="A9" s="6" t="s">
        <v>77</v>
      </c>
      <c r="B9" s="3" t="str">
        <f>A9&amp;" – "&amp;$B$27</f>
        <v>UL – Shared with copper property space, non</v>
      </c>
      <c r="C9" s="9" t="s">
        <v>113</v>
      </c>
    </row>
    <row r="10" spans="1:33" x14ac:dyDescent="0.2">
      <c r="A10" s="6" t="s">
        <v>148</v>
      </c>
      <c r="B10" s="3" t="str">
        <f>A10&amp;" – "&amp;$B$24</f>
        <v>MAR – Shared with copper property space, national</v>
      </c>
      <c r="C10" s="9" t="s">
        <v>114</v>
      </c>
    </row>
    <row r="11" spans="1:33" x14ac:dyDescent="0.2">
      <c r="A11" s="6" t="s">
        <v>148</v>
      </c>
      <c r="B11" s="3" t="str">
        <f>A11&amp;" – "&amp;$B$25</f>
        <v>MAR – Shared with copper property space, won</v>
      </c>
      <c r="C11" s="9" t="s">
        <v>115</v>
      </c>
    </row>
    <row r="12" spans="1:33" x14ac:dyDescent="0.2">
      <c r="A12" s="6" t="s">
        <v>148</v>
      </c>
      <c r="B12" s="3" t="str">
        <f>A12&amp;" – "&amp;$B$26</f>
        <v>MAR – Shared with copper property space, lost</v>
      </c>
      <c r="C12" s="9" t="s">
        <v>116</v>
      </c>
    </row>
    <row r="13" spans="1:33" x14ac:dyDescent="0.2">
      <c r="A13" s="6" t="s">
        <v>148</v>
      </c>
      <c r="B13" s="3" t="str">
        <f>A13&amp;" – "&amp;$B$27</f>
        <v>MAR – Shared with copper property space, non</v>
      </c>
      <c r="C13" s="9" t="s">
        <v>117</v>
      </c>
    </row>
    <row r="14" spans="1:33" x14ac:dyDescent="0.2">
      <c r="A14" s="6" t="s">
        <v>187</v>
      </c>
      <c r="B14" s="3" t="str">
        <f>A14&amp;" – "&amp;$B$24</f>
        <v>IDonly – Shared with copper property space, national</v>
      </c>
      <c r="C14" s="9" t="s">
        <v>214</v>
      </c>
    </row>
    <row r="15" spans="1:33" x14ac:dyDescent="0.2">
      <c r="A15" s="6" t="s">
        <v>187</v>
      </c>
      <c r="B15" s="3" t="str">
        <f>A15&amp;" – "&amp;$B$25</f>
        <v>IDonly – Shared with copper property space, won</v>
      </c>
      <c r="C15" s="9" t="s">
        <v>217</v>
      </c>
    </row>
    <row r="16" spans="1:33" x14ac:dyDescent="0.2">
      <c r="A16" s="6" t="s">
        <v>187</v>
      </c>
      <c r="B16" s="3" t="str">
        <f>A16&amp;" – "&amp;$B$26</f>
        <v>IDonly – Shared with copper property space, lost</v>
      </c>
      <c r="C16" s="9" t="s">
        <v>216</v>
      </c>
    </row>
    <row r="17" spans="1:33" x14ac:dyDescent="0.2">
      <c r="A17" s="6" t="s">
        <v>187</v>
      </c>
      <c r="B17" s="3" t="str">
        <f>A17&amp;" – "&amp;$B$27</f>
        <v>IDonly – Shared with copper property space, non</v>
      </c>
      <c r="C17" s="9" t="s">
        <v>215</v>
      </c>
    </row>
    <row r="20" spans="1:33" x14ac:dyDescent="0.2">
      <c r="A20" s="1"/>
      <c r="B20" s="7" t="s">
        <v>93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2" spans="1:33" x14ac:dyDescent="0.2">
      <c r="C22" s="6">
        <f>(C23-2012)+1</f>
        <v>1</v>
      </c>
      <c r="D22" s="6">
        <f t="shared" ref="D22:AD22" si="0">(D23-2012)+1</f>
        <v>2</v>
      </c>
      <c r="E22" s="6">
        <f t="shared" si="0"/>
        <v>3</v>
      </c>
      <c r="F22" s="6">
        <f t="shared" si="0"/>
        <v>4</v>
      </c>
      <c r="G22" s="6">
        <f t="shared" si="0"/>
        <v>5</v>
      </c>
      <c r="H22" s="6">
        <f t="shared" si="0"/>
        <v>6</v>
      </c>
      <c r="I22" s="6">
        <f t="shared" si="0"/>
        <v>7</v>
      </c>
      <c r="J22" s="6">
        <f t="shared" si="0"/>
        <v>8</v>
      </c>
      <c r="K22" s="6">
        <f t="shared" si="0"/>
        <v>9</v>
      </c>
      <c r="L22" s="6">
        <f t="shared" si="0"/>
        <v>10</v>
      </c>
      <c r="M22" s="6">
        <f t="shared" si="0"/>
        <v>11</v>
      </c>
      <c r="N22" s="6">
        <f t="shared" si="0"/>
        <v>12</v>
      </c>
      <c r="O22" s="6">
        <f t="shared" si="0"/>
        <v>13</v>
      </c>
      <c r="P22" s="6">
        <f t="shared" si="0"/>
        <v>14</v>
      </c>
      <c r="Q22" s="6">
        <f t="shared" si="0"/>
        <v>15</v>
      </c>
      <c r="R22" s="6">
        <f t="shared" si="0"/>
        <v>16</v>
      </c>
      <c r="S22" s="6">
        <f t="shared" si="0"/>
        <v>17</v>
      </c>
      <c r="T22" s="6">
        <f t="shared" si="0"/>
        <v>18</v>
      </c>
      <c r="U22" s="6">
        <f t="shared" si="0"/>
        <v>19</v>
      </c>
      <c r="V22" s="6">
        <f t="shared" si="0"/>
        <v>20</v>
      </c>
      <c r="W22" s="6">
        <f t="shared" si="0"/>
        <v>21</v>
      </c>
      <c r="X22" s="6">
        <f t="shared" si="0"/>
        <v>22</v>
      </c>
      <c r="Y22" s="6">
        <f t="shared" si="0"/>
        <v>23</v>
      </c>
      <c r="Z22" s="6">
        <f t="shared" si="0"/>
        <v>24</v>
      </c>
      <c r="AA22" s="6">
        <f t="shared" si="0"/>
        <v>25</v>
      </c>
      <c r="AB22" s="6">
        <f t="shared" si="0"/>
        <v>26</v>
      </c>
      <c r="AC22" s="6">
        <f t="shared" si="0"/>
        <v>27</v>
      </c>
      <c r="AD22" s="6">
        <f t="shared" si="0"/>
        <v>28</v>
      </c>
    </row>
    <row r="23" spans="1:33" x14ac:dyDescent="0.2">
      <c r="B23" s="2" t="s">
        <v>4</v>
      </c>
      <c r="C23" s="2">
        <v>2012</v>
      </c>
      <c r="D23" s="2">
        <v>2013</v>
      </c>
      <c r="E23" s="2">
        <v>2014</v>
      </c>
      <c r="F23" s="2">
        <v>2015</v>
      </c>
      <c r="G23" s="2">
        <v>2016</v>
      </c>
      <c r="H23" s="2">
        <v>2017</v>
      </c>
      <c r="I23" s="2">
        <v>2018</v>
      </c>
      <c r="J23" s="2">
        <v>2019</v>
      </c>
      <c r="K23" s="2">
        <v>2020</v>
      </c>
      <c r="L23" s="2">
        <v>2021</v>
      </c>
      <c r="M23" s="2">
        <v>2022</v>
      </c>
      <c r="N23" s="2">
        <v>2023</v>
      </c>
      <c r="O23" s="2">
        <v>2024</v>
      </c>
      <c r="P23" s="2">
        <v>2025</v>
      </c>
      <c r="Q23" s="2">
        <v>2026</v>
      </c>
      <c r="R23" s="2">
        <v>2027</v>
      </c>
      <c r="S23" s="2">
        <v>2028</v>
      </c>
      <c r="T23" s="2">
        <v>2029</v>
      </c>
      <c r="U23" s="2">
        <v>2030</v>
      </c>
      <c r="V23" s="2">
        <v>2031</v>
      </c>
      <c r="W23" s="2">
        <v>2032</v>
      </c>
      <c r="X23" s="2">
        <v>2033</v>
      </c>
      <c r="Y23" s="2">
        <v>2034</v>
      </c>
      <c r="Z23" s="2">
        <v>2035</v>
      </c>
      <c r="AA23" s="2">
        <v>2036</v>
      </c>
      <c r="AB23" s="2">
        <v>2037</v>
      </c>
      <c r="AC23" s="2">
        <v>2038</v>
      </c>
      <c r="AD23" s="2">
        <v>2039</v>
      </c>
    </row>
    <row r="24" spans="1:33" x14ac:dyDescent="0.2">
      <c r="B24" s="5" t="s">
        <v>18</v>
      </c>
      <c r="C24" s="8">
        <v>5.2582315828903013E-2</v>
      </c>
      <c r="D24" s="8">
        <v>6.1954117294969559E-2</v>
      </c>
      <c r="E24" s="8">
        <v>6.7979195815968521E-2</v>
      </c>
      <c r="F24" s="8">
        <v>7.6720052984970283E-2</v>
      </c>
      <c r="G24" s="8">
        <v>9.0047797577426106E-2</v>
      </c>
      <c r="H24" s="8">
        <v>0.1225929816386903</v>
      </c>
      <c r="I24" s="8">
        <v>0.15770240356232565</v>
      </c>
      <c r="J24" s="8">
        <v>0.18823206164353762</v>
      </c>
      <c r="K24" s="8">
        <v>0.21757890033634394</v>
      </c>
      <c r="L24" s="8">
        <v>0.25605179460012351</v>
      </c>
      <c r="M24" s="8">
        <v>0.2745550053482812</v>
      </c>
      <c r="N24" s="8">
        <v>0.27869026773168259</v>
      </c>
      <c r="O24" s="8">
        <v>0.28131895959607606</v>
      </c>
      <c r="P24" s="8">
        <v>0.28243732687883055</v>
      </c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3" x14ac:dyDescent="0.2">
      <c r="B25" s="5" t="s">
        <v>31</v>
      </c>
      <c r="C25" s="8">
        <v>5.61640408676903E-2</v>
      </c>
      <c r="D25" s="8">
        <v>6.5313759036946681E-2</v>
      </c>
      <c r="E25" s="8">
        <v>7.1983858844248294E-2</v>
      </c>
      <c r="F25" s="8">
        <v>8.2381201590207648E-2</v>
      </c>
      <c r="G25" s="8">
        <v>9.8134496547331765E-2</v>
      </c>
      <c r="H25" s="8">
        <v>0.13619472052233997</v>
      </c>
      <c r="I25" s="8">
        <v>0.17910795613422983</v>
      </c>
      <c r="J25" s="8">
        <v>0.21829248205852372</v>
      </c>
      <c r="K25" s="8">
        <v>0.25798999410765511</v>
      </c>
      <c r="L25" s="8">
        <v>0.3164943806587493</v>
      </c>
      <c r="M25" s="8">
        <v>0.34555602006540559</v>
      </c>
      <c r="N25" s="8">
        <v>0.35191621298643383</v>
      </c>
      <c r="O25" s="8">
        <v>0.35567879314963408</v>
      </c>
      <c r="P25" s="8">
        <v>0.35728007649565552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3" x14ac:dyDescent="0.2">
      <c r="B26" s="5" t="s">
        <v>44</v>
      </c>
      <c r="C26" s="8">
        <v>4.2500419560113772E-2</v>
      </c>
      <c r="D26" s="8">
        <v>5.0591209573783991E-2</v>
      </c>
      <c r="E26" s="8">
        <v>5.362657150413877E-2</v>
      </c>
      <c r="F26" s="8">
        <v>5.6530724549757175E-2</v>
      </c>
      <c r="G26" s="8">
        <v>6.1081748651832815E-2</v>
      </c>
      <c r="H26" s="8">
        <v>7.4573948109477622E-2</v>
      </c>
      <c r="I26" s="8">
        <v>8.4681623801788036E-2</v>
      </c>
      <c r="J26" s="8">
        <v>9.0730617775892766E-2</v>
      </c>
      <c r="K26" s="8">
        <v>9.7310694736707254E-2</v>
      </c>
      <c r="L26" s="8">
        <v>9.8428791897243753E-2</v>
      </c>
      <c r="M26" s="8">
        <v>9.8749618410936518E-2</v>
      </c>
      <c r="N26" s="8">
        <v>9.950906655656605E-2</v>
      </c>
      <c r="O26" s="8">
        <v>0.10024791376642539</v>
      </c>
      <c r="P26" s="8">
        <v>0.10054816169290554</v>
      </c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3" x14ac:dyDescent="0.2">
      <c r="B27" s="5" t="s">
        <v>57</v>
      </c>
      <c r="C27" s="8">
        <v>1.409311966971926E-2</v>
      </c>
      <c r="D27" s="8">
        <v>4.8079687252317989E-2</v>
      </c>
      <c r="E27" s="8">
        <v>6.0691372875180637E-2</v>
      </c>
      <c r="F27" s="8">
        <v>6.8995776860121261E-2</v>
      </c>
      <c r="G27" s="8">
        <v>8.3692776670528823E-2</v>
      </c>
      <c r="H27" s="8">
        <v>0.10620730143343902</v>
      </c>
      <c r="I27" s="8">
        <v>0.12637957505647246</v>
      </c>
      <c r="J27" s="8">
        <v>0.13491326961406197</v>
      </c>
      <c r="K27" s="8">
        <v>0.13788284659323391</v>
      </c>
      <c r="L27" s="8">
        <v>0.13767223392802869</v>
      </c>
      <c r="M27" s="8">
        <v>0.13767223392802869</v>
      </c>
      <c r="N27" s="8">
        <v>0.13767223392802869</v>
      </c>
      <c r="O27" s="8">
        <v>0.13767223392802869</v>
      </c>
      <c r="P27" s="8">
        <v>0.13767223392802869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30" spans="1:33" x14ac:dyDescent="0.2">
      <c r="A30" s="1"/>
      <c r="B30" s="7" t="s">
        <v>68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2" spans="1:33" x14ac:dyDescent="0.2">
      <c r="C32" s="6">
        <f>(C33-2012)+1</f>
        <v>1</v>
      </c>
      <c r="D32" s="6">
        <f t="shared" ref="D32:M32" si="1">(D33-2012)+1</f>
        <v>2</v>
      </c>
      <c r="E32" s="6">
        <f t="shared" si="1"/>
        <v>3</v>
      </c>
      <c r="F32" s="6">
        <f t="shared" si="1"/>
        <v>4</v>
      </c>
      <c r="G32" s="6">
        <f t="shared" si="1"/>
        <v>5</v>
      </c>
      <c r="H32" s="6">
        <f t="shared" si="1"/>
        <v>6</v>
      </c>
      <c r="I32" s="6">
        <f t="shared" si="1"/>
        <v>7</v>
      </c>
      <c r="J32" s="6">
        <f t="shared" si="1"/>
        <v>8</v>
      </c>
      <c r="K32" s="6">
        <f t="shared" si="1"/>
        <v>9</v>
      </c>
      <c r="L32" s="6">
        <f t="shared" si="1"/>
        <v>10</v>
      </c>
      <c r="M32" s="6">
        <f t="shared" si="1"/>
        <v>11</v>
      </c>
    </row>
    <row r="33" spans="1:33" x14ac:dyDescent="0.2">
      <c r="B33" s="2" t="s">
        <v>4</v>
      </c>
      <c r="C33" s="2">
        <v>2012</v>
      </c>
      <c r="D33" s="2">
        <v>2013</v>
      </c>
      <c r="E33" s="2">
        <v>2014</v>
      </c>
      <c r="F33" s="2">
        <v>2015</v>
      </c>
      <c r="G33" s="2">
        <v>2016</v>
      </c>
      <c r="H33" s="2">
        <v>2017</v>
      </c>
      <c r="I33" s="2">
        <v>2018</v>
      </c>
      <c r="J33" s="2">
        <v>2019</v>
      </c>
      <c r="K33" s="2">
        <v>2020</v>
      </c>
      <c r="L33" s="2">
        <v>2021</v>
      </c>
      <c r="M33" s="2">
        <v>2022</v>
      </c>
    </row>
    <row r="34" spans="1:33" x14ac:dyDescent="0.2">
      <c r="B34" s="5" t="s">
        <v>18</v>
      </c>
      <c r="C34" s="8">
        <v>5.2582315828903013E-2</v>
      </c>
      <c r="D34" s="8">
        <v>6.1954117294969559E-2</v>
      </c>
      <c r="E34" s="8">
        <v>6.7979195815968521E-2</v>
      </c>
      <c r="F34" s="8">
        <v>7.6720052984970283E-2</v>
      </c>
      <c r="G34" s="8">
        <v>9.0047797577426106E-2</v>
      </c>
      <c r="H34" s="8">
        <v>0.1225929816386903</v>
      </c>
      <c r="I34" s="8">
        <v>0.15770240356232565</v>
      </c>
      <c r="J34" s="8">
        <v>0.18823206164353762</v>
      </c>
      <c r="K34" s="8">
        <v>0.21757890033634394</v>
      </c>
      <c r="L34" s="8">
        <v>0.25605179460012351</v>
      </c>
      <c r="M34" s="8">
        <v>0.2745550053482812</v>
      </c>
    </row>
    <row r="35" spans="1:33" x14ac:dyDescent="0.2">
      <c r="B35" s="5" t="s">
        <v>31</v>
      </c>
      <c r="C35" s="8">
        <v>5.61640408676903E-2</v>
      </c>
      <c r="D35" s="8">
        <v>6.5313759036946681E-2</v>
      </c>
      <c r="E35" s="8">
        <v>7.1983858844248294E-2</v>
      </c>
      <c r="F35" s="8">
        <v>8.2381201590207648E-2</v>
      </c>
      <c r="G35" s="8">
        <v>9.8134496547331765E-2</v>
      </c>
      <c r="H35" s="8">
        <v>0.13619472052233997</v>
      </c>
      <c r="I35" s="8">
        <v>0.17910795613422983</v>
      </c>
      <c r="J35" s="8">
        <v>0.21829248205852372</v>
      </c>
      <c r="K35" s="8">
        <v>0.25798999410765511</v>
      </c>
      <c r="L35" s="8">
        <v>0.3164943806587493</v>
      </c>
      <c r="M35" s="8">
        <v>0.34555602006540559</v>
      </c>
    </row>
    <row r="36" spans="1:33" x14ac:dyDescent="0.2">
      <c r="B36" s="5" t="s">
        <v>44</v>
      </c>
      <c r="C36" s="8">
        <v>4.2500419560113772E-2</v>
      </c>
      <c r="D36" s="8">
        <v>5.0591209573783991E-2</v>
      </c>
      <c r="E36" s="8">
        <v>5.362657150413877E-2</v>
      </c>
      <c r="F36" s="8">
        <v>5.6530724549757175E-2</v>
      </c>
      <c r="G36" s="8">
        <v>6.1081748651832815E-2</v>
      </c>
      <c r="H36" s="8">
        <v>7.4573948109477622E-2</v>
      </c>
      <c r="I36" s="8">
        <v>8.4681623801788036E-2</v>
      </c>
      <c r="J36" s="8">
        <v>9.0730617775892766E-2</v>
      </c>
      <c r="K36" s="8">
        <v>9.7310694736707254E-2</v>
      </c>
      <c r="L36" s="8">
        <v>9.8428791897243753E-2</v>
      </c>
      <c r="M36" s="8">
        <v>9.8749618410936518E-2</v>
      </c>
    </row>
    <row r="37" spans="1:33" x14ac:dyDescent="0.2">
      <c r="B37" s="5" t="s">
        <v>57</v>
      </c>
      <c r="C37" s="8">
        <v>1.409311966971926E-2</v>
      </c>
      <c r="D37" s="8">
        <v>4.8079687252317989E-2</v>
      </c>
      <c r="E37" s="8">
        <v>6.0691372875180637E-2</v>
      </c>
      <c r="F37" s="8">
        <v>6.8995776860121261E-2</v>
      </c>
      <c r="G37" s="8">
        <v>8.3692776670528823E-2</v>
      </c>
      <c r="H37" s="8">
        <v>0.10620730143343902</v>
      </c>
      <c r="I37" s="8">
        <v>0.12637957505647246</v>
      </c>
      <c r="J37" s="8">
        <v>0.13491326961406197</v>
      </c>
      <c r="K37" s="8">
        <v>0.13788284659323391</v>
      </c>
      <c r="L37" s="8">
        <v>0.13767223392802869</v>
      </c>
      <c r="M37" s="8">
        <v>0.13767223392802869</v>
      </c>
    </row>
    <row r="40" spans="1:33" x14ac:dyDescent="0.2">
      <c r="A40" s="1"/>
      <c r="B40" s="7" t="s">
        <v>69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2" spans="1:33" x14ac:dyDescent="0.2">
      <c r="C42" s="6">
        <f t="shared" ref="C42:T42" si="2">(C43-2012)+1</f>
        <v>11</v>
      </c>
      <c r="D42" s="6">
        <f t="shared" si="2"/>
        <v>12</v>
      </c>
      <c r="E42" s="6">
        <f t="shared" si="2"/>
        <v>13</v>
      </c>
      <c r="F42" s="6">
        <f t="shared" si="2"/>
        <v>14</v>
      </c>
      <c r="G42" s="6">
        <f t="shared" si="2"/>
        <v>15</v>
      </c>
      <c r="H42" s="6">
        <f t="shared" si="2"/>
        <v>16</v>
      </c>
      <c r="I42" s="6">
        <f t="shared" si="2"/>
        <v>17</v>
      </c>
      <c r="J42" s="6">
        <f t="shared" si="2"/>
        <v>18</v>
      </c>
      <c r="K42" s="6">
        <f t="shared" si="2"/>
        <v>19</v>
      </c>
      <c r="L42" s="6">
        <f t="shared" si="2"/>
        <v>20</v>
      </c>
      <c r="M42" s="6">
        <f t="shared" si="2"/>
        <v>21</v>
      </c>
      <c r="N42" s="6">
        <f t="shared" si="2"/>
        <v>22</v>
      </c>
      <c r="O42" s="6">
        <f t="shared" si="2"/>
        <v>23</v>
      </c>
      <c r="P42" s="6">
        <f t="shared" si="2"/>
        <v>24</v>
      </c>
      <c r="Q42" s="6">
        <f t="shared" si="2"/>
        <v>25</v>
      </c>
      <c r="R42" s="6">
        <f t="shared" si="2"/>
        <v>26</v>
      </c>
      <c r="S42" s="6">
        <f t="shared" si="2"/>
        <v>27</v>
      </c>
      <c r="T42" s="6">
        <f t="shared" si="2"/>
        <v>28</v>
      </c>
    </row>
    <row r="43" spans="1:33" x14ac:dyDescent="0.2">
      <c r="B43" s="2" t="s">
        <v>4</v>
      </c>
      <c r="C43" s="2">
        <v>2022</v>
      </c>
      <c r="D43" s="2">
        <v>2023</v>
      </c>
      <c r="E43" s="2">
        <v>2024</v>
      </c>
      <c r="F43" s="2">
        <v>2025</v>
      </c>
      <c r="G43" s="2">
        <v>2026</v>
      </c>
      <c r="H43" s="2">
        <v>2027</v>
      </c>
      <c r="I43" s="2">
        <v>2028</v>
      </c>
      <c r="J43" s="2">
        <v>2029</v>
      </c>
      <c r="K43" s="2">
        <v>2030</v>
      </c>
      <c r="L43" s="2">
        <v>2031</v>
      </c>
      <c r="M43" s="2">
        <v>2032</v>
      </c>
      <c r="N43" s="2">
        <v>2033</v>
      </c>
      <c r="O43" s="2">
        <v>2034</v>
      </c>
      <c r="P43" s="2">
        <v>2035</v>
      </c>
      <c r="Q43" s="2">
        <v>2036</v>
      </c>
      <c r="R43" s="2">
        <v>2037</v>
      </c>
      <c r="S43" s="2">
        <v>2038</v>
      </c>
      <c r="T43" s="2">
        <v>2039</v>
      </c>
    </row>
    <row r="44" spans="1:33" x14ac:dyDescent="0.2">
      <c r="B44" s="5" t="s">
        <v>18</v>
      </c>
      <c r="C44" s="8">
        <v>0.27287149503151836</v>
      </c>
      <c r="D44" s="8">
        <v>0.27703084074830459</v>
      </c>
      <c r="E44" s="8">
        <v>0.27968393419409132</v>
      </c>
      <c r="F44" s="8">
        <v>0.28080565401079211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33" x14ac:dyDescent="0.2">
      <c r="B45" s="5" t="s">
        <v>31</v>
      </c>
      <c r="C45" s="8">
        <v>0.34555602006540559</v>
      </c>
      <c r="D45" s="8">
        <v>0.35191621298643383</v>
      </c>
      <c r="E45" s="8">
        <v>0.35567879314963408</v>
      </c>
      <c r="F45" s="8">
        <v>0.35728007649565552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33" x14ac:dyDescent="0.2">
      <c r="B46" s="5" t="s">
        <v>44</v>
      </c>
      <c r="C46" s="8">
        <v>4.265194104146753E-2</v>
      </c>
      <c r="D46" s="8">
        <v>4.3579230724432864E-2</v>
      </c>
      <c r="E46" s="8">
        <v>4.4369554294990801E-2</v>
      </c>
      <c r="F46" s="8">
        <v>4.467094612098492E-2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33" x14ac:dyDescent="0.2">
      <c r="B47" s="5" t="s">
        <v>57</v>
      </c>
      <c r="C47" s="8">
        <v>0.13767223392802869</v>
      </c>
      <c r="D47" s="8">
        <v>0.13767223392802869</v>
      </c>
      <c r="E47" s="8">
        <v>0.13767223392802869</v>
      </c>
      <c r="F47" s="8">
        <v>0.13767223392802869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50" spans="1:33" x14ac:dyDescent="0.2">
      <c r="A50" s="1"/>
      <c r="B50" s="7" t="s">
        <v>70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2" spans="1:33" x14ac:dyDescent="0.2">
      <c r="C52" s="6">
        <f t="shared" ref="C52:T52" si="3">(C53-2012)+1</f>
        <v>11</v>
      </c>
      <c r="D52" s="6">
        <f t="shared" si="3"/>
        <v>12</v>
      </c>
      <c r="E52" s="6">
        <f t="shared" si="3"/>
        <v>13</v>
      </c>
      <c r="F52" s="6">
        <f t="shared" si="3"/>
        <v>14</v>
      </c>
      <c r="G52" s="6">
        <f t="shared" si="3"/>
        <v>15</v>
      </c>
      <c r="H52" s="6">
        <f t="shared" si="3"/>
        <v>16</v>
      </c>
      <c r="I52" s="6">
        <f t="shared" si="3"/>
        <v>17</v>
      </c>
      <c r="J52" s="6">
        <f t="shared" si="3"/>
        <v>18</v>
      </c>
      <c r="K52" s="6">
        <f t="shared" si="3"/>
        <v>19</v>
      </c>
      <c r="L52" s="6">
        <f t="shared" si="3"/>
        <v>20</v>
      </c>
      <c r="M52" s="6">
        <f t="shared" si="3"/>
        <v>21</v>
      </c>
      <c r="N52" s="6">
        <f t="shared" si="3"/>
        <v>22</v>
      </c>
      <c r="O52" s="6">
        <f t="shared" si="3"/>
        <v>23</v>
      </c>
      <c r="P52" s="6">
        <f t="shared" si="3"/>
        <v>24</v>
      </c>
      <c r="Q52" s="6">
        <f t="shared" si="3"/>
        <v>25</v>
      </c>
      <c r="R52" s="6">
        <f t="shared" si="3"/>
        <v>26</v>
      </c>
      <c r="S52" s="6">
        <f t="shared" si="3"/>
        <v>27</v>
      </c>
      <c r="T52" s="6">
        <f t="shared" si="3"/>
        <v>28</v>
      </c>
    </row>
    <row r="53" spans="1:33" x14ac:dyDescent="0.2">
      <c r="B53" s="2" t="s">
        <v>4</v>
      </c>
      <c r="C53" s="2">
        <v>2022</v>
      </c>
      <c r="D53" s="2">
        <v>2023</v>
      </c>
      <c r="E53" s="2">
        <v>2024</v>
      </c>
      <c r="F53" s="2">
        <v>2025</v>
      </c>
      <c r="G53" s="2">
        <v>2026</v>
      </c>
      <c r="H53" s="2">
        <v>2027</v>
      </c>
      <c r="I53" s="2">
        <v>2028</v>
      </c>
      <c r="J53" s="2">
        <v>2029</v>
      </c>
      <c r="K53" s="2">
        <v>2030</v>
      </c>
      <c r="L53" s="2">
        <v>2031</v>
      </c>
      <c r="M53" s="2">
        <v>2032</v>
      </c>
      <c r="N53" s="2">
        <v>2033</v>
      </c>
      <c r="O53" s="2">
        <v>2034</v>
      </c>
      <c r="P53" s="2">
        <v>2035</v>
      </c>
      <c r="Q53" s="2">
        <v>2036</v>
      </c>
      <c r="R53" s="2">
        <v>2037</v>
      </c>
      <c r="S53" s="2">
        <v>2038</v>
      </c>
      <c r="T53" s="2">
        <v>2039</v>
      </c>
    </row>
    <row r="54" spans="1:33" x14ac:dyDescent="0.2">
      <c r="B54" s="5" t="s">
        <v>18</v>
      </c>
      <c r="C54" s="8">
        <v>1.6835103167628744E-3</v>
      </c>
      <c r="D54" s="8">
        <v>1.6594269833779777E-3</v>
      </c>
      <c r="E54" s="8">
        <v>1.6350254019847511E-3</v>
      </c>
      <c r="F54" s="8">
        <v>1.6316728680384382E-3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33" x14ac:dyDescent="0.2">
      <c r="B55" s="5" t="s">
        <v>31</v>
      </c>
      <c r="C55" s="8">
        <v>0</v>
      </c>
      <c r="D55" s="8">
        <v>0</v>
      </c>
      <c r="E55" s="8">
        <v>0</v>
      </c>
      <c r="F55" s="8">
        <v>0</v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33" x14ac:dyDescent="0.2">
      <c r="B56" s="5" t="s">
        <v>44</v>
      </c>
      <c r="C56" s="8">
        <v>5.6097677369468989E-2</v>
      </c>
      <c r="D56" s="8">
        <v>5.5929835832133186E-2</v>
      </c>
      <c r="E56" s="8">
        <v>5.5878359471434588E-2</v>
      </c>
      <c r="F56" s="8">
        <v>5.5877215571920616E-2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33" x14ac:dyDescent="0.2">
      <c r="B57" s="5" t="s">
        <v>57</v>
      </c>
      <c r="C57" s="8">
        <v>0</v>
      </c>
      <c r="D57" s="8">
        <v>0</v>
      </c>
      <c r="E57" s="8">
        <v>0</v>
      </c>
      <c r="F57" s="8">
        <v>0</v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</sheetData>
  <pageMargins left="0.70866141732283472" right="0.70866141732283472" top="0.51181102362204722" bottom="0.51181102362204722" header="0.51181102362204722" footer="0.35433070866141736"/>
  <pageSetup paperSize="9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2021-08-24T03:11:00Z</dcterms:created>
  <dcterms:modified xsi:type="dcterms:W3CDTF">2021-08-24T03:11:00Z</dcterms:modified>
  <cp:revision>1</cp:revision>
</cp:coreProperties>
</file>