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xr:revisionPtr revIDLastSave="0" documentId="13_ncr:1_{4CE323E1-B886-43D6-BE69-E90DE6D75E3D}" xr6:coauthVersionLast="46" xr6:coauthVersionMax="46" xr10:uidLastSave="{00000000-0000-0000-0000-000000000000}"/>
  <bookViews>
    <workbookView xWindow="675" yWindow="690" windowWidth="28020" windowHeight="14460" xr2:uid="{00000000-000D-0000-FFFF-FFFF00000000}"/>
  </bookViews>
  <sheets>
    <sheet name="B13" sheetId="49" r:id="rId1"/>
  </sheets>
  <definedNames>
    <definedName name="billion">1000000000</definedName>
    <definedName name="bit.conversion">1024</definedName>
    <definedName name="bit.per.byte">8</definedName>
    <definedName name="cell.pi">2.6</definedName>
    <definedName name="days.per.month">30.42</definedName>
    <definedName name="days.per.year">365</definedName>
    <definedName name="epsilon">0.000001</definedName>
    <definedName name="hours.per.day">24</definedName>
    <definedName name="million">1000000</definedName>
    <definedName name="minutes.per.hour">60</definedName>
    <definedName name="months.per.year">12</definedName>
    <definedName name="seconds.per.hour">3600</definedName>
    <definedName name="seconds.per.minute">60</definedName>
    <definedName name="thousand">1000</definedName>
    <definedName name="Workbook.Author">#REF!</definedName>
    <definedName name="Workbook.Authors_Email_Address">#REF!</definedName>
    <definedName name="Workbook.Objective">#REF!</definedName>
    <definedName name="Workbook.Status">#REF!</definedName>
    <definedName name="Workbook.Title">#REF!</definedName>
    <definedName name="Workbook.Version">#REF!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49" l="1"/>
  <c r="K17" i="49"/>
  <c r="I17" i="49"/>
  <c r="G17" i="49"/>
  <c r="C17" i="49"/>
  <c r="J17" i="49"/>
  <c r="H17" i="49"/>
  <c r="F17" i="49"/>
  <c r="E17" i="49"/>
  <c r="F11" i="49" l="1"/>
  <c r="F13" i="49" s="1"/>
  <c r="J11" i="49"/>
  <c r="J13" i="49" s="1"/>
  <c r="C11" i="49"/>
  <c r="G11" i="49"/>
  <c r="G13" i="49" s="1"/>
  <c r="K11" i="49"/>
  <c r="K13" i="49" s="1"/>
  <c r="D11" i="49"/>
  <c r="D13" i="49" s="1"/>
  <c r="H11" i="49"/>
  <c r="H13" i="49" s="1"/>
  <c r="E11" i="49"/>
  <c r="E13" i="49" s="1"/>
  <c r="I11" i="49"/>
  <c r="I13" i="49" s="1"/>
  <c r="C13" i="49" l="1"/>
</calcChain>
</file>

<file path=xl/sharedStrings.xml><?xml version="1.0" encoding="utf-8"?>
<sst xmlns="http://schemas.openxmlformats.org/spreadsheetml/2006/main" count="31" uniqueCount="22">
  <si>
    <t xml:space="preserve"> </t>
  </si>
  <si>
    <t>Contracted FFLAS</t>
  </si>
  <si>
    <t>Voluntary FFLAS</t>
  </si>
  <si>
    <t>Non-FFLAS fibre</t>
  </si>
  <si>
    <t>Copper and other non-fibre</t>
  </si>
  <si>
    <t>Capital contributions</t>
  </si>
  <si>
    <t>FY12</t>
  </si>
  <si>
    <t>FY13</t>
  </si>
  <si>
    <t>FY14</t>
  </si>
  <si>
    <t>FY15</t>
  </si>
  <si>
    <t>FY16</t>
  </si>
  <si>
    <t>FY17</t>
  </si>
  <si>
    <t>FY18</t>
  </si>
  <si>
    <t>FY19</t>
  </si>
  <si>
    <t>FY20</t>
  </si>
  <si>
    <t>Sum from demand and revenue model</t>
  </si>
  <si>
    <t>Annual report revenues (rounded to millions)</t>
  </si>
  <si>
    <t>Difference to annual report (rounded to millions)</t>
  </si>
  <si>
    <t>B13</t>
  </si>
  <si>
    <t>Sum of in-year capital contributions in BBM IAV model excluding roading grant and $20M NSI adjustment which are not accounted for as revenue</t>
  </si>
  <si>
    <t>Difference to capital contributions treated as such in revenue model</t>
  </si>
  <si>
    <t>Answer table for B13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</si>
</sst>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164" formatCode="#,##0_);[Red]\-#,##0_);0_);@_)"/>
    <numFmt numFmtId="165" formatCode="#,##0.00_);[Red]\-#,##0.00_);0.00_);@_)"/>
    <numFmt numFmtId="166" formatCode="dd\ mmm\ yy_)"/>
    <numFmt numFmtId="167" formatCode="* _(#,##0_);[Red]* \(#,##0\);* _(&quot;-&quot;?_);@_)"/>
    <numFmt numFmtId="168" formatCode="* _(#,##0.00_);[Red]* \(#,##0.00\);* _(&quot;-&quot;?_);@_)"/>
    <numFmt numFmtId="169" formatCode="\€\ * _(#,##0_);[Red]\€\ * \(#,##0\);\€\ * _(&quot;-&quot;?_);@_)"/>
    <numFmt numFmtId="170" formatCode="\€\ * _(#,##0.00_);[Red]\€\ * \(#,##0.00\);\€\ * _(&quot;-&quot;?_);@_)"/>
    <numFmt numFmtId="171" formatCode="[$EUR]\ * _(#,##0_);[Red][$EUR]\ * \(#,##0\);[$EUR]\ * _(&quot;-&quot;?_);@_)"/>
    <numFmt numFmtId="172" formatCode="[$EUR]\ * _(#,##0.00_);[Red][$EUR]\ * \(#,##0.00\);[$EUR]\ * _(&quot;-&quot;?_);@_)"/>
    <numFmt numFmtId="173" formatCode="\$\ * _(#,##0_);[Red]\$\ * \(#,##0\);\$\ * _(&quot;-&quot;?_);@_)"/>
    <numFmt numFmtId="174" formatCode="\$\ * _(#,##0.00_);[Red]\$\ * \(#,##0.00\);\$\ * _(&quot;-&quot;?_);@_)"/>
    <numFmt numFmtId="175" formatCode="[$USD]\ * _(#,##0_);[Red][$USD]\ * \(#,##0\);[$USD]\ * _(&quot;-&quot;?_);@_)"/>
    <numFmt numFmtId="176" formatCode="[$USD]\ * _(#,##0.00_);[Red][$USD]\ * \(#,##0.00\);[$USD]\ * _(&quot;-&quot;?_);@_)"/>
    <numFmt numFmtId="177" formatCode="\£\ * _(#,##0_);[Red]\£\ * \(#,##0\);\£\ * _(&quot;-&quot;?_);@_)"/>
    <numFmt numFmtId="178" formatCode="\£\ * _(#,##0.00_);[Red]\£\ * \(#,##0.00\);\£\ * _(&quot;-&quot;?_);@_)"/>
    <numFmt numFmtId="179" formatCode="[$GBP]\ * _(#,##0_);[Red][$GBP]\ * \(#,##0\);[$GBP]\ * _(&quot;-&quot;?_);@_)"/>
    <numFmt numFmtId="180" formatCode="[$GBP]\ * _(#,##0.00_);[Red][$GBP]\ * \(#,##0.00\);[$GBP]\ * _(&quot;-&quot;?_);@_)"/>
    <numFmt numFmtId="181" formatCode="mmm\ yy_)"/>
    <numFmt numFmtId="182" formatCode="yyyy_)"/>
    <numFmt numFmtId="183" formatCode="#,##0_);[Red]\-#,##0_);&quot;-&quot;?_);@_)"/>
    <numFmt numFmtId="184" formatCode="#,##0.00_);[Red]\-#,##0.00_);&quot;-&quot;?_);@_)"/>
    <numFmt numFmtId="185" formatCode="#,##0%;[Red]\-#,##0%;&quot;-&quot;\%;@_)"/>
    <numFmt numFmtId="186" formatCode="#,##0.00%;[Red]\-#,##0.00%;&quot;-&quot;\%;@_)"/>
  </numFmts>
  <fonts count="13" x14ac:knownFonts="1">
    <font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i/>
      <sz val="9"/>
      <color indexed="55"/>
      <name val="Arial"/>
      <family val="2"/>
    </font>
    <font>
      <i/>
      <sz val="9"/>
      <color rgb="FFC41230"/>
      <name val="Arial"/>
      <family val="2"/>
    </font>
    <font>
      <b/>
      <sz val="9"/>
      <color rgb="FFFFFFFF"/>
      <name val="Arial"/>
      <family val="2"/>
    </font>
    <font>
      <sz val="9"/>
      <color rgb="FFFFFFFF"/>
      <name val="Arial"/>
      <family val="2"/>
    </font>
    <font>
      <b/>
      <sz val="2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AB3"/>
        <bgColor indexed="15"/>
      </patternFill>
    </fill>
    <fill>
      <patternFill patternType="solid">
        <fgColor rgb="FFD0FFD0"/>
        <bgColor indexed="64"/>
      </patternFill>
    </fill>
    <fill>
      <patternFill patternType="solid">
        <fgColor rgb="FFB4FF3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E0A0"/>
        <bgColor indexed="64"/>
      </patternFill>
    </fill>
    <fill>
      <patternFill patternType="solid">
        <fgColor rgb="FF221F72"/>
        <bgColor indexed="64"/>
      </patternFill>
    </fill>
    <fill>
      <patternFill patternType="solid">
        <fgColor rgb="FFC4D0E9"/>
        <bgColor indexed="64"/>
      </patternFill>
    </fill>
    <fill>
      <patternFill patternType="solid">
        <fgColor rgb="FF221F72"/>
        <bgColor rgb="FF221F72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C000"/>
      </left>
      <right style="thin">
        <color rgb="FF00C000"/>
      </right>
      <top style="thin">
        <color rgb="FF00C000"/>
      </top>
      <bottom style="thin">
        <color rgb="FF00C000"/>
      </bottom>
      <diagonal/>
    </border>
    <border>
      <left/>
      <right/>
      <top style="medium">
        <color rgb="FFC4D0E9"/>
      </top>
      <bottom style="medium">
        <color rgb="FFC4D0E9"/>
      </bottom>
      <diagonal/>
    </border>
    <border>
      <left/>
      <right/>
      <top style="medium">
        <color rgb="FFC4D0E9"/>
      </top>
      <bottom/>
      <diagonal/>
    </border>
    <border>
      <left style="dotted">
        <color rgb="FF00C000"/>
      </left>
      <right style="dotted">
        <color rgb="FF00C000"/>
      </right>
      <top style="dotted">
        <color rgb="FF00C000"/>
      </top>
      <bottom style="dotted">
        <color rgb="FF00C000"/>
      </bottom>
      <diagonal/>
    </border>
  </borders>
  <cellStyleXfs count="57">
    <xf numFmtId="0" fontId="0" fillId="0" borderId="0">
      <alignment vertical="center"/>
    </xf>
    <xf numFmtId="0" fontId="2" fillId="0" borderId="0" applyNumberFormat="0" applyAlignment="0">
      <alignment vertical="center"/>
    </xf>
    <xf numFmtId="165" fontId="8" fillId="0" borderId="0" applyNumberFormat="0" applyAlignment="0">
      <alignment vertical="center"/>
    </xf>
    <xf numFmtId="0" fontId="10" fillId="10" borderId="0" applyNumberFormat="0">
      <alignment horizontal="center" vertical="top" wrapText="1"/>
    </xf>
    <xf numFmtId="0" fontId="10" fillId="8" borderId="0" applyNumberFormat="0">
      <alignment horizontal="left" vertical="top" wrapText="1"/>
    </xf>
    <xf numFmtId="0" fontId="10" fillId="8" borderId="0" applyNumberFormat="0">
      <alignment horizontal="centerContinuous" vertical="top"/>
    </xf>
    <xf numFmtId="0" fontId="11" fillId="8" borderId="0" applyNumberFormat="0">
      <alignment horizontal="center" vertical="top" wrapText="1"/>
    </xf>
    <xf numFmtId="167" fontId="2" fillId="0" borderId="0" applyFont="0" applyFill="0" applyBorder="0" applyAlignment="0" applyProtection="0">
      <alignment vertical="center"/>
    </xf>
    <xf numFmtId="168" fontId="2" fillId="0" borderId="0" applyFont="0" applyFill="0" applyBorder="0" applyAlignment="0" applyProtection="0">
      <alignment vertical="center"/>
    </xf>
    <xf numFmtId="173" fontId="2" fillId="0" borderId="0" applyFont="0" applyFill="0" applyBorder="0" applyAlignment="0" applyProtection="0">
      <alignment vertical="center"/>
    </xf>
    <xf numFmtId="174" fontId="2" fillId="0" borderId="0" applyFont="0" applyFill="0" applyBorder="0" applyAlignment="0" applyProtection="0">
      <alignment vertical="center"/>
    </xf>
    <xf numFmtId="171" fontId="2" fillId="0" borderId="0" applyFont="0" applyFill="0" applyBorder="0" applyAlignment="0" applyProtection="0">
      <alignment vertical="center"/>
    </xf>
    <xf numFmtId="172" fontId="2" fillId="0" borderId="0" applyFont="0" applyFill="0" applyBorder="0" applyAlignment="0" applyProtection="0">
      <alignment vertical="center"/>
    </xf>
    <xf numFmtId="169" fontId="2" fillId="0" borderId="0" applyFont="0" applyFill="0" applyBorder="0" applyAlignment="0" applyProtection="0">
      <alignment vertical="center"/>
    </xf>
    <xf numFmtId="170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5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66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2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horizontal="left" vertical="center"/>
    </xf>
    <xf numFmtId="0" fontId="5" fillId="0" borderId="0" applyNumberFormat="0" applyFill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0" borderId="5" applyNumberFormat="0" applyAlignment="0">
      <alignment vertical="center"/>
    </xf>
    <xf numFmtId="0" fontId="2" fillId="0" borderId="2" applyNumberFormat="0" applyAlignment="0">
      <alignment vertical="center"/>
      <protection locked="0"/>
    </xf>
    <xf numFmtId="164" fontId="2" fillId="3" borderId="2" applyNumberFormat="0" applyAlignment="0">
      <alignment vertical="center"/>
      <protection locked="0"/>
    </xf>
    <xf numFmtId="0" fontId="2" fillId="4" borderId="0" applyNumberFormat="0" applyAlignment="0">
      <alignment vertical="center"/>
    </xf>
    <xf numFmtId="0" fontId="2" fillId="6" borderId="0" applyNumberFormat="0" applyAlignment="0">
      <alignment vertical="center"/>
    </xf>
    <xf numFmtId="0" fontId="2" fillId="5" borderId="0" applyNumberFormat="0" applyAlignment="0">
      <alignment vertical="center"/>
    </xf>
    <xf numFmtId="0" fontId="2" fillId="0" borderId="1" applyNumberFormat="0" applyAlignment="0">
      <alignment vertical="center"/>
      <protection locked="0"/>
    </xf>
    <xf numFmtId="0" fontId="9" fillId="0" borderId="0" applyNumberFormat="0" applyAlignment="0">
      <alignment vertical="center"/>
    </xf>
    <xf numFmtId="0" fontId="7" fillId="0" borderId="0" applyNumberFormat="0" applyFill="0" applyBorder="0" applyAlignment="0" applyProtection="0">
      <alignment vertical="center"/>
    </xf>
    <xf numFmtId="183" fontId="2" fillId="0" borderId="0" applyFont="0" applyFill="0" applyBorder="0" applyAlignment="0" applyProtection="0">
      <alignment vertical="center"/>
    </xf>
    <xf numFmtId="184" fontId="2" fillId="0" borderId="0" applyFont="0" applyFill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185" fontId="2" fillId="0" borderId="0" applyFont="0" applyFill="0" applyBorder="0" applyAlignment="0" applyProtection="0">
      <alignment horizontal="right" vertical="center"/>
    </xf>
    <xf numFmtId="186" fontId="2" fillId="0" borderId="0" applyFont="0" applyFill="0" applyBorder="0" applyAlignment="0" applyProtection="0">
      <alignment vertical="center"/>
    </xf>
    <xf numFmtId="0" fontId="5" fillId="0" borderId="0" applyNumberFormat="0" applyFill="0" applyBorder="0">
      <alignment horizontal="left" vertical="center" wrapText="1"/>
    </xf>
    <xf numFmtId="0" fontId="2" fillId="0" borderId="0" applyNumberFormat="0" applyFill="0" applyBorder="0">
      <alignment horizontal="left" vertical="center" wrapText="1" indent="1"/>
    </xf>
    <xf numFmtId="164" fontId="5" fillId="0" borderId="3" applyNumberFormat="0" applyFill="0" applyAlignment="0" applyProtection="0">
      <alignment vertical="center"/>
    </xf>
    <xf numFmtId="164" fontId="2" fillId="0" borderId="4" applyNumberFormat="0" applyFont="0" applyFill="0" applyAlignment="0" applyProtection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0" borderId="0" applyNumberFormat="0" applyFont="0" applyFill="0" applyAlignment="0" applyProtection="0">
      <alignment vertical="center"/>
    </xf>
    <xf numFmtId="164" fontId="2" fillId="0" borderId="0" applyNumberFormat="0" applyFont="0" applyBorder="0" applyAlignment="0" applyProtection="0">
      <alignment vertical="center"/>
    </xf>
    <xf numFmtId="49" fontId="2" fillId="0" borderId="0" applyFont="0" applyFill="0" applyBorder="0" applyAlignment="0" applyProtection="0">
      <alignment horizontal="center" vertical="center"/>
    </xf>
    <xf numFmtId="164" fontId="5" fillId="0" borderId="0" applyNumberFormat="0" applyFill="0" applyBorder="0" applyAlignment="0" applyProtection="0">
      <alignment vertical="center"/>
    </xf>
    <xf numFmtId="164" fontId="5" fillId="9" borderId="0" applyNumberFormat="0" applyAlignment="0" applyProtection="0">
      <alignment vertical="center"/>
    </xf>
    <xf numFmtId="0" fontId="2" fillId="0" borderId="0" applyNumberFormat="0" applyFont="0" applyBorder="0" applyAlignment="0" applyProtection="0">
      <alignment vertical="center"/>
    </xf>
    <xf numFmtId="0" fontId="2" fillId="0" borderId="0" applyNumberFormat="0" applyFont="0" applyAlignment="0" applyProtection="0">
      <alignment vertical="center"/>
    </xf>
    <xf numFmtId="0" fontId="2" fillId="0" borderId="0">
      <alignment vertical="center"/>
    </xf>
    <xf numFmtId="0" fontId="6" fillId="0" borderId="0" applyFill="0" applyBorder="0" applyAlignment="0" applyProtection="0">
      <alignment vertical="center"/>
    </xf>
    <xf numFmtId="0" fontId="3" fillId="0" borderId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>
      <alignment vertical="center"/>
    </xf>
    <xf numFmtId="0" fontId="12" fillId="0" borderId="0" xfId="0" applyFont="1" applyFill="1" applyAlignment="1">
      <alignment horizontal="center" vertical="center"/>
    </xf>
    <xf numFmtId="0" fontId="10" fillId="10" borderId="0" xfId="3">
      <alignment horizontal="center" vertical="top" wrapText="1"/>
    </xf>
    <xf numFmtId="183" fontId="2" fillId="6" borderId="0" xfId="37" applyFill="1">
      <alignment vertical="center"/>
    </xf>
    <xf numFmtId="183" fontId="2" fillId="0" borderId="5" xfId="37" applyBorder="1">
      <alignment vertical="center"/>
    </xf>
    <xf numFmtId="183" fontId="5" fillId="0" borderId="5" xfId="37" applyFont="1" applyBorder="1">
      <alignment vertical="center"/>
    </xf>
    <xf numFmtId="0" fontId="0" fillId="7" borderId="0" xfId="39" applyFont="1">
      <alignment vertical="center"/>
    </xf>
    <xf numFmtId="0" fontId="0" fillId="7" borderId="0" xfId="39" applyFont="1" applyAlignment="1">
      <alignment horizontal="center" vertical="center"/>
    </xf>
    <xf numFmtId="0" fontId="4" fillId="7" borderId="0" xfId="24" applyFill="1">
      <alignment vertical="center"/>
    </xf>
  </cellXfs>
  <cellStyles count="57">
    <cellStyle name="Calculation" xfId="1" builtinId="22" customBuiltin="1"/>
    <cellStyle name="Checksum" xfId="2" xr:uid="{00000000-0005-0000-0000-000001000000}"/>
    <cellStyle name="Column label" xfId="3" xr:uid="{00000000-0005-0000-0000-000002000000}"/>
    <cellStyle name="Column label (left aligned)" xfId="4" xr:uid="{00000000-0005-0000-0000-000003000000}"/>
    <cellStyle name="Column label (no wrap)" xfId="5" xr:uid="{00000000-0005-0000-0000-000004000000}"/>
    <cellStyle name="Column label (not bold)" xfId="6" xr:uid="{00000000-0005-0000-0000-000005000000}"/>
    <cellStyle name="Currency (0dp)" xfId="7" xr:uid="{00000000-0005-0000-0000-000007000000}"/>
    <cellStyle name="Currency (2dp)" xfId="8" xr:uid="{00000000-0005-0000-0000-000008000000}"/>
    <cellStyle name="Currency Dollar" xfId="9" xr:uid="{00000000-0005-0000-0000-000009000000}"/>
    <cellStyle name="Currency Dollar (2dp)" xfId="10" xr:uid="{00000000-0005-0000-0000-00000A000000}"/>
    <cellStyle name="Currency EUR" xfId="11" xr:uid="{00000000-0005-0000-0000-00000B000000}"/>
    <cellStyle name="Currency EUR (2dp)" xfId="12" xr:uid="{00000000-0005-0000-0000-00000C000000}"/>
    <cellStyle name="Currency Euro" xfId="13" xr:uid="{00000000-0005-0000-0000-00000D000000}"/>
    <cellStyle name="Currency Euro (2dp)" xfId="14" xr:uid="{00000000-0005-0000-0000-00000E000000}"/>
    <cellStyle name="Currency GBP" xfId="15" xr:uid="{00000000-0005-0000-0000-00000F000000}"/>
    <cellStyle name="Currency GBP (2dp)" xfId="16" xr:uid="{00000000-0005-0000-0000-000010000000}"/>
    <cellStyle name="Currency Pound" xfId="17" xr:uid="{00000000-0005-0000-0000-000011000000}"/>
    <cellStyle name="Currency Pound (2dp)" xfId="18" xr:uid="{00000000-0005-0000-0000-000012000000}"/>
    <cellStyle name="Currency USD" xfId="19" xr:uid="{00000000-0005-0000-0000-000013000000}"/>
    <cellStyle name="Currency USD (2dp)" xfId="20" xr:uid="{00000000-0005-0000-0000-000014000000}"/>
    <cellStyle name="Date" xfId="21" xr:uid="{00000000-0005-0000-0000-000015000000}"/>
    <cellStyle name="Date (Month)" xfId="22" xr:uid="{00000000-0005-0000-0000-000016000000}"/>
    <cellStyle name="Date (Year)" xfId="23" xr:uid="{00000000-0005-0000-0000-000017000000}"/>
    <cellStyle name="H0" xfId="55" xr:uid="{00000000-0005-0000-0000-000018000000}"/>
    <cellStyle name="H1" xfId="56" xr:uid="{00000000-0005-0000-0000-000019000000}"/>
    <cellStyle name="H2" xfId="24" xr:uid="{00000000-0005-0000-0000-00001A000000}"/>
    <cellStyle name="H3" xfId="25" xr:uid="{00000000-0005-0000-0000-00001B000000}"/>
    <cellStyle name="H4" xfId="26" xr:uid="{00000000-0005-0000-0000-00001C000000}"/>
    <cellStyle name="Highlight" xfId="27" xr:uid="{00000000-0005-0000-0000-00001D000000}"/>
    <cellStyle name="Input calculation" xfId="28" xr:uid="{00000000-0005-0000-0000-00001E000000}"/>
    <cellStyle name="Input data" xfId="29" xr:uid="{00000000-0005-0000-0000-00001F000000}"/>
    <cellStyle name="Input estimate" xfId="30" xr:uid="{00000000-0005-0000-0000-000020000000}"/>
    <cellStyle name="Input link" xfId="31" xr:uid="{00000000-0005-0000-0000-000021000000}"/>
    <cellStyle name="Input link (different workbook)" xfId="32" xr:uid="{00000000-0005-0000-0000-000022000000}"/>
    <cellStyle name="Input Link (different Worksheet)" xfId="33" xr:uid="{00000000-0005-0000-0000-000023000000}"/>
    <cellStyle name="Input parameter" xfId="34" xr:uid="{00000000-0005-0000-0000-000024000000}"/>
    <cellStyle name="Name" xfId="35" xr:uid="{00000000-0005-0000-0000-000025000000}"/>
    <cellStyle name="Normal" xfId="0" builtinId="0"/>
    <cellStyle name="Normal 2" xfId="54" xr:uid="{00000000-0005-0000-0000-000027000000}"/>
    <cellStyle name="Note" xfId="36" builtinId="10" customBuiltin="1"/>
    <cellStyle name="Number" xfId="37" xr:uid="{00000000-0005-0000-0000-000029000000}"/>
    <cellStyle name="Number (2dp)" xfId="38" xr:uid="{00000000-0005-0000-0000-00002A000000}"/>
    <cellStyle name="Output" xfId="39" builtinId="21" customBuiltin="1"/>
    <cellStyle name="Percentage" xfId="40" xr:uid="{00000000-0005-0000-0000-00002C000000}"/>
    <cellStyle name="Percentage (2dp)" xfId="41" xr:uid="{00000000-0005-0000-0000-00002D000000}"/>
    <cellStyle name="Row label" xfId="42" xr:uid="{00000000-0005-0000-0000-00002E000000}"/>
    <cellStyle name="Row label (indent)" xfId="43" xr:uid="{00000000-0005-0000-0000-00002F000000}"/>
    <cellStyle name="Sub-total row" xfId="44" xr:uid="{00000000-0005-0000-0000-000030000000}"/>
    <cellStyle name="Table finish row" xfId="45" xr:uid="{00000000-0005-0000-0000-000031000000}"/>
    <cellStyle name="Table shading" xfId="46" xr:uid="{00000000-0005-0000-0000-000032000000}"/>
    <cellStyle name="Table unfinish row" xfId="47" xr:uid="{00000000-0005-0000-0000-000033000000}"/>
    <cellStyle name="Table unshading" xfId="48" xr:uid="{00000000-0005-0000-0000-000034000000}"/>
    <cellStyle name="Text" xfId="49" xr:uid="{00000000-0005-0000-0000-000035000000}"/>
    <cellStyle name="Total" xfId="50" builtinId="25" customBuiltin="1"/>
    <cellStyle name="Total row" xfId="51" xr:uid="{00000000-0005-0000-0000-000037000000}"/>
    <cellStyle name="Unhighlight" xfId="52" xr:uid="{00000000-0005-0000-0000-000038000000}"/>
    <cellStyle name="Untotal row" xfId="53" xr:uid="{00000000-0005-0000-0000-00003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8080"/>
      <rgbColor rgb="00BFDCF9"/>
      <rgbColor rgb="00C00000"/>
      <rgbColor rgb="00008000"/>
      <rgbColor rgb="000000C0"/>
      <rgbColor rgb="00808000"/>
      <rgbColor rgb="00FF00FF"/>
      <rgbColor rgb="000060C0"/>
      <rgbColor rgb="00E0E0E0"/>
      <rgbColor rgb="00A0A0A0"/>
      <rgbColor rgb="00DDB9D8"/>
      <rgbColor rgb="00CDDCEF"/>
      <rgbColor rgb="00A6BEDA"/>
      <rgbColor rgb="00F6DCC2"/>
      <rgbColor rgb="00EFC2C1"/>
      <rgbColor rgb="00DBD7DB"/>
      <rgbColor rgb="00C2CAAA"/>
      <rgbColor rgb="00F5EEB9"/>
      <rgbColor rgb="00A670A1"/>
      <rgbColor rgb="0099CEFF"/>
      <rgbColor rgb="0000679A"/>
      <rgbColor rgb="00ECB088"/>
      <rgbColor rgb="00ED7F7F"/>
      <rgbColor rgb="00A79FAF"/>
      <rgbColor rgb="0049BB3D"/>
      <rgbColor rgb="00E3DE15"/>
      <rgbColor rgb="00C0C0FF"/>
      <rgbColor rgb="00CCECFF"/>
      <rgbColor rgb="00D0FFD0"/>
      <rgbColor rgb="00FFFFA0"/>
      <rgbColor rgb="00E0E0FF"/>
      <rgbColor rgb="00FFC0C0"/>
      <rgbColor rgb="00FFC0FF"/>
      <rgbColor rgb="00FFF1C9"/>
      <rgbColor rgb="008080FF"/>
      <rgbColor rgb="000080FF"/>
      <rgbColor rgb="00C0C000"/>
      <rgbColor rgb="00FFE0A0"/>
      <rgbColor rgb="00FF8000"/>
      <rgbColor rgb="00C06000"/>
      <rgbColor rgb="00C000C0"/>
      <rgbColor rgb="00C0C0C0"/>
      <rgbColor rgb="00003A47"/>
      <rgbColor rgb="0000C000"/>
      <rgbColor rgb="00006000"/>
      <rgbColor rgb="00606000"/>
      <rgbColor rgb="00804000"/>
      <rgbColor rgb="00FF80FF"/>
      <rgbColor rgb="00800080"/>
      <rgbColor rgb="00808080"/>
    </indexedColors>
    <mruColors>
      <color rgb="FF000000"/>
      <color rgb="FF221F72"/>
      <color rgb="FFC4D0E9"/>
      <color rgb="FFFFFFFF"/>
      <color rgb="FFFFFAB3"/>
      <color rgb="FFFFE0A0"/>
      <color rgb="FFC41230"/>
      <color rgb="FFFFFF00"/>
      <color rgb="FF00FF00"/>
      <color rgb="FFB4FF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666750</xdr:colOff>
      <xdr:row>1</xdr:row>
      <xdr:rowOff>0</xdr:rowOff>
    </xdr:to>
    <xdr:pic>
      <xdr:nvPicPr>
        <xdr:cNvPr id="4143" name="Picture 8" descr="P:\projects\EG011\WP\EG011040\AnalysysMason2.png">
          <a:extLst>
            <a:ext uri="{FF2B5EF4-FFF2-40B4-BE49-F238E27FC236}">
              <a16:creationId xmlns:a16="http://schemas.microsoft.com/office/drawing/2014/main" id="{00000000-0008-0000-0300-00002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1144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AnalysysMasonXL">
  <a:themeElements>
    <a:clrScheme name="AnalysysMasonXL">
      <a:dk1>
        <a:srgbClr val="003352"/>
      </a:dk1>
      <a:lt1>
        <a:srgbClr val="FFFFFF"/>
      </a:lt1>
      <a:dk2>
        <a:srgbClr val="003352"/>
      </a:dk2>
      <a:lt2>
        <a:srgbClr val="61586C"/>
      </a:lt2>
      <a:accent1>
        <a:srgbClr val="221F72"/>
      </a:accent1>
      <a:accent2>
        <a:srgbClr val="6762D4"/>
      </a:accent2>
      <a:accent3>
        <a:srgbClr val="A5A2E6"/>
      </a:accent3>
      <a:accent4>
        <a:srgbClr val="5A2149"/>
      </a:accent4>
      <a:accent5>
        <a:srgbClr val="9F3B80"/>
      </a:accent5>
      <a:accent6>
        <a:srgbClr val="D284BA"/>
      </a:accent6>
      <a:hlink>
        <a:srgbClr val="013352"/>
      </a:hlink>
      <a:folHlink>
        <a:srgbClr val="003352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rgb="FFFFC000"/>
    <pageSetUpPr autoPageBreaks="0"/>
  </sheetPr>
  <dimension ref="A1:M17"/>
  <sheetViews>
    <sheetView showGridLines="0" tabSelected="1" defaultGridColor="0" colorId="22" zoomScale="70" zoomScaleNormal="70" workbookViewId="0">
      <pane ySplit="1" topLeftCell="A2" activePane="bottomLeft" state="frozen"/>
      <selection pane="bottomLeft" activeCell="C4" sqref="C4"/>
    </sheetView>
  </sheetViews>
  <sheetFormatPr defaultColWidth="12.7109375" defaultRowHeight="12" x14ac:dyDescent="0.2"/>
  <cols>
    <col min="1" max="1" width="6.7109375" customWidth="1"/>
    <col min="2" max="2" width="116.140625" bestFit="1" customWidth="1"/>
    <col min="3" max="3" width="13.5703125" bestFit="1" customWidth="1"/>
    <col min="4" max="8" width="14.5703125" bestFit="1" customWidth="1"/>
    <col min="9" max="13" width="13.5703125" bestFit="1" customWidth="1"/>
  </cols>
  <sheetData>
    <row r="1" spans="1:13" s="2" customFormat="1" ht="33.75" customHeight="1" x14ac:dyDescent="0.2">
      <c r="A1" s="2" t="s">
        <v>0</v>
      </c>
      <c r="C1" s="4" t="s">
        <v>18</v>
      </c>
    </row>
    <row r="2" spans="1:13" x14ac:dyDescent="0.2">
      <c r="L2" s="2"/>
      <c r="M2" s="2"/>
    </row>
    <row r="3" spans="1:13" s="1" customFormat="1" ht="18" x14ac:dyDescent="0.2">
      <c r="A3" s="9"/>
      <c r="B3" s="9"/>
      <c r="C3" s="11" t="s">
        <v>21</v>
      </c>
      <c r="D3" s="9"/>
      <c r="E3" s="9"/>
      <c r="F3" s="9"/>
      <c r="G3" s="9"/>
      <c r="H3" s="9"/>
      <c r="I3" s="9"/>
      <c r="J3" s="9"/>
      <c r="K3" s="9"/>
      <c r="L3" s="10"/>
      <c r="M3" s="10"/>
    </row>
    <row r="4" spans="1:13" s="1" customFormat="1" x14ac:dyDescent="0.2">
      <c r="L4" s="2"/>
      <c r="M4" s="2"/>
    </row>
    <row r="5" spans="1:13" x14ac:dyDescent="0.2"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5" t="s">
        <v>11</v>
      </c>
      <c r="I5" s="5" t="s">
        <v>12</v>
      </c>
      <c r="J5" s="5" t="s">
        <v>13</v>
      </c>
      <c r="K5" s="5" t="s">
        <v>14</v>
      </c>
      <c r="L5" s="2"/>
      <c r="M5" s="2"/>
    </row>
    <row r="6" spans="1:13" x14ac:dyDescent="0.2">
      <c r="B6" t="s">
        <v>1</v>
      </c>
      <c r="C6" s="6">
        <v>16497531.873</v>
      </c>
      <c r="D6" s="6">
        <v>34411330.964000002</v>
      </c>
      <c r="E6" s="6">
        <v>41232312.978</v>
      </c>
      <c r="F6" s="6">
        <v>66777414.622999996</v>
      </c>
      <c r="G6" s="6">
        <v>100606975.59299999</v>
      </c>
      <c r="H6" s="6">
        <v>165552054.82699999</v>
      </c>
      <c r="I6" s="6">
        <v>238309772.384</v>
      </c>
      <c r="J6" s="6">
        <v>333431906.10600001</v>
      </c>
      <c r="K6" s="6">
        <v>433902347.61800003</v>
      </c>
      <c r="L6" s="2"/>
      <c r="M6" s="2"/>
    </row>
    <row r="7" spans="1:13" x14ac:dyDescent="0.2">
      <c r="B7" t="s">
        <v>2</v>
      </c>
      <c r="C7" s="6">
        <v>8548669.0749999993</v>
      </c>
      <c r="D7" s="6">
        <v>23322617.419</v>
      </c>
      <c r="E7" s="6">
        <v>28303997.828000002</v>
      </c>
      <c r="F7" s="6">
        <v>35073757.107999995</v>
      </c>
      <c r="G7" s="6">
        <v>38808958.040000007</v>
      </c>
      <c r="H7" s="6">
        <v>39750010.517999999</v>
      </c>
      <c r="I7" s="6">
        <v>44310358.199000001</v>
      </c>
      <c r="J7" s="6">
        <v>44527081.618000001</v>
      </c>
      <c r="K7" s="6">
        <v>47682454.463</v>
      </c>
      <c r="L7" s="2"/>
      <c r="M7" s="2"/>
    </row>
    <row r="8" spans="1:13" x14ac:dyDescent="0.2">
      <c r="B8" t="s">
        <v>3</v>
      </c>
      <c r="C8" s="6">
        <v>24081800.574164927</v>
      </c>
      <c r="D8" s="6">
        <v>50680313.007460989</v>
      </c>
      <c r="E8" s="6">
        <v>54616035.542976126</v>
      </c>
      <c r="F8" s="6">
        <v>47336698.553000003</v>
      </c>
      <c r="G8" s="6">
        <v>41537585.269999996</v>
      </c>
      <c r="H8" s="6">
        <v>39179261.556000002</v>
      </c>
      <c r="I8" s="6">
        <v>37696341.646000005</v>
      </c>
      <c r="J8" s="6">
        <v>33241696.862</v>
      </c>
      <c r="K8" s="6">
        <v>30124462.444000002</v>
      </c>
      <c r="L8" s="2"/>
      <c r="M8" s="2"/>
    </row>
    <row r="9" spans="1:13" x14ac:dyDescent="0.2">
      <c r="B9" t="s">
        <v>4</v>
      </c>
      <c r="C9" s="6">
        <v>557245685.648</v>
      </c>
      <c r="D9" s="6">
        <v>934023501.21099997</v>
      </c>
      <c r="E9" s="6">
        <v>917416445.26199985</v>
      </c>
      <c r="F9" s="6">
        <v>835380202.61500001</v>
      </c>
      <c r="G9" s="6">
        <v>800783121.00699997</v>
      </c>
      <c r="H9" s="6">
        <v>760318091.1509999</v>
      </c>
      <c r="I9" s="6">
        <v>641903518.09200001</v>
      </c>
      <c r="J9" s="6">
        <v>523754211.29399997</v>
      </c>
      <c r="K9" s="6">
        <v>411038233.97399998</v>
      </c>
      <c r="L9" s="2"/>
      <c r="M9" s="2"/>
    </row>
    <row r="10" spans="1:13" x14ac:dyDescent="0.2">
      <c r="B10" t="s">
        <v>5</v>
      </c>
      <c r="C10" s="6">
        <v>6133833.4900000002</v>
      </c>
      <c r="D10" s="6">
        <v>14864258.379999999</v>
      </c>
      <c r="E10" s="6">
        <v>16699619.16</v>
      </c>
      <c r="F10" s="6">
        <v>21854561.09</v>
      </c>
      <c r="G10" s="6">
        <v>25746990.880000003</v>
      </c>
      <c r="H10" s="6">
        <v>35161441.75</v>
      </c>
      <c r="I10" s="6">
        <v>28151269.739999998</v>
      </c>
      <c r="J10" s="6">
        <v>34698286.129999995</v>
      </c>
      <c r="K10" s="6">
        <v>36051185.469999999</v>
      </c>
      <c r="L10" s="2"/>
      <c r="M10" s="2"/>
    </row>
    <row r="11" spans="1:13" x14ac:dyDescent="0.2">
      <c r="B11" t="s">
        <v>15</v>
      </c>
      <c r="C11" s="8">
        <f>SUM(C6:C10)</f>
        <v>612507520.66016495</v>
      </c>
      <c r="D11" s="8">
        <f t="shared" ref="D11:K11" si="0">SUM(D6:D10)</f>
        <v>1057302020.9814609</v>
      </c>
      <c r="E11" s="8">
        <f t="shared" si="0"/>
        <v>1058268410.7709759</v>
      </c>
      <c r="F11" s="8">
        <f t="shared" si="0"/>
        <v>1006422633.989</v>
      </c>
      <c r="G11" s="8">
        <f t="shared" si="0"/>
        <v>1007483630.79</v>
      </c>
      <c r="H11" s="8">
        <f t="shared" si="0"/>
        <v>1039960859.8019999</v>
      </c>
      <c r="I11" s="8">
        <f t="shared" si="0"/>
        <v>990371260.06100011</v>
      </c>
      <c r="J11" s="8">
        <f t="shared" si="0"/>
        <v>969653182.00999987</v>
      </c>
      <c r="K11" s="8">
        <f t="shared" si="0"/>
        <v>958798683.9690001</v>
      </c>
      <c r="L11" s="2"/>
      <c r="M11" s="2"/>
    </row>
    <row r="12" spans="1:13" x14ac:dyDescent="0.2">
      <c r="B12" t="s">
        <v>16</v>
      </c>
      <c r="C12" s="6">
        <v>613000000</v>
      </c>
      <c r="D12" s="6">
        <v>1057000000</v>
      </c>
      <c r="E12" s="6">
        <v>1058000000</v>
      </c>
      <c r="F12" s="6">
        <v>1006000000</v>
      </c>
      <c r="G12" s="6">
        <v>1008000000</v>
      </c>
      <c r="H12" s="6">
        <v>1040000000</v>
      </c>
      <c r="I12" s="6">
        <v>990000000</v>
      </c>
      <c r="J12" s="6">
        <v>970000000</v>
      </c>
      <c r="K12" s="6">
        <v>959000000</v>
      </c>
      <c r="L12" s="3"/>
      <c r="M12" s="3"/>
    </row>
    <row r="13" spans="1:13" s="1" customFormat="1" x14ac:dyDescent="0.2">
      <c r="B13" s="1" t="s">
        <v>17</v>
      </c>
      <c r="C13" s="7">
        <f>C12-ROUND(C11,-6)</f>
        <v>0</v>
      </c>
      <c r="D13" s="7">
        <f t="shared" ref="D13" si="1">D12-ROUND(D11,-6)</f>
        <v>0</v>
      </c>
      <c r="E13" s="7">
        <f t="shared" ref="E13:K13" si="2">E12-ROUND(E11,-6)</f>
        <v>0</v>
      </c>
      <c r="F13" s="7">
        <f t="shared" si="2"/>
        <v>0</v>
      </c>
      <c r="G13" s="7">
        <f t="shared" si="2"/>
        <v>1000000</v>
      </c>
      <c r="H13" s="7">
        <f t="shared" si="2"/>
        <v>0</v>
      </c>
      <c r="I13" s="7">
        <f t="shared" si="2"/>
        <v>0</v>
      </c>
      <c r="J13" s="7">
        <f t="shared" si="2"/>
        <v>0</v>
      </c>
      <c r="K13" s="7">
        <f t="shared" si="2"/>
        <v>0</v>
      </c>
      <c r="L13" s="3"/>
      <c r="M13" s="3"/>
    </row>
    <row r="15" spans="1:13" s="1" customFormat="1" x14ac:dyDescent="0.2">
      <c r="C15" s="5" t="s">
        <v>6</v>
      </c>
      <c r="D15" s="5" t="s">
        <v>7</v>
      </c>
      <c r="E15" s="5" t="s">
        <v>8</v>
      </c>
      <c r="F15" s="5" t="s">
        <v>9</v>
      </c>
      <c r="G15" s="5" t="s">
        <v>10</v>
      </c>
      <c r="H15" s="5" t="s">
        <v>11</v>
      </c>
      <c r="I15" s="5" t="s">
        <v>12</v>
      </c>
      <c r="J15" s="5" t="s">
        <v>13</v>
      </c>
      <c r="K15" s="5" t="s">
        <v>14</v>
      </c>
      <c r="L15" s="2"/>
      <c r="M15" s="2"/>
    </row>
    <row r="16" spans="1:13" x14ac:dyDescent="0.2">
      <c r="B16" t="s">
        <v>19</v>
      </c>
      <c r="C16" s="6">
        <v>6133833.4900000012</v>
      </c>
      <c r="D16" s="6">
        <v>14864258.380000001</v>
      </c>
      <c r="E16" s="6">
        <v>16699619.16</v>
      </c>
      <c r="F16" s="6">
        <v>21854561.089999996</v>
      </c>
      <c r="G16" s="6">
        <v>25746990.879999999</v>
      </c>
      <c r="H16" s="6">
        <v>35161441.75</v>
      </c>
      <c r="I16" s="6">
        <v>28151269.739999998</v>
      </c>
      <c r="J16" s="6">
        <v>34698286.130000003</v>
      </c>
      <c r="K16" s="6">
        <v>36051185.859999999</v>
      </c>
    </row>
    <row r="17" spans="2:11" x14ac:dyDescent="0.2">
      <c r="B17" t="s">
        <v>20</v>
      </c>
      <c r="C17" s="7">
        <f>ROUND(C10-C16,0)</f>
        <v>0</v>
      </c>
      <c r="D17" s="7">
        <f t="shared" ref="D17:K17" si="3">ROUND(D10-D16,0)</f>
        <v>0</v>
      </c>
      <c r="E17" s="7">
        <f t="shared" si="3"/>
        <v>0</v>
      </c>
      <c r="F17" s="7">
        <f t="shared" si="3"/>
        <v>0</v>
      </c>
      <c r="G17" s="7">
        <f t="shared" si="3"/>
        <v>0</v>
      </c>
      <c r="H17" s="7">
        <f t="shared" si="3"/>
        <v>0</v>
      </c>
      <c r="I17" s="7">
        <f t="shared" si="3"/>
        <v>0</v>
      </c>
      <c r="J17" s="7">
        <f t="shared" si="3"/>
        <v>0</v>
      </c>
      <c r="K17" s="7">
        <f t="shared" si="3"/>
        <v>0</v>
      </c>
    </row>
  </sheetData>
  <phoneticPr fontId="0" type="noConversion"/>
  <pageMargins left="0.70866141732283472" right="0.70866141732283472" top="0.51181102362204722" bottom="0.51181102362204722" header="0.51181102362204722" footer="0.35433070866141736"/>
  <pageSetup paperSize="9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2021-08-24T03:11:00Z</dcterms:created>
  <dcterms:modified xsi:type="dcterms:W3CDTF">2021-08-24T03:11:00Z</dcterms:modified>
  <cp:revision>1</cp:revision>
</cp:coreProperties>
</file>