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Network\Information Disclosure\Information Requests\2014 08 13\"/>
    </mc:Choice>
  </mc:AlternateContent>
  <bookViews>
    <workbookView xWindow="15345" yWindow="45" windowWidth="15390" windowHeight="13170" tabRatio="428"/>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s>
  <externalReferences>
    <externalReference r:id="rId7"/>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5251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c r="F12" i="3"/>
  <c r="H30" i="3"/>
  <c r="E30" i="3"/>
  <c r="D30" i="3"/>
  <c r="H21" i="3"/>
  <c r="E21" i="3"/>
  <c r="D21" i="3"/>
  <c r="E12" i="3"/>
  <c r="H12" i="3"/>
  <c r="D12" i="3"/>
  <c r="D4" i="6"/>
  <c r="D3" i="6"/>
  <c r="I4" i="4"/>
  <c r="D4" i="3"/>
  <c r="I3" i="4"/>
  <c r="D3" i="3"/>
</calcChain>
</file>

<file path=xl/sharedStrings.xml><?xml version="1.0" encoding="utf-8"?>
<sst xmlns="http://schemas.openxmlformats.org/spreadsheetml/2006/main" count="163" uniqueCount="117">
  <si>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</si>
  <si>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</si>
  <si>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</si>
  <si>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</si>
  <si>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</si>
  <si>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</si>
  <si>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</si>
  <si>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</si>
  <si>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</si>
  <si>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</si>
  <si>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</si>
  <si>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</si>
  <si>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</si>
  <si>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</si>
  <si>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</si>
  <si>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</si>
  <si>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</si>
  <si>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</si>
  <si>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</si>
  <si>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</si>
  <si>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</si>
  <si>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</si>
  <si>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</si>
  <si>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</si>
  <si>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</si>
  <si>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</si>
  <si>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</si>
  <si>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</si>
  <si>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</si>
  <si>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</si>
  <si>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</si>
  <si>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</si>
  <si>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</si>
  <si>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</si>
  <si>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</si>
  <si>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</si>
  <si>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</si>
  <si>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</si>
  <si>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</si>
  <si>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</si>
  <si>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</si>
  <si>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</si>
  <si>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</si>
  <si>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</si>
  <si>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</si>
  <si>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</si>
  <si>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</si>
  <si>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</si>
  <si>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</si>
  <si>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</si>
  <si>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</si>
  <si>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</si>
  <si>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</si>
  <si>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</si>
  <si>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</si>
  <si>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</si>
  <si>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</si>
  <si>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</si>
  <si>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</si>
  <si>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</si>
  <si>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</si>
  <si>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</si>
  <si>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</si>
  <si>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</si>
  <si>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</si>
  <si>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</si>
  <si>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</si>
  <si>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</si>
  <si>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</si>
  <si>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</si>
  <si>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</si>
  <si>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</si>
  <si>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</si>
  <si>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</si>
  <si>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</si>
  <si>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</si>
  <si>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</si>
  <si>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</si>
  <si>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</si>
  <si>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</si>
  <si>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</si>
  <si>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</si>
  <si>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</si>
  <si>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</si>
  <si>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</si>
  <si>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</si>
  <si>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</si>
  <si>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</si>
  <si>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</si>
  <si>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</si>
  <si>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</si>
  <si>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</si>
  <si>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</si>
  <si>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</si>
  <si>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</si>
  <si>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</si>
  <si>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</si>
  <si>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</si>
  <si>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</si>
  <si>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</si>
  <si>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</si>
  <si>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</si>
  <si>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</si>
  <si>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</si>
  <si>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</si>
  <si>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</si>
  <si>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</si>
  <si>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</si>
  <si>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</si>
  <si>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</si>
  <si>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</si>
  <si>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</si>
  <si>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Eastland Network Limited</t>
  </si>
  <si>
    <t>All Connection Assets supplying Eastland Network Limited, including  substations GIS, WRA, TOB and TUI (part); and, 110kV lines GIS-TUI-A, GIS-TOB-A and TUI-WRA-A</t>
  </si>
  <si>
    <t>The purchase price included in the 23 May 2014 s54ZD was $13,278k. The 23 May purchase price was provided in constant 2014$ (not nominal) and included the purchase of spares and communication upgrade work required as part of the transfer. The purchase price above is in Nominal $ at the date of purchase and excludes the purchase of spares and communication upgrade work.  The capex for 2015 has increased from $458k to $1,158k as a result of the inclusion of  the purchase of spares and communication upgrade work. The only difference in opex between the 23 May s53ZD and this submission relates to the FY14. The 23 May s53ZD report included a forecast for FY14 of $442k , which is now an actual amount of $338k.</t>
  </si>
  <si>
    <t>Residential users are defined as those connections that are the consumer's primary and permanent place of residence and limited to 1phase 62 amps, 2 phase 42 amps each or 3 phase 32amps each.  Commercial is non-residential from 0 - 4499 KVA, Industrial is from 4500KVA and above.</t>
  </si>
  <si>
    <t>Both the Purchase Price and Forecast RAB are forecast estimates as the transaction is not due to settle until 31 March 2015 and the contract purchase price is subject to adjustment in respect of: (a) actual planned work completed; (b) actual unplanned work completed; (c) the removal of the new metering from the purchase price (where it is intended that the new metering will be included in a Customer Investment Contract, which was not executed at the time of executing the Asset Transfer Agreement). The forecast purchase price in the Asset Transfer Agreement is $13,817k, however we expect this to be adjusted to around $12,738k for the reasons mentioned in the preceding sentence.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</si>
</sst>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88">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14" fontId="27" fillId="34" borderId="9" xfId="17" applyNumberFormat="1" applyAlignment="1">
      <alignment vertical="top"/>
      <protection locked="0"/>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2" borderId="0" xfId="0" applyFill="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0" fontId="27" fillId="34" borderId="12" xfId="17" applyNumberFormat="1" applyBorder="1" applyAlignment="1">
      <alignment horizontal="left" vertical="top" wrapText="1"/>
      <protection locked="0"/>
    </xf>
    <xf numFmtId="0" fontId="27" fillId="34" borderId="7" xfId="17" applyNumberFormat="1" applyBorder="1" applyAlignment="1">
      <alignment horizontal="left" vertical="top" wrapText="1"/>
      <protection locked="0"/>
    </xf>
    <xf numFmtId="0" fontId="27" fillId="34" borderId="11" xfId="17" applyNumberFormat="1" applyBorder="1" applyAlignment="1">
      <alignment horizontal="left" vertical="top" wrapText="1"/>
      <protection locked="0"/>
    </xf>
    <xf numFmtId="176" fontId="2" fillId="0" borderId="9" xfId="63" applyAlignment="1">
      <alignment horizontal="left" vertical="top"/>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27" fillId="34" borderId="9" xfId="17" applyNumberFormat="1" applyAlignment="1">
      <alignment horizontal="left" vertical="top" wrapText="1"/>
      <protection locked="0"/>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0" borderId="0" xfId="0" applyAlignment="1">
      <alignment horizontal="left"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Layout" zoomScaleNormal="100" zoomScaleSheetLayoutView="100" workbookViewId="0">
      <selection activeCell="D7" sqref="D7"/>
    </sheetView>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t="s">
        <v>112</v>
      </c>
      <c r="E8" s="1"/>
      <c r="F8" s="1"/>
      <c r="G8" s="1"/>
      <c r="H8" s="1"/>
    </row>
    <row r="9" spans="1:8" ht="18.75" customHeight="1" x14ac:dyDescent="0.25">
      <c r="A9" s="26"/>
      <c r="B9" s="25" t="s">
        <v>9</v>
      </c>
      <c r="C9" s="16">
        <v>41906</v>
      </c>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election activeCell="D7" sqref="D7"/>
    </sheetView>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Layout" zoomScale="80" zoomScaleNormal="100" zoomScaleSheetLayoutView="90" zoomScalePageLayoutView="80" workbookViewId="0">
      <selection activeCell="D7" sqref="D7:H7"/>
    </sheetView>
  </sheetViews>
  <sheetFormatPr defaultColWidth="9.140625" defaultRowHeight="15" x14ac:dyDescent="0.25"/>
  <cols>
    <col min="1" max="1" width="8.14062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8" t="str">
        <f>IF(ISBLANK(CoverSheet!$C$8),"",CoverSheet!$C$8)</f>
        <v>Eastland Network Limited</v>
      </c>
      <c r="E3" s="58"/>
      <c r="F3" s="58"/>
      <c r="G3" s="58"/>
      <c r="H3" s="58"/>
    </row>
    <row r="4" spans="1:9" x14ac:dyDescent="0.25">
      <c r="A4" s="30"/>
      <c r="B4" s="37" t="s">
        <v>9</v>
      </c>
      <c r="D4" s="59">
        <f>IF(ISBLANK(CoverSheet!$C$9),"",CoverSheet!$C$9)</f>
        <v>41906</v>
      </c>
      <c r="E4" s="60"/>
      <c r="F4" s="60"/>
      <c r="G4" s="60"/>
      <c r="H4" s="61"/>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7" t="s">
        <v>36</v>
      </c>
      <c r="E7" s="57"/>
      <c r="F7" s="57"/>
      <c r="G7" s="57"/>
      <c r="H7" s="57"/>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16370.9</v>
      </c>
      <c r="E9" s="14">
        <v>3558.9</v>
      </c>
      <c r="F9" s="14">
        <v>125411.3</v>
      </c>
      <c r="G9" s="14">
        <v>19807</v>
      </c>
      <c r="H9" s="14">
        <v>1136.7</v>
      </c>
    </row>
    <row r="10" spans="1:9" ht="15" customHeight="1" x14ac:dyDescent="0.25">
      <c r="B10" s="50" t="s">
        <v>99</v>
      </c>
      <c r="C10" s="50"/>
      <c r="D10" s="14">
        <v>12367.7</v>
      </c>
      <c r="E10" s="14">
        <v>2864.6</v>
      </c>
      <c r="F10" s="14">
        <v>115931.4</v>
      </c>
      <c r="G10" s="14">
        <v>5744</v>
      </c>
      <c r="H10" s="14">
        <v>4750.8</v>
      </c>
    </row>
    <row r="11" spans="1:9" ht="15" customHeight="1" x14ac:dyDescent="0.25">
      <c r="B11" s="50" t="s">
        <v>100</v>
      </c>
      <c r="C11" s="50"/>
      <c r="D11" s="14">
        <v>1511.3</v>
      </c>
      <c r="E11" s="14">
        <v>343.5</v>
      </c>
      <c r="F11" s="14">
        <v>42343</v>
      </c>
      <c r="G11" s="14">
        <v>3</v>
      </c>
      <c r="H11" s="14">
        <v>89.3</v>
      </c>
    </row>
    <row r="12" spans="1:9" ht="15" customHeight="1" x14ac:dyDescent="0.25">
      <c r="B12" s="50" t="s">
        <v>29</v>
      </c>
      <c r="C12" s="50"/>
      <c r="D12" s="42">
        <f>SUM(D9:D11)</f>
        <v>30249.899999999998</v>
      </c>
      <c r="E12" s="42">
        <f t="shared" ref="E12:H12" si="0">SUM(E9:E11)</f>
        <v>6767</v>
      </c>
      <c r="F12" s="42">
        <f t="shared" si="0"/>
        <v>283685.7</v>
      </c>
      <c r="G12" s="42">
        <f t="shared" si="0"/>
        <v>25554</v>
      </c>
      <c r="H12" s="42">
        <f t="shared" si="0"/>
        <v>5976.8</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7" t="s">
        <v>37</v>
      </c>
      <c r="E16" s="57"/>
      <c r="F16" s="57"/>
      <c r="G16" s="57"/>
      <c r="H16" s="57"/>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17214.3</v>
      </c>
      <c r="E18" s="14">
        <v>3955</v>
      </c>
      <c r="F18" s="14">
        <v>126392</v>
      </c>
      <c r="G18" s="14">
        <v>19898</v>
      </c>
      <c r="H18" s="14">
        <v>1130</v>
      </c>
    </row>
    <row r="19" spans="1:8" ht="15" customHeight="1" x14ac:dyDescent="0.25">
      <c r="B19" s="53" t="s">
        <v>99</v>
      </c>
      <c r="C19" s="50"/>
      <c r="D19" s="14">
        <v>13003</v>
      </c>
      <c r="E19" s="14">
        <v>3550</v>
      </c>
      <c r="F19" s="14">
        <v>117320</v>
      </c>
      <c r="G19" s="14">
        <v>5655</v>
      </c>
      <c r="H19" s="14">
        <v>5573</v>
      </c>
    </row>
    <row r="20" spans="1:8" ht="15" customHeight="1" x14ac:dyDescent="0.25">
      <c r="B20" s="53" t="s">
        <v>100</v>
      </c>
      <c r="C20" s="50"/>
      <c r="D20" s="14">
        <v>1519</v>
      </c>
      <c r="E20" s="14">
        <v>429</v>
      </c>
      <c r="F20" s="14">
        <v>41487</v>
      </c>
      <c r="G20" s="14">
        <v>3</v>
      </c>
      <c r="H20" s="14">
        <v>111</v>
      </c>
    </row>
    <row r="21" spans="1:8" ht="15" customHeight="1" x14ac:dyDescent="0.25">
      <c r="B21" s="50" t="s">
        <v>29</v>
      </c>
      <c r="C21" s="50"/>
      <c r="D21" s="42">
        <f>SUM(D18:D20)</f>
        <v>31736.3</v>
      </c>
      <c r="E21" s="42">
        <f t="shared" ref="E21:G21" si="1">SUM(E18:E20)</f>
        <v>7934</v>
      </c>
      <c r="F21" s="42">
        <f t="shared" si="1"/>
        <v>285199</v>
      </c>
      <c r="G21" s="42">
        <f t="shared" si="1"/>
        <v>25556</v>
      </c>
      <c r="H21" s="42">
        <f t="shared" ref="H21" si="2">SUM(H18:H20)</f>
        <v>6814</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57" t="s">
        <v>50</v>
      </c>
      <c r="E25" s="57"/>
      <c r="F25" s="57"/>
      <c r="G25" s="57"/>
      <c r="H25" s="57"/>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v>16715</v>
      </c>
      <c r="E27" s="14">
        <v>3997</v>
      </c>
      <c r="F27" s="14">
        <v>118422</v>
      </c>
      <c r="G27" s="14">
        <v>19794</v>
      </c>
      <c r="H27" s="14">
        <v>1093.4000000000001</v>
      </c>
    </row>
    <row r="28" spans="1:8" ht="15" customHeight="1" x14ac:dyDescent="0.25">
      <c r="B28" s="53" t="s">
        <v>99</v>
      </c>
      <c r="C28"/>
      <c r="D28" s="14">
        <v>13371</v>
      </c>
      <c r="E28" s="14">
        <v>3848</v>
      </c>
      <c r="F28" s="14">
        <v>116809</v>
      </c>
      <c r="G28" s="14">
        <v>5653</v>
      </c>
      <c r="H28" s="14">
        <v>5671</v>
      </c>
    </row>
    <row r="29" spans="1:8" ht="15" customHeight="1" x14ac:dyDescent="0.25">
      <c r="B29" s="53" t="s">
        <v>100</v>
      </c>
      <c r="C29"/>
      <c r="D29" s="14">
        <v>1665</v>
      </c>
      <c r="E29" s="14">
        <v>496</v>
      </c>
      <c r="F29" s="14">
        <v>44924</v>
      </c>
      <c r="G29" s="14">
        <v>3</v>
      </c>
      <c r="H29" s="14">
        <v>116</v>
      </c>
    </row>
    <row r="30" spans="1:8" ht="15" customHeight="1" x14ac:dyDescent="0.25">
      <c r="B30" t="s">
        <v>29</v>
      </c>
      <c r="C30"/>
      <c r="D30" s="42">
        <f>SUM(D27:D29)</f>
        <v>31751</v>
      </c>
      <c r="E30" s="42">
        <f t="shared" ref="E30:G30" si="3">SUM(E27:E29)</f>
        <v>8341</v>
      </c>
      <c r="F30" s="42">
        <f t="shared" si="3"/>
        <v>280155</v>
      </c>
      <c r="G30" s="42">
        <f t="shared" si="3"/>
        <v>25450</v>
      </c>
      <c r="H30" s="42">
        <f t="shared" ref="H30" si="4">SUM(H27:H29)</f>
        <v>6880.4</v>
      </c>
    </row>
    <row r="31" spans="1:8" ht="15" customHeight="1" x14ac:dyDescent="0.25">
      <c r="B31"/>
      <c r="C31"/>
      <c r="D31"/>
      <c r="E31"/>
      <c r="F31"/>
      <c r="G31"/>
      <c r="H31"/>
    </row>
    <row r="32" spans="1:8" ht="15" customHeight="1" x14ac:dyDescent="0.25">
      <c r="A32" s="28" t="s">
        <v>28</v>
      </c>
      <c r="B32" s="44" t="s">
        <v>30</v>
      </c>
      <c r="C32"/>
      <c r="D32"/>
      <c r="E32"/>
      <c r="F32"/>
      <c r="G32"/>
      <c r="H32"/>
    </row>
    <row r="33" spans="2:11" ht="51.75" customHeight="1" x14ac:dyDescent="0.25">
      <c r="B33" s="63" t="s">
        <v>49</v>
      </c>
      <c r="C33" s="64"/>
      <c r="D33" s="65" t="s">
        <v>115</v>
      </c>
      <c r="E33" s="66"/>
      <c r="F33" s="66"/>
      <c r="G33" s="66"/>
      <c r="H33" s="67"/>
    </row>
    <row r="34" spans="2:1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62" t="s">
        <v>74</v>
      </c>
      <c r="C36" s="62"/>
      <c r="D36" s="62"/>
      <c r="E36" s="62"/>
      <c r="F36" s="62"/>
      <c r="G36" s="62"/>
      <c r="H36" s="62"/>
      <c r="I36" s="40"/>
      <c r="J36" s="40"/>
      <c r="K36" s="40"/>
    </row>
    <row r="37" spans="2:11" ht="17.25" customHeight="1" x14ac:dyDescent="0.25">
      <c r="B37" s="62" t="s">
        <v>75</v>
      </c>
      <c r="C37" s="62"/>
      <c r="D37" s="62"/>
      <c r="E37" s="62"/>
      <c r="F37" s="62"/>
      <c r="G37" s="62"/>
      <c r="H37" s="62"/>
    </row>
    <row r="38" spans="2:11" ht="17.25" customHeight="1" x14ac:dyDescent="0.25">
      <c r="B38" s="62" t="s">
        <v>76</v>
      </c>
      <c r="C38" s="62"/>
      <c r="D38" s="62"/>
      <c r="E38" s="62"/>
      <c r="F38" s="62"/>
      <c r="G38" s="62"/>
      <c r="H38" s="62"/>
    </row>
    <row r="39" spans="2:11" ht="17.25" customHeight="1" x14ac:dyDescent="0.25">
      <c r="B39" s="62" t="s">
        <v>111</v>
      </c>
      <c r="C39" s="62"/>
      <c r="D39" s="62"/>
      <c r="E39" s="62"/>
      <c r="F39" s="62"/>
      <c r="G39" s="62"/>
      <c r="H39" s="62"/>
    </row>
    <row r="40" spans="2:11" ht="17.25" customHeight="1" x14ac:dyDescent="0.25">
      <c r="B40" s="62" t="s">
        <v>51</v>
      </c>
      <c r="C40" s="62"/>
      <c r="D40" s="62"/>
      <c r="E40" s="62"/>
      <c r="F40" s="62"/>
      <c r="G40" s="62"/>
      <c r="H40" s="62"/>
    </row>
    <row r="41" spans="2:11" ht="86.25" customHeight="1" x14ac:dyDescent="0.25">
      <c r="B41" s="62" t="s">
        <v>77</v>
      </c>
      <c r="C41" s="62"/>
      <c r="D41" s="62"/>
      <c r="E41" s="62"/>
      <c r="F41" s="62"/>
      <c r="G41" s="62"/>
      <c r="H41" s="62"/>
    </row>
    <row r="42" spans="2:11" ht="15" customHeight="1" x14ac:dyDescent="0.25">
      <c r="B42" s="44" t="s">
        <v>57</v>
      </c>
    </row>
    <row r="43" spans="2:11" ht="36.75" customHeight="1" x14ac:dyDescent="0.25">
      <c r="B43" s="62" t="s">
        <v>90</v>
      </c>
      <c r="C43" s="62"/>
      <c r="D43" s="62"/>
      <c r="E43" s="62"/>
      <c r="F43" s="62"/>
      <c r="G43" s="62"/>
      <c r="H43" s="62"/>
    </row>
  </sheetData>
  <sheetProtection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B40:H40"/>
    <mergeCell ref="B41:H41"/>
    <mergeCell ref="B37:H37"/>
    <mergeCell ref="B38:H38"/>
    <mergeCell ref="B43:H43"/>
    <mergeCell ref="B39:H39"/>
    <mergeCell ref="D7:H7"/>
    <mergeCell ref="D3:H3"/>
    <mergeCell ref="D4:H4"/>
    <mergeCell ref="B36:H36"/>
    <mergeCell ref="D16:H16"/>
    <mergeCell ref="D25:H25"/>
    <mergeCell ref="B33:C33"/>
    <mergeCell ref="D33:H33"/>
  </mergeCells>
  <pageMargins left="0.70866141732283472" right="0.70866141732283472" top="0.74803149606299213" bottom="0.74803149606299213" header="0.31496062992125984" footer="0.31496062992125984"/>
  <pageSetup paperSize="9" scale="70"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Normal="100" zoomScaleSheetLayoutView="100" workbookViewId="0">
      <selection activeCell="D9" sqref="D9"/>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8" t="str">
        <f>IF(ISBLANK(CoverSheet!$C$8),"",CoverSheet!$C$8)</f>
        <v>Eastland Network Limited</v>
      </c>
      <c r="E3" s="58"/>
      <c r="F3" s="58"/>
      <c r="G3" s="58"/>
      <c r="H3" s="58"/>
      <c r="I3" s="58"/>
    </row>
    <row r="4" spans="1:12" x14ac:dyDescent="0.25">
      <c r="A4" s="30"/>
      <c r="B4" s="37" t="s">
        <v>9</v>
      </c>
      <c r="D4" s="68">
        <f>IF(ISBLANK(CoverSheet!$C$9),"",CoverSheet!$C$9)</f>
        <v>41906</v>
      </c>
      <c r="E4" s="68"/>
      <c r="F4" s="68"/>
      <c r="G4" s="68"/>
      <c r="H4" s="68"/>
      <c r="I4" s="68"/>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7" t="s">
        <v>10</v>
      </c>
      <c r="E7" s="57"/>
      <c r="F7" s="57"/>
      <c r="G7" s="57"/>
      <c r="H7" s="57"/>
      <c r="I7" s="57"/>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500</v>
      </c>
      <c r="E9" s="14">
        <v>500</v>
      </c>
      <c r="F9" s="14">
        <v>50</v>
      </c>
      <c r="G9" s="14">
        <v>50</v>
      </c>
      <c r="H9" s="14">
        <v>50</v>
      </c>
      <c r="I9" s="14">
        <v>50</v>
      </c>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62" t="s">
        <v>71</v>
      </c>
      <c r="C13" s="62"/>
      <c r="D13" s="62"/>
      <c r="E13" s="62"/>
      <c r="F13" s="62"/>
      <c r="G13" s="62"/>
      <c r="H13" s="62"/>
      <c r="I13" s="62"/>
      <c r="J13" s="40"/>
      <c r="K13" s="40"/>
      <c r="L13" s="40"/>
    </row>
    <row r="14" spans="1:12" x14ac:dyDescent="0.25">
      <c r="B14" s="62" t="s">
        <v>72</v>
      </c>
      <c r="C14" s="62"/>
      <c r="D14" s="62"/>
      <c r="E14" s="62"/>
      <c r="F14" s="62"/>
      <c r="G14" s="62"/>
      <c r="H14" s="62"/>
      <c r="I14" s="62"/>
    </row>
    <row r="16" spans="1:12" ht="15" customHeight="1" x14ac:dyDescent="0.25">
      <c r="B16" s="44" t="s">
        <v>57</v>
      </c>
    </row>
    <row r="17" spans="2:9" x14ac:dyDescent="0.25">
      <c r="B17" s="50" t="s">
        <v>58</v>
      </c>
    </row>
    <row r="18" spans="2:9" ht="29.25" customHeight="1" x14ac:dyDescent="0.25">
      <c r="B18" s="63" t="s">
        <v>73</v>
      </c>
      <c r="C18" s="63"/>
      <c r="D18" s="63"/>
      <c r="E18" s="63"/>
      <c r="F18" s="63"/>
      <c r="G18" s="63"/>
      <c r="H18" s="63"/>
      <c r="I18" s="63"/>
    </row>
    <row r="19" spans="2:9" ht="30.75" customHeight="1" x14ac:dyDescent="0.25">
      <c r="B19" s="63" t="s">
        <v>59</v>
      </c>
      <c r="C19" s="63"/>
      <c r="D19" s="63"/>
      <c r="E19" s="63"/>
      <c r="F19" s="63"/>
      <c r="G19" s="63"/>
      <c r="H19" s="63"/>
      <c r="I19" s="63"/>
    </row>
    <row r="20" spans="2:9" x14ac:dyDescent="0.25">
      <c r="B20" s="63" t="s">
        <v>54</v>
      </c>
      <c r="C20" s="63"/>
      <c r="D20" s="63"/>
      <c r="E20" s="63"/>
      <c r="F20" s="63"/>
      <c r="G20" s="63"/>
      <c r="H20" s="63"/>
      <c r="I20" s="63"/>
    </row>
    <row r="21" spans="2:9" ht="28.5" customHeight="1" x14ac:dyDescent="0.25">
      <c r="B21" s="63" t="s">
        <v>60</v>
      </c>
      <c r="C21" s="63"/>
      <c r="D21" s="63"/>
      <c r="E21" s="63"/>
      <c r="F21" s="63"/>
      <c r="G21" s="63"/>
      <c r="H21" s="63"/>
      <c r="I21" s="63"/>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0"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3"/>
  <sheetViews>
    <sheetView showGridLines="0" view="pageLayout" topLeftCell="A4" zoomScale="80" zoomScaleNormal="100" zoomScaleSheetLayoutView="100" zoomScalePageLayoutView="80" workbookViewId="0">
      <selection activeCell="E10" sqref="E10"/>
    </sheetView>
  </sheetViews>
  <sheetFormatPr defaultColWidth="9.140625" defaultRowHeight="15" x14ac:dyDescent="0.25"/>
  <cols>
    <col min="1" max="1" width="5.7109375" style="4" customWidth="1"/>
    <col min="2" max="2" width="16.28515625" style="4" customWidth="1"/>
    <col min="3" max="3" width="37.5703125" style="4" customWidth="1"/>
    <col min="4" max="4" width="11.42578125" style="4" customWidth="1"/>
    <col min="5"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8" t="str">
        <f>IF(ISBLANK(CoverSheet!$C$8),"",CoverSheet!$C$8)</f>
        <v>Eastland Network Limited</v>
      </c>
      <c r="J3" s="58"/>
      <c r="K3" s="58"/>
      <c r="L3" s="58"/>
      <c r="M3" s="58"/>
      <c r="N3" s="58"/>
      <c r="O3" s="58"/>
      <c r="P3"/>
    </row>
    <row r="4" spans="1:16" x14ac:dyDescent="0.25">
      <c r="E4"/>
      <c r="F4"/>
      <c r="G4" s="29" t="s">
        <v>9</v>
      </c>
      <c r="H4"/>
      <c r="I4" s="77">
        <f>IF(ISBLANK(CoverSheet!$C$9),"",CoverSheet!$C$9)</f>
        <v>41906</v>
      </c>
      <c r="J4" s="77"/>
      <c r="K4" s="77"/>
      <c r="L4" s="77"/>
      <c r="M4" s="77"/>
      <c r="N4" s="77"/>
      <c r="O4" s="77"/>
      <c r="P4"/>
    </row>
    <row r="5" spans="1:16" ht="30" customHeight="1" x14ac:dyDescent="0.25">
      <c r="A5" s="28" t="s">
        <v>23</v>
      </c>
      <c r="B5" s="52" t="s">
        <v>40</v>
      </c>
      <c r="C5" s="3"/>
      <c r="D5"/>
      <c r="E5"/>
      <c r="F5"/>
      <c r="G5"/>
      <c r="H5"/>
      <c r="I5"/>
      <c r="J5"/>
      <c r="K5"/>
      <c r="L5"/>
      <c r="M5"/>
      <c r="N5"/>
      <c r="O5"/>
      <c r="P5"/>
    </row>
    <row r="6" spans="1:16" ht="30" customHeight="1" x14ac:dyDescent="0.25">
      <c r="A6" s="28"/>
      <c r="B6" s="85" t="s">
        <v>97</v>
      </c>
      <c r="C6" s="86"/>
      <c r="D6" s="82" t="s">
        <v>113</v>
      </c>
      <c r="E6" s="83"/>
      <c r="F6" s="83"/>
      <c r="G6" s="83"/>
      <c r="H6" s="83"/>
      <c r="I6" s="83"/>
      <c r="J6" s="83"/>
      <c r="K6" s="83"/>
      <c r="L6" s="83"/>
      <c r="M6" s="83"/>
      <c r="N6" s="83"/>
      <c r="O6" s="84"/>
      <c r="P6"/>
    </row>
    <row r="7" spans="1:16" ht="15" customHeight="1" x14ac:dyDescent="0.25">
      <c r="A7" s="28"/>
      <c r="B7" s="51"/>
      <c r="C7" s="51"/>
      <c r="D7"/>
      <c r="E7" s="57" t="s">
        <v>10</v>
      </c>
      <c r="F7" s="57"/>
      <c r="G7" s="57"/>
      <c r="H7" s="57"/>
      <c r="I7" s="57"/>
      <c r="J7" s="57"/>
      <c r="K7" s="57"/>
      <c r="L7" s="57"/>
      <c r="M7" s="57"/>
      <c r="N7" s="57"/>
      <c r="O7" s="57"/>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1" t="s">
        <v>18</v>
      </c>
      <c r="C9" s="72"/>
      <c r="D9" s="56">
        <v>42094</v>
      </c>
      <c r="E9" s="33"/>
      <c r="F9" s="33"/>
      <c r="G9" s="33"/>
      <c r="H9" s="33"/>
      <c r="I9" s="33"/>
      <c r="J9" s="33"/>
      <c r="K9" s="33"/>
      <c r="L9" s="33"/>
      <c r="M9" s="33"/>
      <c r="N9" s="33"/>
      <c r="O9" s="33"/>
      <c r="P9"/>
    </row>
    <row r="10" spans="1:16" x14ac:dyDescent="0.25">
      <c r="A10" s="13"/>
      <c r="B10" s="62" t="s">
        <v>52</v>
      </c>
      <c r="C10" s="75"/>
      <c r="D10" s="55">
        <v>12738.072</v>
      </c>
      <c r="E10" s="33"/>
      <c r="F10" s="33"/>
      <c r="G10" s="33"/>
      <c r="H10" s="33"/>
      <c r="I10" s="33"/>
      <c r="J10" s="33"/>
      <c r="K10" s="33"/>
      <c r="L10" s="33"/>
      <c r="M10"/>
      <c r="N10"/>
      <c r="O10"/>
      <c r="P10"/>
    </row>
    <row r="11" spans="1:16" x14ac:dyDescent="0.25">
      <c r="A11" s="13"/>
      <c r="B11" s="73" t="s">
        <v>25</v>
      </c>
      <c r="C11" s="74"/>
      <c r="D11" s="55">
        <v>12738.072</v>
      </c>
      <c r="E11" s="33"/>
      <c r="F11" s="33"/>
      <c r="G11" s="33"/>
      <c r="H11" s="33"/>
      <c r="I11" s="33"/>
      <c r="J11" s="33"/>
      <c r="K11" s="33"/>
      <c r="L11" s="33"/>
      <c r="M11"/>
      <c r="N11"/>
      <c r="O11"/>
      <c r="P11"/>
    </row>
    <row r="12" spans="1:16" ht="15" customHeight="1" x14ac:dyDescent="0.25">
      <c r="B12" s="50" t="s">
        <v>94</v>
      </c>
      <c r="C12" s="50"/>
      <c r="D12"/>
      <c r="E12" s="55"/>
      <c r="F12" s="55"/>
      <c r="G12" s="55"/>
      <c r="H12" s="55"/>
      <c r="I12" s="55"/>
      <c r="J12" s="55">
        <v>1158</v>
      </c>
      <c r="K12" s="55">
        <v>3314.44</v>
      </c>
      <c r="L12" s="55">
        <v>7668.0499621666668</v>
      </c>
      <c r="M12" s="55">
        <v>1693.6416666666664</v>
      </c>
      <c r="N12" s="55">
        <v>702.46666666666658</v>
      </c>
      <c r="O12" s="55">
        <v>1317.4666666666665</v>
      </c>
      <c r="P12"/>
    </row>
    <row r="13" spans="1:16" ht="17.25" x14ac:dyDescent="0.25">
      <c r="B13" s="50" t="s">
        <v>48</v>
      </c>
      <c r="C13" s="50"/>
      <c r="D13"/>
      <c r="E13" s="55"/>
      <c r="F13" s="55"/>
      <c r="G13" s="55"/>
      <c r="H13" s="55">
        <v>114</v>
      </c>
      <c r="I13" s="55">
        <v>337.798</v>
      </c>
      <c r="J13" s="55">
        <v>334</v>
      </c>
      <c r="K13" s="55">
        <v>1554.1675761031049</v>
      </c>
      <c r="L13" s="55">
        <v>1534.1675761031049</v>
      </c>
      <c r="M13" s="55">
        <v>1534.1675761031049</v>
      </c>
      <c r="N13" s="55">
        <v>1534.1675761031049</v>
      </c>
      <c r="O13" s="55">
        <v>1534.1675761031049</v>
      </c>
      <c r="P13"/>
    </row>
    <row r="14" spans="1:16" ht="15" customHeight="1" x14ac:dyDescent="0.25">
      <c r="B14" s="51"/>
      <c r="C14" s="51"/>
      <c r="D14"/>
      <c r="E14"/>
      <c r="F14"/>
      <c r="G14"/>
      <c r="H14"/>
      <c r="I14"/>
      <c r="J14"/>
      <c r="K14"/>
      <c r="L14"/>
      <c r="M14"/>
      <c r="N14"/>
      <c r="O14"/>
      <c r="P14"/>
    </row>
    <row r="15" spans="1:16" ht="90.75" customHeight="1" x14ac:dyDescent="0.25">
      <c r="B15" s="71" t="s">
        <v>91</v>
      </c>
      <c r="C15" s="72"/>
      <c r="D15" s="78" t="s">
        <v>116</v>
      </c>
      <c r="E15" s="78"/>
      <c r="F15" s="78"/>
      <c r="G15" s="78"/>
      <c r="H15" s="78"/>
      <c r="I15" s="78"/>
      <c r="J15" s="78"/>
      <c r="K15" s="78"/>
      <c r="L15" s="78"/>
      <c r="M15" s="78"/>
      <c r="N15" s="78"/>
      <c r="O15" s="78"/>
      <c r="P15"/>
    </row>
    <row r="16" spans="1:16" ht="97.5" customHeight="1" x14ac:dyDescent="0.25">
      <c r="B16" s="71" t="s">
        <v>92</v>
      </c>
      <c r="C16" s="72"/>
      <c r="D16" s="78" t="s">
        <v>114</v>
      </c>
      <c r="E16" s="78"/>
      <c r="F16" s="78"/>
      <c r="G16" s="78"/>
      <c r="H16" s="78"/>
      <c r="I16" s="78"/>
      <c r="J16" s="78"/>
      <c r="K16" s="78"/>
      <c r="L16" s="78"/>
      <c r="M16" s="78"/>
      <c r="N16" s="78"/>
      <c r="O16" s="78"/>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5" t="s">
        <v>97</v>
      </c>
      <c r="C18" s="86"/>
      <c r="D18" s="79"/>
      <c r="E18" s="80"/>
      <c r="F18" s="80"/>
      <c r="G18" s="80"/>
      <c r="H18" s="80"/>
      <c r="I18" s="80"/>
      <c r="J18" s="80"/>
      <c r="K18" s="80"/>
      <c r="L18" s="80"/>
      <c r="M18" s="80"/>
      <c r="N18" s="80"/>
      <c r="O18" s="81"/>
      <c r="P18"/>
    </row>
    <row r="19" spans="1:16" ht="15" customHeight="1" x14ac:dyDescent="0.25">
      <c r="A19" s="28"/>
      <c r="B19" s="51"/>
      <c r="C19" s="51"/>
      <c r="D19"/>
      <c r="E19" s="57" t="s">
        <v>10</v>
      </c>
      <c r="F19" s="57"/>
      <c r="G19" s="57"/>
      <c r="H19" s="57"/>
      <c r="I19" s="57"/>
      <c r="J19" s="57"/>
      <c r="K19" s="57"/>
      <c r="L19" s="57"/>
      <c r="M19" s="57"/>
      <c r="N19" s="57"/>
      <c r="O19" s="57"/>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1" t="s">
        <v>18</v>
      </c>
      <c r="C21" s="72"/>
      <c r="D21" s="14"/>
      <c r="E21" s="33"/>
      <c r="F21" s="33"/>
      <c r="G21" s="33"/>
      <c r="H21" s="33"/>
      <c r="I21" s="33"/>
      <c r="J21" s="33"/>
      <c r="K21" s="33"/>
      <c r="L21" s="33"/>
      <c r="M21" s="33"/>
      <c r="N21" s="33"/>
      <c r="O21" s="33"/>
      <c r="P21"/>
    </row>
    <row r="22" spans="1:16" ht="34.5" customHeight="1" x14ac:dyDescent="0.25">
      <c r="A22" s="13"/>
      <c r="B22" s="62" t="s">
        <v>52</v>
      </c>
      <c r="C22" s="75"/>
      <c r="D22" s="14"/>
      <c r="E22" s="33"/>
      <c r="F22" s="33"/>
      <c r="G22" s="33"/>
      <c r="H22" s="33"/>
      <c r="I22" s="33"/>
      <c r="J22" s="33"/>
      <c r="K22" s="33"/>
      <c r="L22" s="33"/>
      <c r="M22"/>
      <c r="N22"/>
      <c r="O22"/>
      <c r="P22"/>
    </row>
    <row r="23" spans="1:16" x14ac:dyDescent="0.25">
      <c r="A23" s="13"/>
      <c r="B23" s="73" t="s">
        <v>25</v>
      </c>
      <c r="C23" s="74"/>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1" t="s">
        <v>93</v>
      </c>
      <c r="C27" s="72"/>
      <c r="D27" s="76"/>
      <c r="E27" s="76"/>
      <c r="F27" s="76"/>
      <c r="G27" s="76"/>
      <c r="H27" s="76"/>
      <c r="I27" s="76"/>
      <c r="J27" s="76"/>
      <c r="K27" s="76"/>
      <c r="L27" s="76"/>
      <c r="M27" s="76"/>
      <c r="N27" s="76"/>
      <c r="O27" s="76"/>
      <c r="P27"/>
    </row>
    <row r="28" spans="1:16" ht="35.1" customHeight="1" x14ac:dyDescent="0.25">
      <c r="B28" s="71" t="s">
        <v>92</v>
      </c>
      <c r="C28" s="72"/>
      <c r="D28" s="76"/>
      <c r="E28" s="76"/>
      <c r="F28" s="76"/>
      <c r="G28" s="76"/>
      <c r="H28" s="76"/>
      <c r="I28" s="76"/>
      <c r="J28" s="76"/>
      <c r="K28" s="76"/>
      <c r="L28" s="76"/>
      <c r="M28" s="76"/>
      <c r="N28" s="76"/>
      <c r="O28" s="76"/>
      <c r="P28"/>
    </row>
    <row r="29" spans="1:16" ht="30" customHeight="1" x14ac:dyDescent="0.25">
      <c r="B29" s="44" t="s">
        <v>0</v>
      </c>
      <c r="C29"/>
      <c r="D29"/>
      <c r="E29"/>
      <c r="F29"/>
      <c r="G29"/>
      <c r="H29"/>
      <c r="I29"/>
      <c r="J29"/>
      <c r="K29"/>
      <c r="L29"/>
      <c r="M29"/>
      <c r="N29"/>
      <c r="O29"/>
      <c r="P29"/>
    </row>
    <row r="30" spans="1:16" ht="32.25" customHeight="1" x14ac:dyDescent="0.25">
      <c r="B30" s="69" t="s">
        <v>65</v>
      </c>
      <c r="C30" s="70"/>
      <c r="D30" s="70"/>
      <c r="E30" s="70"/>
      <c r="F30" s="70"/>
      <c r="G30" s="70"/>
      <c r="H30" s="70"/>
      <c r="I30" s="70"/>
      <c r="J30" s="70"/>
      <c r="K30" s="70"/>
      <c r="L30" s="70"/>
      <c r="M30" s="70"/>
      <c r="N30" s="70"/>
      <c r="O30" s="70"/>
      <c r="P30"/>
    </row>
    <row r="31" spans="1:16" x14ac:dyDescent="0.25">
      <c r="B31" s="69" t="s">
        <v>61</v>
      </c>
      <c r="C31" s="70"/>
      <c r="D31" s="70"/>
      <c r="E31" s="70"/>
      <c r="F31" s="70"/>
      <c r="G31" s="70"/>
      <c r="H31" s="70"/>
      <c r="I31" s="70"/>
      <c r="J31" s="70"/>
      <c r="K31" s="70"/>
      <c r="L31" s="70"/>
      <c r="M31" s="70"/>
      <c r="N31" s="70"/>
      <c r="O31" s="70"/>
      <c r="P31"/>
    </row>
    <row r="32" spans="1:16" x14ac:dyDescent="0.25">
      <c r="B32" s="69" t="s">
        <v>34</v>
      </c>
      <c r="C32" s="70"/>
      <c r="D32" s="70"/>
      <c r="E32" s="70"/>
      <c r="F32" s="70"/>
      <c r="G32" s="70"/>
      <c r="H32" s="70"/>
      <c r="I32" s="70"/>
      <c r="J32" s="70"/>
      <c r="K32" s="70"/>
      <c r="L32" s="70"/>
      <c r="M32" s="70"/>
      <c r="N32" s="70"/>
      <c r="O32" s="70"/>
      <c r="P32"/>
    </row>
    <row r="33" spans="1:16" ht="28.5" customHeight="1" x14ac:dyDescent="0.25">
      <c r="B33" s="69" t="s">
        <v>26</v>
      </c>
      <c r="C33" s="70"/>
      <c r="D33" s="70"/>
      <c r="E33" s="70"/>
      <c r="F33" s="70"/>
      <c r="G33" s="70"/>
      <c r="H33" s="70"/>
      <c r="I33" s="70"/>
      <c r="J33" s="70"/>
      <c r="K33" s="70"/>
      <c r="L33" s="70"/>
      <c r="M33" s="70"/>
      <c r="N33" s="70"/>
      <c r="O33" s="70"/>
      <c r="P33"/>
    </row>
    <row r="34" spans="1:16" ht="15.75" customHeight="1" x14ac:dyDescent="0.25">
      <c r="B34" s="69" t="s">
        <v>27</v>
      </c>
      <c r="C34" s="70"/>
      <c r="D34" s="70"/>
      <c r="E34" s="70"/>
      <c r="F34" s="70"/>
      <c r="G34" s="70"/>
      <c r="H34" s="70"/>
      <c r="I34" s="70"/>
      <c r="J34" s="70"/>
      <c r="K34" s="70"/>
      <c r="L34" s="70"/>
      <c r="M34" s="70"/>
      <c r="N34" s="70"/>
      <c r="O34" s="70"/>
      <c r="P34"/>
    </row>
    <row r="35" spans="1:16" ht="33" customHeight="1" x14ac:dyDescent="0.25">
      <c r="B35" s="69" t="s">
        <v>62</v>
      </c>
      <c r="C35" s="70"/>
      <c r="D35" s="70"/>
      <c r="E35" s="70"/>
      <c r="F35" s="70"/>
      <c r="G35" s="70"/>
      <c r="H35" s="70"/>
      <c r="I35" s="70"/>
      <c r="J35" s="70"/>
      <c r="K35" s="70"/>
      <c r="L35" s="70"/>
      <c r="M35" s="70"/>
      <c r="N35" s="70"/>
      <c r="O35" s="70"/>
      <c r="P35"/>
    </row>
    <row r="36" spans="1:16" ht="33.75" customHeight="1" x14ac:dyDescent="0.25">
      <c r="B36" s="73" t="s">
        <v>47</v>
      </c>
      <c r="C36" s="73"/>
      <c r="D36" s="73"/>
      <c r="E36" s="73"/>
      <c r="F36" s="73"/>
      <c r="G36" s="73"/>
      <c r="H36" s="73"/>
      <c r="I36" s="73"/>
      <c r="J36" s="73"/>
      <c r="K36" s="73"/>
      <c r="L36" s="73"/>
      <c r="M36" s="73"/>
      <c r="N36" s="73"/>
      <c r="O36" s="73"/>
    </row>
    <row r="37" spans="1:16" ht="106.5" customHeight="1" x14ac:dyDescent="0.25">
      <c r="B37" s="69" t="s">
        <v>63</v>
      </c>
      <c r="C37" s="69"/>
      <c r="D37" s="69"/>
      <c r="E37" s="69"/>
      <c r="F37" s="69"/>
      <c r="G37" s="69"/>
      <c r="H37" s="69"/>
      <c r="I37" s="69"/>
      <c r="J37" s="69"/>
      <c r="K37" s="69"/>
      <c r="L37" s="69"/>
      <c r="M37" s="69"/>
      <c r="N37" s="69"/>
      <c r="O37" s="69"/>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69" t="s">
        <v>69</v>
      </c>
      <c r="C41" s="70"/>
      <c r="D41" s="70"/>
      <c r="E41" s="70"/>
      <c r="F41" s="70"/>
      <c r="G41" s="70"/>
      <c r="H41" s="70"/>
      <c r="I41" s="70"/>
      <c r="J41" s="70"/>
      <c r="K41" s="70"/>
      <c r="L41" s="70"/>
      <c r="M41" s="70"/>
      <c r="N41" s="70"/>
      <c r="O41" s="70"/>
    </row>
    <row r="42" spans="1:16" ht="31.5" customHeight="1" x14ac:dyDescent="0.25">
      <c r="B42" s="69" t="s">
        <v>53</v>
      </c>
      <c r="C42" s="69"/>
      <c r="D42" s="69"/>
      <c r="E42" s="69"/>
      <c r="F42" s="69"/>
      <c r="G42" s="69"/>
      <c r="H42" s="69"/>
      <c r="I42" s="69"/>
      <c r="J42" s="69"/>
      <c r="K42" s="69"/>
      <c r="L42" s="69"/>
      <c r="M42" s="69"/>
      <c r="N42" s="69"/>
      <c r="O42" s="69"/>
    </row>
    <row r="43" spans="1:16" ht="93" customHeight="1" x14ac:dyDescent="0.25">
      <c r="B43" s="69" t="s">
        <v>83</v>
      </c>
      <c r="C43" s="70"/>
      <c r="D43" s="70"/>
      <c r="E43" s="70"/>
      <c r="F43" s="70"/>
      <c r="G43" s="70"/>
      <c r="H43" s="70"/>
      <c r="I43" s="70"/>
      <c r="J43" s="70"/>
      <c r="K43" s="70"/>
      <c r="L43" s="70"/>
      <c r="M43" s="70"/>
      <c r="N43" s="70"/>
      <c r="O43" s="70"/>
    </row>
  </sheetData>
  <sheetProtection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 ref="B23:C23"/>
    <mergeCell ref="B10:C10"/>
    <mergeCell ref="B9:C9"/>
    <mergeCell ref="B11:C11"/>
    <mergeCell ref="B15:C15"/>
    <mergeCell ref="B16:C16"/>
    <mergeCell ref="B35:O35"/>
    <mergeCell ref="B28:C28"/>
    <mergeCell ref="B41:O41"/>
    <mergeCell ref="B42:O42"/>
    <mergeCell ref="B43:O43"/>
    <mergeCell ref="B37:O37"/>
    <mergeCell ref="B34:O34"/>
    <mergeCell ref="B36:O36"/>
    <mergeCell ref="B30:O30"/>
    <mergeCell ref="B32:O32"/>
    <mergeCell ref="B33:O33"/>
  </mergeCells>
  <pageMargins left="0.70866141732283472" right="0.70866141732283472" top="0.74803149606299213" bottom="0.74803149606299213" header="0.31496062992125984" footer="0.31496062992125984"/>
  <pageSetup paperSize="9" scale="73" fitToHeight="3"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zoomScaleSheetLayoutView="100" workbookViewId="0">
      <selection activeCell="D7" sqref="D7"/>
    </sheetView>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7" t="s">
        <v>66</v>
      </c>
      <c r="B2" s="87"/>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73" t="s">
        <v>70</v>
      </c>
      <c r="C22" s="73"/>
      <c r="D22" s="73"/>
      <c r="E22" s="73"/>
      <c r="F22" s="73"/>
      <c r="G22" s="73"/>
      <c r="H22" s="73"/>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A. Revenue Breakdown</vt:lpstr>
      <vt:lpstr>B. Capital Contributions</vt:lpstr>
      <vt:lpstr>C. Transpower Acquisitions</vt:lpstr>
      <vt:lpstr>D. Quality Data</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Ngarangi.Bidois</cp:lastModifiedBy>
  <cp:lastPrinted>2014-09-09T04:19:03Z</cp:lastPrinted>
  <dcterms:created xsi:type="dcterms:W3CDTF">2014-02-04T04:13:34Z</dcterms:created>
  <dcterms:modified xsi:type="dcterms:W3CDTF">2014-09-15T04:18:21Z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