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 windowWidth="10290" windowHeight="10920"/>
  </bookViews>
  <sheets>
    <sheet name="Cover sheet" sheetId="5" r:id="rId1"/>
    <sheet name="Fixed network operators" sheetId="1" r:id="rId2"/>
    <sheet name="MNOs" sheetId="2" r:id="rId3"/>
    <sheet name="MVNOs and mobile resellers" sheetId="3" r:id="rId4"/>
    <sheet name="Wholesale providers" sheetId="4" r:id="rId5"/>
  </sheets>
  <calcPr calcId="145621"/>
</workbook>
</file>

<file path=xl/calcChain.xml><?xml version="1.0" encoding="utf-8"?>
<calcChain xmlns="http://schemas.openxmlformats.org/spreadsheetml/2006/main">
  <c r="D130" i="1" l="1"/>
  <c r="D128" i="1"/>
  <c r="D125" i="1"/>
  <c r="D123" i="1"/>
  <c r="D122" i="1"/>
  <c r="D121" i="1"/>
  <c r="D120" i="1"/>
  <c r="D119" i="1"/>
  <c r="D118" i="1"/>
  <c r="D117" i="1"/>
  <c r="D133" i="1" l="1"/>
  <c r="D132" i="1"/>
  <c r="D131" i="1"/>
  <c r="D127" i="1"/>
  <c r="D126" i="1"/>
  <c r="D124" i="1"/>
  <c r="D119" i="2" l="1"/>
  <c r="D118" i="2"/>
  <c r="D117" i="2"/>
  <c r="D116" i="2"/>
  <c r="D114" i="2"/>
  <c r="D113" i="2"/>
  <c r="D111" i="2"/>
  <c r="D110" i="2"/>
  <c r="D109" i="2"/>
  <c r="D108" i="2"/>
  <c r="D107" i="2"/>
  <c r="D106" i="2"/>
  <c r="D105" i="2"/>
  <c r="D104" i="2"/>
  <c r="D103" i="2"/>
  <c r="D102" i="2"/>
  <c r="D101" i="2"/>
  <c r="D100" i="2"/>
  <c r="D99" i="2"/>
  <c r="D98" i="2"/>
  <c r="D13" i="4" l="1"/>
  <c r="D35" i="3"/>
  <c r="D34" i="3"/>
  <c r="D32" i="3"/>
  <c r="D31" i="3"/>
  <c r="D30" i="3"/>
</calcChain>
</file>

<file path=xl/sharedStrings.xml><?xml version="1.0" encoding="utf-8"?>
<sst xmlns="http://schemas.openxmlformats.org/spreadsheetml/2006/main" count="598" uniqueCount="478">
  <si>
    <t>Telecommunications Industry Questionnaire 2011/12</t>
  </si>
  <si>
    <t>Sheet A - for Fixed Network Operators Providing Telephony and Data Services</t>
  </si>
  <si>
    <t>No.</t>
  </si>
  <si>
    <t xml:space="preserve">Statistic to be provided  </t>
  </si>
  <si>
    <t>Definition</t>
  </si>
  <si>
    <t>Retail fixed telephone network subscribers</t>
  </si>
  <si>
    <t>Telephone access lines - owned</t>
  </si>
  <si>
    <t>Number of active telephone access lines retailed by respondent as at end of year identified by having a geographic national telephone number (area code + 7 digit local number) where the respondent owns the access line. A line includes a fixed wireless connection.</t>
  </si>
  <si>
    <t>Telephone access lines - unbundled</t>
  </si>
  <si>
    <t>Number of active telephone access lines retailed by respondent as at end of year identified by having a geographic national telephone number (area code + 7 digit local number) where the access lines have been provided to the respondent by way of the unbundled copper local loop service.</t>
  </si>
  <si>
    <t>Telephone access lines - bitstream</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</si>
  <si>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</si>
  <si>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Telephone access lines - resale</t>
  </si>
  <si>
    <t>Number of active telephone access lines retailed by respondent as at end of year identified by having a geographic national telephone number (area code + 7 digit local number) where the access lines themselves are not owned by the respondent, including resold lines but NOT unbundled lines or bitstream lines.</t>
  </si>
  <si>
    <t>Total telephone access lines</t>
  </si>
  <si>
    <t>Total number of active telephone access lines retailed by respondent as at end of year, identified by having a geographic national telephone number (area code + 7 digit local number)  This will include fixed wireless connections and bitstream lines with VoIP number and should be the sum of the above 4 responses.</t>
  </si>
  <si>
    <t xml:space="preserve">Telephone access lines - residential </t>
  </si>
  <si>
    <t>Number of active telephone access lines retailed by respondent as at end of year that are supplied or believed to be supplied to households (i.e. lines which are not used for business, government or other professional purposes or as public telephone stations).</t>
  </si>
  <si>
    <t>Toll by-pass customers</t>
  </si>
  <si>
    <t>Number of subscribers as at end of year not using a line retailed by the respondent but accessing respondent's toll services by way of non-code access/carrier pre-selection.</t>
  </si>
  <si>
    <t>Retail broadband and other data connections</t>
  </si>
  <si>
    <t>Dial-up Internet subscribers (analog connections)</t>
  </si>
  <si>
    <t>Number of dial-up Internet retail connections as at end of year. Dial-up is a connection to the Internet via a modem and telephone line, which requires that the modem dial a phone number when Internet access is needed.</t>
  </si>
  <si>
    <t>Business data fibre-to-the-premise/fibre-to-the-kerb non-broadband connections</t>
  </si>
  <si>
    <t>Number of retail business data connections as at end of year providing managed IP services and  other digital data services not classified as broadband connections, served by fibre-to-the-premise or fibre-to-the-kerb connections where the end-users are served directly by fibre or a very short copper loop running no further than the kerb.</t>
  </si>
  <si>
    <t>Business fibre-to-the-premises/fibre-to-the-kerb broadband subscribers</t>
  </si>
  <si>
    <t>Number of broadband internet retail connections identified as business or other non-residential connections as at end of year served by fibre-to-the-premise or fibre-to-the-kerb connections where the end-users are served directly by fibre or a very short copper loop running no further than the kerb.</t>
  </si>
  <si>
    <t>Residential fibre-to-the-premises/fibre-to-the-kerb broadband subscribers</t>
  </si>
  <si>
    <t>Number of broadband internet retail connections identified as residential connections as at end of year served by fibre-to-the-premise or fibre-to-the-kerb connections where the end-users are served directly by fibre or a very short copper loop running no further than the kerb.</t>
  </si>
  <si>
    <t>Clothed DSL broadband internet subscribers</t>
  </si>
  <si>
    <t>Number of broadband internet retail connections as at end of year served by DSL technology where POTS (analogue telephone service) is provided over the same line, whether by the same provider or another provider.</t>
  </si>
  <si>
    <t>Naked DSL broadband internet subscribers</t>
  </si>
  <si>
    <t>Number of broadband internet retail connections as at end of year served by DSL technology where POTS is not provided over the same line.</t>
  </si>
  <si>
    <t>Total DSL broadband internet subscribers</t>
  </si>
  <si>
    <t>Total number of broadband internet retail connections as at end of year served by DSL technology.</t>
  </si>
  <si>
    <t>Bundled cable broadband internet subscribers</t>
  </si>
  <si>
    <t>Number of broadband internet retail connections as at end of year served by co-axial cable TV cable where the broadband service is bundled with POTS.</t>
  </si>
  <si>
    <t>Naked cable broadband internet subscribers</t>
  </si>
  <si>
    <t>Number of broadband internet retail connections as at end of year served by co-axial cable TV cable where it is not bundled with POTS.</t>
  </si>
  <si>
    <t>Total cable broadband internet subscribers</t>
  </si>
  <si>
    <t>Total number of broadband internet retail connections as at end of year  served by  co-axial cable TV cable.</t>
  </si>
  <si>
    <t>Total fixed line broadband subscribers</t>
  </si>
  <si>
    <t>Total number fixed line broadband internet retail connections, which should be the sum of the relevant responses above.</t>
  </si>
  <si>
    <t>Fixed wireless and satellite broadband internet subscribers</t>
  </si>
  <si>
    <t>Number of broadband Internet retail as at end of year served by high-speed fixed wireless service such as WiMax, and satellite. Minimum theoretical download speed should be equal to or greater than 256 kbit/s.</t>
  </si>
  <si>
    <t>Total fixed network retail broadband subscribers</t>
  </si>
  <si>
    <t>Total number of fixed network broadband retail connections, which should be the sum of the above two responses.</t>
  </si>
  <si>
    <t>Residential broadband subscribers</t>
  </si>
  <si>
    <t>Number of fixed network broadband retail connections from the above response that are supplied or believed to be supplied to households.</t>
  </si>
  <si>
    <t>Total retail fixed network broadband data traffic (in TB) provided over fibre</t>
  </si>
  <si>
    <t>Total amount of data usage charged (per kB, MB or by subscription) to respondent's retail broadband customers during the year that are served by fibre-to-the premise or fibre-to-the-kerb.</t>
  </si>
  <si>
    <t xml:space="preserve">Total retail fixed network broadband data traffic (in TB) provided over non-fibre technologies </t>
  </si>
  <si>
    <t>Total amount of data usage charged (per kB, MB or by subscription) to respondent's retail broadband customers during the year that are served by technologies other than fibre-to-the-premise/fibre-to-the-kerb.</t>
  </si>
  <si>
    <t>Total retail fixed network broadband data traffic (in TB)</t>
  </si>
  <si>
    <t>Total amount of data usage charged (per kB, MB or by subscription) to respondent's retail broadband customers during the year. This should be the sum of the above two responses if that breakdown is available.</t>
  </si>
  <si>
    <t>Pay TV</t>
  </si>
  <si>
    <t>Cable TV subscribers</t>
  </si>
  <si>
    <t>Number of retail connections to a television service delivered over co-axial cable to paying subscribers.</t>
  </si>
  <si>
    <t>IP TV subscribers</t>
  </si>
  <si>
    <t>Number of retail connections to a television service delivered over an internet connection to paying subscribers.</t>
  </si>
  <si>
    <t>Satellite TV subscribers</t>
  </si>
  <si>
    <t>Number of retail connections to a television service delivered via satellite to paying subscribers.</t>
  </si>
  <si>
    <t>Total pay TV subscribers</t>
  </si>
  <si>
    <t>Total number of retail connections to a television service paid for by way of a subscription, which should be the sum of the above three responses.</t>
  </si>
  <si>
    <t>Fixed network traffic</t>
  </si>
  <si>
    <t>Non-chargeable local calling minutes</t>
  </si>
  <si>
    <t>Total minutes of non-chargeable (ignoring the subscription component of residential line rental) retail local calls made by respondent's customers originating on a fixed network during the year.</t>
  </si>
  <si>
    <t>Non-chargeable VoIP minutes</t>
  </si>
  <si>
    <t>Total minutes of calling provided by respondent that are non-chargeable (ignoring any VoIP subscription) due to the calls being VoIP calls not interconnecting with the PSTN.</t>
  </si>
  <si>
    <t>Chargeable local telephone minutes</t>
  </si>
  <si>
    <t>Total chargeable minutes (billed minutes when charged per minute and billed minutes forgone when charged by subscription) of retail local calls originating from fixed network during the year.</t>
  </si>
  <si>
    <t>Fixed to mobile minutes - on-net</t>
  </si>
  <si>
    <t>Total chargeable minutes (billed minutes when charged per minute and billed minutes forgone when charged by subscription) of retail calls to a mobile cellular network operated by the respondent originating from a fixed network also operated by the respondent during the year.</t>
  </si>
  <si>
    <t>Fixed to mobile minutes - off-net</t>
  </si>
  <si>
    <t>Total chargeable minutes (billed minutes when charged per minute and billed minutes forgone when charged by subscription) of retail calls to a mobile cellular network not operated by the respondent originating from a fixed network during the year.</t>
  </si>
  <si>
    <t>National telephone minutes</t>
  </si>
  <si>
    <t>Total chargeable minutes (billed minutes when charged per minute and billed minutes forgone when charged by subscription) of retail national calls (toll calls) originating on fixed network during the year.</t>
  </si>
  <si>
    <t>International outgoing telephone minutes</t>
  </si>
  <si>
    <t>Total chargeable minutes (billed minutes when charged per minute and billed minutes forgone when charged by subscription) of outwards international retail calls originating on fixed network during the year.</t>
  </si>
  <si>
    <t>Other chargeable call minutes</t>
  </si>
  <si>
    <t>Total chargeable minutes (billed minutes when charged per minute and billed minutes forgone when charged by subscription) of retail calls originating on fixed network during the year not covered by the above four questions.</t>
  </si>
  <si>
    <t>Total chargeable call minutes</t>
  </si>
  <si>
    <t>Total chargeable minutes (billed minutes when charged per minute and billed minutes forgone when charged by subscription) of all outwards retail calls originating on a fixed network during the year, which should be the sum of the above six responses.</t>
  </si>
  <si>
    <t>Residential chargeable call minutes</t>
  </si>
  <si>
    <t>Total chargeable minutes (billed minutes when charged per minute and billed minutes forgone when charged by subscription) of all outwards retail calls originating on a fixed network during the year from residential subscribers.</t>
  </si>
  <si>
    <t>Number of non-chargeable local telephone calls</t>
  </si>
  <si>
    <t>Total number of non-chargeable (ignoring subscription component of residential line rental) retail local calls originating on fixed network during the year made by the respondent's customers.</t>
  </si>
  <si>
    <t>Number of chargeable local telephone calls</t>
  </si>
  <si>
    <t>Total number of chargeable (per minute or by subscription) retail local calls  originating from fixed network during the year.</t>
  </si>
  <si>
    <t>Number of fixed-to-mobile calls - on-net</t>
  </si>
  <si>
    <t>Total number of chargeable (per minute or by subscription) retail calls  to a mobile cellular network operated by the respondent and originating on fixed network also operated by the respondent during the year.</t>
  </si>
  <si>
    <t>Number of fixed-to-mobile calls - off-net</t>
  </si>
  <si>
    <t>Total number of chargeable (per minute or by subscription) retail calls  to a mobile cellular network not operated by the respondent and originating on fixed network. respondent during the year.</t>
  </si>
  <si>
    <t>Number of national telephone calls</t>
  </si>
  <si>
    <t>Total number of chargeable (per minute or by subscription) retail national calls  originating on fixed network during the year.</t>
  </si>
  <si>
    <t>Number of international outgoing telephone calls</t>
  </si>
  <si>
    <t>Total number of chargeable (per minute or by subscription) outwards international retail calls originating on fixed network during the year.</t>
  </si>
  <si>
    <t>Number of other chargeable telephone calls</t>
  </si>
  <si>
    <t>Total number of chargeable (per minute or by subscription) other retail calls originating on fixed network during the year not covered by the above five questions.</t>
  </si>
  <si>
    <t>Total number of chargeable telephone calls</t>
  </si>
  <si>
    <t>Total number of chargeable outwards retail calls originating from fixed network during the year, which should be the sum of the above six responses.</t>
  </si>
  <si>
    <t>Number of residential chargeable telephone calls</t>
  </si>
  <si>
    <t>Total number of chargeable outwards retail calls originating from fixed network during the year from residential customers.</t>
  </si>
  <si>
    <t>Staff</t>
  </si>
  <si>
    <t>Total staff in telecommunications services</t>
  </si>
  <si>
    <t>Full time staff employed in the supply of commercial telecommunications services to New Zealand customers (with part time staff expressed as full time equivalents) as at the end of the year.</t>
  </si>
  <si>
    <t>Fixed network retail revenue</t>
  </si>
  <si>
    <t>Fixed telephone service revenue from chargeable local calls</t>
  </si>
  <si>
    <t>Gross retail revenue (excluding GST) from chargeable local calls originating from fixed network during the year (whether charged per minute or by subscription for that call type except the subscription component of residential line rental).</t>
  </si>
  <si>
    <t>Fixed telephone service revenue from on-net fixed-to-mobile calls</t>
  </si>
  <si>
    <t>Gross retail revenue (excluding GST) from chargeable calls originating from fixed network and terminating on a mobile network operated by the respondent during the year (whether charged per minute or by subscription for that call type).</t>
  </si>
  <si>
    <t>Fixed telephone service revenue from off-net fixed-to-mobile calls (default if can't distinguish)</t>
  </si>
  <si>
    <t>Gross retail revenue (excluding GST) from chargeable calls originating from fixed network and terminating on a mobile network not operated by the respondent during the year (whether charged per minute or by subscription for that call type).</t>
  </si>
  <si>
    <t>Fixed telephone service revenue from national calls</t>
  </si>
  <si>
    <t>Gross retail revenue (excluding GST) from chargeable national calls originating from fixed network during the year (whether charged per minute or by subscription for that call type).</t>
  </si>
  <si>
    <t>Fixed telephone service revenue from international calls</t>
  </si>
  <si>
    <t>Gross retail revenue (excluding GST) from outwards international calls originating from fixed network during the year (whether charged per minute or by subscription for that call type).</t>
  </si>
  <si>
    <t>Fixed telephone service revenue from other chargeable calls</t>
  </si>
  <si>
    <t>Gross retail revenue (excluding GST) from other calls originating from fixed network during the year not covered by the above four questions.</t>
  </si>
  <si>
    <t>Fixed telephone service line rental</t>
  </si>
  <si>
    <t>Gross retail revenue (excluding GST) from fixed line rental excluding any portion that is a subscription for a particular call type (but including the local call subscription component of residential line rental).</t>
  </si>
  <si>
    <t>Other fixed telephone service revenue</t>
  </si>
  <si>
    <t>Gross retail revenue (excluding GST) from other fixed line services including telephone connection and value added services.</t>
  </si>
  <si>
    <t>Total revenue from fixed telephone services</t>
  </si>
  <si>
    <t>Total gross retail revenue (excluding GST) from the provision of fixed telephone services during the year, including line charges, calls and value added services, which should be the sum of the above eight responses.</t>
  </si>
  <si>
    <t>Residential revenue from fixed telephone services</t>
  </si>
  <si>
    <t>Gross retail revenue (excluding GST) in the above response that was received from residential customers.</t>
  </si>
  <si>
    <t>Fixed line revenue from dial-up internet access</t>
  </si>
  <si>
    <t>Gross retail revenue (excluding GST) from provision of internet access by way of a dial-up connection during the year.</t>
  </si>
  <si>
    <t>Fixed line business data services (non-broadband) revenue from fibre-to-the-premise/fibre-to-the-kerb connections</t>
  </si>
  <si>
    <t>Gross retail revenue (excluding GST) earned during the year from managed IP services and traditional data services such as leased circuits, frame relay services and other digital data services not classified as broadband services, where these services are delivered over a fibre connection</t>
  </si>
  <si>
    <t>Non-fibre fixed line business data services revenue</t>
  </si>
  <si>
    <r>
      <t xml:space="preserve">Gross retail revenue (excluding GST) earned during the year from managed IP services and traditional data services such as leased circuits, frame relay services and other digital data services not classified as broadband services, where these services are </t>
    </r>
    <r>
      <rPr>
        <i/>
        <sz val="12"/>
        <color indexed="12"/>
        <rFont val="Calibri"/>
        <family val="2"/>
      </rPr>
      <t>not</t>
    </r>
    <r>
      <rPr>
        <sz val="12"/>
        <color indexed="12"/>
        <rFont val="Calibri"/>
        <family val="2"/>
      </rPr>
      <t xml:space="preserve"> delivered over a fibre connection.</t>
    </r>
  </si>
  <si>
    <t>Total business data services revenue</t>
  </si>
  <si>
    <t>Total gross retail revenue (excluding GST) earned during the year from managed IP services and traditional data services such as leased circuits, frame relay services and other digital data services.</t>
  </si>
  <si>
    <t>Business fixed line broadband revenue from fibre-to-the-premise/fibre-to-the-kerb connections</t>
  </si>
  <si>
    <t>Gross retail revenue (excluding GST) from provision of broadband services via a fibre-to-the-premise or fibre-to-the-kerb connection during the year to business and other non-residential customers.</t>
  </si>
  <si>
    <t>Residential fixed line broadband revenue from fibre-to-the-premise/fibre-to-the-kerb connections</t>
  </si>
  <si>
    <t>Gross retail revenue (excluding GST) from provision of broadband services via a fibre-to-the-premise or fibre-to-the-kerb connection during the year to residential customers.</t>
  </si>
  <si>
    <t>Fixed line business broadband revenue from copper (non-fibre) connections</t>
  </si>
  <si>
    <t>Gross retail revenue (excluding GST) from provision of broadband services via a copper (non-fibre) connection during the year to business customers.</t>
  </si>
  <si>
    <t>Fixed line residential broadband revenue from copper (non-fibre) connections</t>
  </si>
  <si>
    <t>Gross retail revenue (excluding GST) from provision of broadband services via a copper (non-fibre) connection during the year to residential customers.</t>
  </si>
  <si>
    <t>Fixed wireless and satellite broadband revenue</t>
  </si>
  <si>
    <t>Gross retail revenue (excluding GST) from provision of broadband services via fixed wireless or satellite.</t>
  </si>
  <si>
    <t>Total fixed network broadband revenue</t>
  </si>
  <si>
    <t>Total gross revenue (excluding GST) from the provision of all fixed network broadband services, which should be the sum of the above five questions.</t>
  </si>
  <si>
    <t>Other retail fixed network telecommunications services revenues</t>
  </si>
  <si>
    <t>Any other telecommunications retail services revenues (excluding GST) (which includes revenue from all services supplied by way of fixed line or fixed wireless technologies, and revenue from equipment sold to allow access to those services) earned during the year by the respondent and not accounted for in any of the fixed network revenue responses above.</t>
  </si>
  <si>
    <t>Total retail revenue from all fixed network telecommunications services</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</si>
  <si>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</si>
  <si>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 xml:space="preserve">Wholesale revenue </t>
  </si>
  <si>
    <t>Wholesale revenue from fixed network interconnection</t>
  </si>
  <si>
    <t>Gross wholesale revenue (excluding GST) earned during the year from provision of fixed network interconnection.</t>
  </si>
  <si>
    <t>Wholesale revenue from provision of local or national data transmission</t>
  </si>
  <si>
    <t xml:space="preserve">Gross wholesale revenue (excluding GST) earned during the year from the transport of data between aggregation points within New Zealand (backhaul). </t>
  </si>
  <si>
    <t>Wholesale revenue from provision of international data transmission</t>
  </si>
  <si>
    <t xml:space="preserve">Gross wholesale revenue (excluding GST) earned during the year for the transport of data between international aggregation points, including an international cable landing station in New Zealand (international backhaul). </t>
  </si>
  <si>
    <t>Wholesale fixed network revenue from voice and telephony services</t>
  </si>
  <si>
    <t>Gross wholesale revenue (excluding GST) earned during the year from provision to another provider of voice lines, voice calling and other related telephony services.</t>
  </si>
  <si>
    <t>Wholesale fixed line revenue from broadband services</t>
  </si>
  <si>
    <t>Gross wholesale revenue (excluding GST) earned during the year from provision to another provider of fixed line broadband services.</t>
  </si>
  <si>
    <t>Wholesale fixed line business data services revenue</t>
  </si>
  <si>
    <t>Total gross wholesale revenue (excluding GST) earned during the year from the provision to another provider of managed IP services and traditional data services such as leased circuits, frame relay services and other digital data services not classed as broadband services.</t>
  </si>
  <si>
    <t>Other wholesale fixed network telecommunications services revenues</t>
  </si>
  <si>
    <t>Any other telecommunications wholesale revenues (excluding GST) earned during the year from telecommunications services supplied by way fixed line or fixed wireless technologies to another provider (or equipment to allow access to those services) and not accounted for in the above wholesale responses.</t>
  </si>
  <si>
    <t>Total wholesale fixed network revenues</t>
  </si>
  <si>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seven responses.</t>
  </si>
  <si>
    <t xml:space="preserve">Capital expenditure </t>
  </si>
  <si>
    <t>Investment in fibre for access network</t>
  </si>
  <si>
    <t>Capital expenditure during the year related to fibre access for the respondent's fixed access network; the part of the fixed network that connects subscribers to their local exchange or equivalent facility.</t>
  </si>
  <si>
    <t>Investment in copper (non-fibre) access network</t>
  </si>
  <si>
    <t xml:space="preserve">Capital expenditure during the year related to copper access for the respondent's fixed access network; the part of the fixed network that connects subscribers to their local exchange or equivalent facility. </t>
  </si>
  <si>
    <t xml:space="preserve">Investment in core and backhaul network </t>
  </si>
  <si>
    <t>Capital expenditure during the year on the respondent's domestic backhaul and core telecommunications networks. These networks are typically fibre.</t>
  </si>
  <si>
    <t>Investment in IT systems</t>
  </si>
  <si>
    <t>Capital expenditure during the year on IT systems for managing customers, networks, etc.</t>
  </si>
  <si>
    <t>Other telecommunications investment</t>
  </si>
  <si>
    <t>Other capital expenditure during the year on other assets (including intangible assets) used in the business of providing telecommunications services.</t>
  </si>
  <si>
    <t>Total investment in telecommunications infrastructure</t>
  </si>
  <si>
    <t>Total capital expenditure for the year (excluding GST) on assets (including intangible assets) used for providing telecommunications services, which should be the sum of the above four responses.</t>
  </si>
  <si>
    <t>Reasonableness check</t>
  </si>
  <si>
    <t>Calculates average charges where relevant data entered above. If the results don't look reasonable then it is likely there is an error in an input.</t>
  </si>
  <si>
    <t>Average chargeable local call charge</t>
  </si>
  <si>
    <t>Av. fixed-to-mobile call charge - off-net</t>
  </si>
  <si>
    <t>Overall av. fixed-to-mobile call charge</t>
  </si>
  <si>
    <t>Average national call charge</t>
  </si>
  <si>
    <t>Average international call charge</t>
  </si>
  <si>
    <t>Average non-chargeable local call duration</t>
  </si>
  <si>
    <t>Average chargeable local call duration</t>
  </si>
  <si>
    <t>Av. fixed-to-mobile call duration - on-net</t>
  </si>
  <si>
    <t>Av. fixed-to-mobile call duration - off-net</t>
  </si>
  <si>
    <t>Average national call duration</t>
  </si>
  <si>
    <t>Average international call duration</t>
  </si>
  <si>
    <t>New reasonableness checks</t>
  </si>
  <si>
    <t>% of residential customers</t>
  </si>
  <si>
    <t>Average national calls per line per month</t>
  </si>
  <si>
    <t>Total</t>
  </si>
  <si>
    <t>Sheet B - for Mobile Network Operators (not MVNOs)</t>
  </si>
  <si>
    <t>Retail mobile connections</t>
  </si>
  <si>
    <t>Cellular mobile telephone subscribers</t>
  </si>
  <si>
    <t>Cellular mobile telephone prepay subscribers</t>
  </si>
  <si>
    <t>Subscribers included in previous response that have to purchase blocks of usage in advance.</t>
  </si>
  <si>
    <t>Cellular mobile telephone postpay business subscribers.</t>
  </si>
  <si>
    <t xml:space="preserve">Subscribers who pay for all mobile services after they are consumed by way of a regular account where that account is identified as a business account. </t>
  </si>
  <si>
    <t>Cellular mobile telephone postpay non-business subscribers.</t>
  </si>
  <si>
    <t xml:space="preserve">Subscribers who pay for all mobile services after they are consumed by way of a regular account where that account is not identified as a business account. </t>
  </si>
  <si>
    <t>Mobile traffic</t>
  </si>
  <si>
    <t>Mobile to mobile minutes - on-net</t>
  </si>
  <si>
    <t xml:space="preserve">Total chargeable minutes (billed minutes when charged per minute and billed minutes forgone when charged by subscription) of retail mobile calls originating and terminating on the respondent's mobile cellular network during the year. </t>
  </si>
  <si>
    <t>Mobile to mobile minutes - off-net</t>
  </si>
  <si>
    <t xml:space="preserve">Total chargeable minutes (billed minutes when charged per minute and billed minutes forgone when charged by subscription) of retail mobile calls terminating on a New Zealand mobile cellular network other than that of the respondent during the year. </t>
  </si>
  <si>
    <t>Mobile to fixed minutes</t>
  </si>
  <si>
    <t xml:space="preserve">Total chargeable minutes (billed minutes when charged per minute and billed minutes forgone when charged by subscription) of retail mobile calls originating on the respondent's mobile cellular network and terminating on a New Zealand fixed network during the year. </t>
  </si>
  <si>
    <t>Mobile to international minutes</t>
  </si>
  <si>
    <t>Total chargeable minutes (billed minutes when charged per minute and billed minutes forgone when charged by subscription) of retail mobile calls originating on the respondent's mobile cellular network and terminating on an international mobile or international fixed network during the year.</t>
  </si>
  <si>
    <t>Other mobile minutes</t>
  </si>
  <si>
    <t>Total chargeable minutes (billed minutes when charged per minute and billed minutes forgone when charged by subscription) of other retail mobile calls originating on the respondent's mobile cellular network during the year not covered by the above four questions.</t>
  </si>
  <si>
    <t>Total retail mobile call minutes</t>
  </si>
  <si>
    <t>Total chargeable minutes (billed minutes when charged per minute and billed minutes forgone when charged by subscription) of retail mobile calls originating on the respondent's mobile cellular network during the year (excluding all roaming minutes), which should be the sum of the above five responses.</t>
  </si>
  <si>
    <t>Prepay retail call minutes</t>
  </si>
  <si>
    <t>Total chargeable minutes (billed minutes when charged per minute and billed minutes forgone when charged by subscription) of retail mobile calls originating on the respondent's mobile cellular network during the year (excluding all roaming minutes) made by prepay subscribers.</t>
  </si>
  <si>
    <t>Postpay 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</si>
  <si>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business subscribers.</t>
  </si>
  <si>
    <t>Postpay non-business call minutes</t>
  </si>
  <si>
    <t>Total chargeable minutes (billed minutes when charged per minute and billed minutes forgone when charged by subscription) of retail mobile calls originating on the respondent's mobile cellular network during the year (excluding all roaming minutes) made by postpay non-business subscribers.</t>
  </si>
  <si>
    <t>Domestic roaming minutes - as visited network</t>
  </si>
  <si>
    <t>Total chargeable minutes from customers of other domestic networks roaming on the respondent's home network.</t>
  </si>
  <si>
    <t>Number of mobile to mobile calls - on-net</t>
  </si>
  <si>
    <t xml:space="preserve">Total number of chargeable retail mobile calls (per minute or by subscription) originating and terminating on the respondent's mobile cellular network during the year. </t>
  </si>
  <si>
    <t>Number of mobile to mobile calls - off-net</t>
  </si>
  <si>
    <t xml:space="preserve">Total number of chargeable retail mobile calls (per minute or by subscription) terminating on a New Zealand mobile cellular network other than that of the respondent during the year. </t>
  </si>
  <si>
    <t>Number of mobile to fixed calls</t>
  </si>
  <si>
    <t xml:space="preserve">Total number of chargeable retail mobile calls (per minute or by subscription) originating on the respondent's mobile cellular network and terminating on a New Zealand fixed network during the year. </t>
  </si>
  <si>
    <t>Number of mobile to international calls</t>
  </si>
  <si>
    <t>Total number of chargeable retail mobile calls (per minute or by subscription) originating on the respondent's mobile cellular network and terminating on an international mobile or international fixed network during the year.</t>
  </si>
  <si>
    <t>Number of other mobile calls</t>
  </si>
  <si>
    <t xml:space="preserve">Total number of other chargeable retail mobile calls (per minute or by subscription) originating on the respondent's mobile cellular network during the year not covered by the four questions above. </t>
  </si>
  <si>
    <t>Total number of retail mobile calls</t>
  </si>
  <si>
    <t xml:space="preserve">Total number of chargeable retail mobile calls (per minute or by subscription) originating on the respondent's mobile cellular network during the year, which should be the sum of the above five responses. </t>
  </si>
  <si>
    <t>Number of text messages - on-net</t>
  </si>
  <si>
    <t>Total number of outgoing retail SMS messages originating and terminating on the respondent's mobile cellular network during the year.</t>
  </si>
  <si>
    <t>Number of text messages - off-net</t>
  </si>
  <si>
    <t>Total number of outgoing retail SMS messages terminating on a New Zealand mobile cellular network other than that of the respondent during the year.</t>
  </si>
  <si>
    <t>Number of text messages - international</t>
  </si>
  <si>
    <t>Total number of outgoing retail SMS messages originating on the respondent's mobile cellular network and terminating on an international mobile cellular network during the year.</t>
  </si>
  <si>
    <t>Number of other text messages</t>
  </si>
  <si>
    <t>Total number of other outgoing retail SMS messages originating on the respondent's mobile cellular network during the year not covered by the above three questions.</t>
  </si>
  <si>
    <t>Total number of retail text messages</t>
  </si>
  <si>
    <t>Total number of outgoing retail SMS messages originating on the respondent's mobile cellular network during the year, which should be the sum of the above four responses.</t>
  </si>
  <si>
    <t>Number of text messages from prepay subscribers</t>
  </si>
  <si>
    <t>Total number of outgoing retail SMS messages originating on the respondent's mobile cellular network during the year from prepay subscribers.</t>
  </si>
  <si>
    <t xml:space="preserve">Number of text messages from postpay business subscribers </t>
  </si>
  <si>
    <t>Total number of outgoing retail SMS messages originating on the respondent's mobile cellular network during the year from postpay business subscribers.</t>
  </si>
  <si>
    <t>Number of text messages from postpay non-business subscribers</t>
  </si>
  <si>
    <t>Total number of outgoing retail SMS messages originating on the respondent's mobile cellular network during the year from postpay non-business subscribers.</t>
  </si>
  <si>
    <t>Domestic roaming text messages - home network</t>
  </si>
  <si>
    <t>Total number of chargeable SMS messages generated by customers of other domestic networks roaming on the respondent's home network.</t>
  </si>
  <si>
    <t>Datacard retail mobile data traffic  (in TB)</t>
  </si>
  <si>
    <t>Total amount of data usage charged (per kB, MB or by subscription) to respondent's data card retail customers for retail mobile data services (including mobile broadband but excluding SMS) during the year.</t>
  </si>
  <si>
    <t>Smartphone retail mobile data traffic (in TB)</t>
  </si>
  <si>
    <t>Total amount of data usage charged (per kB, MB or by subscription) to respondent's retail customers for retail mobile data services for smartphones (including mobile broadband but excluding SMS) during the year.</t>
  </si>
  <si>
    <t>Total retail mobile data traffic (in TB)</t>
  </si>
  <si>
    <t>Total amount of data usage charged (per kB, MB or by subscription) to respondent's retail customers for retail mobile data services (including mobile broadband but excluding SMS) during the year, which should be the sum the above two responses.</t>
  </si>
  <si>
    <t>Domestic roaming data traffic (in GB or TB)</t>
  </si>
  <si>
    <t>Total amount of data usage charged (per kB or MB) to customers of other domestic networks roaming on the respondent's home network during the year.</t>
  </si>
  <si>
    <t>Mobile revenue</t>
  </si>
  <si>
    <t>Revenue from mobile on-net calls</t>
  </si>
  <si>
    <t>Gross retail revenue (excluding GST) from chargeable cellular mobile calls originating and terminating on the respondent's mobile cellular network during the year (whether charged per minute or by subscription for that particular call type).</t>
  </si>
  <si>
    <t>Revenue from mobile off-net calls</t>
  </si>
  <si>
    <t>Gross retail revenue (excluding GST) from chargeable cellular mobile calls terminating on a New Zealand mobile cellular network other than that of the respondent during the year (whether charged per minute or by subscription for that particular call type).</t>
  </si>
  <si>
    <t>Revenue from mobile-to-fixed calls</t>
  </si>
  <si>
    <t>Gross retail revenue (excluding GST) from chargeable mobile calls originating on the respondent's mobile cellular network and terminating on a New Zealand fixed network during the year (whether charged per minute or by subscription for that particular call type).</t>
  </si>
  <si>
    <t>Revenue from mobile international calls</t>
  </si>
  <si>
    <t xml:space="preserve">Gross retail revenue (excluding GST) from chargeable cellular mobile calls originating on the respondent's mobile cellular network and terminating on an international mobile or fixed network during the year (whether charged per minute or by subscription for that particular call type). </t>
  </si>
  <si>
    <t>Revenue from other calls</t>
  </si>
  <si>
    <t>Gross retail revenue (excluding GST) from other chargeable cellular mobile calls originating on the respondent's mobile cellular network during the year not covered by the four questions above.</t>
  </si>
  <si>
    <t>Total mobile retail revenue from calls</t>
  </si>
  <si>
    <t>Total gross retail revenue (excluding GST) from all chargeable cellular mobile calls originating on the respondent's mobile cellular network during the year, which should be sum of the above five responses.</t>
  </si>
  <si>
    <t>Prepay mobile retail revenue from calls</t>
  </si>
  <si>
    <t>Gross retail revenue (excluding GST) from all chargeable cellular mobile calls originating on the respondent's mobile cellular network during the year made by prepay subscribers.</t>
  </si>
  <si>
    <t>Postpay business retail revenue from calls</t>
  </si>
  <si>
    <t>Gross retail revenue (excluding GST) from all chargeable cellular mobile calls originating on the respondent's mobile cellular network during the year made by postpay business subscribers.</t>
  </si>
  <si>
    <t>Postpay non-business retail revenue from calls</t>
  </si>
  <si>
    <t>Gross retail revenue (excluding GST) from all chargeable cellular mobile calls originating on the respondent's mobile cellular network during the year made by postpay non-business subscribers.</t>
  </si>
  <si>
    <t>Revenue from on-net text messages</t>
  </si>
  <si>
    <t>Gross retail revenue (excluding GST) from providing outgoing SMS messages originating and terminating on the respondent's mobile cellular network during the year.</t>
  </si>
  <si>
    <t>Revenue from off-net text messages</t>
  </si>
  <si>
    <t>Gross retail revenue (excluding GST) from providing SMS messages terminating on a New Zealand mobile cellular network other than that of the respondent during the year.</t>
  </si>
  <si>
    <t>Revenue from international text messages</t>
  </si>
  <si>
    <t>Gross retail revenue (excluding GST) from providing SMS messages originating on the respondent's mobile cellular network and terminating on an international mobile cellular network during the year.</t>
  </si>
  <si>
    <t>Revenue from other text messages</t>
  </si>
  <si>
    <t>Gross retail revenue (excluding GST) from providing SMS messages originating on the respondent's mobile cellular network during the year not covered by the above three questions.</t>
  </si>
  <si>
    <t>Total mobile retail revenue from text messages</t>
  </si>
  <si>
    <t>Total retail revenue received from providing all outgoing SMS messages during the year, which should be the sum of the above four responses.</t>
  </si>
  <si>
    <t>Prepay revenue from text messages</t>
  </si>
  <si>
    <t>Gross retail revenue (excluding GST) from providing SMS messages originating on the respondent's mobile cellular network during the year sent by prepay subscribers.</t>
  </si>
  <si>
    <t xml:space="preserve">Business postpay revenue from text messages </t>
  </si>
  <si>
    <t>Gross retail revenue (excluding GST) from providing SMS messages originating on the respondent's mobile cellular network during the year sent by business postpay subscribers.</t>
  </si>
  <si>
    <t>Non-business postpay revenue from text messages</t>
  </si>
  <si>
    <t>Gross retail revenue (excluding GST) from providing SMS messages originating on the respondent's mobile cellular network during the year sent by non-business postpay subscribers.</t>
  </si>
  <si>
    <t>Datacard mobile data revenue</t>
  </si>
  <si>
    <t>Gross retail revenue (excluding GST) from provision of data for mobile datacards or similar (including mobile broadband but excluding SMS) using the respondent's mobile cellular network during the year, whether by subscription or per kB or MB.</t>
  </si>
  <si>
    <t>Smartphone mobile data revenue</t>
  </si>
  <si>
    <t>Gross retail revenue (excluding GST) from provision of data for smartphones or similar (including mobile broadband but excluding SMS) using the respondent's mobile cellular network during the year, whether by subscription or per kB or MB.</t>
  </si>
  <si>
    <t>Total retail revenue from mobile data services</t>
  </si>
  <si>
    <t>Total retail revenue (excluding GST) from provision of data services (including mobile broadband but excluding SMS) to respondent's retail customers on mobile cellular networks during the year, whether by subscription or per kB or MB, which should be the sum of the above two responses.</t>
  </si>
  <si>
    <t>Prepay revenue from mobile data services</t>
  </si>
  <si>
    <t>Gross retail revenue (excluding GST) from provision of data services (including mobile broadband but excluding SMS) to respondent's prepay customers on mobile cellular networks during the year, whether by subscription or per kB or MB.</t>
  </si>
  <si>
    <t>Business postpay revenue from mobile data services</t>
  </si>
  <si>
    <t>Gross retail revenue (excluding GST) from provision of data services (including mobile broadband but excluding SMS) to respondent's business postpay customers on mobile cellular networks during the year, whether by subscription or per kB or MB.</t>
  </si>
  <si>
    <t>Non-business postpay revenue from data services</t>
  </si>
  <si>
    <t>Gross retail revenue (excluding GST) from provision of data services (including mobile broadband but excluding SMS) to respondent's non-business postpay customers on mobile cellular networks during the year, whether by subscription or per kB or MB.</t>
  </si>
  <si>
    <t>Retail roaming revenue from domestic customers roaming on international networks</t>
  </si>
  <si>
    <t>Gross revenue (excluding GST) from provision of all retail mobile services to domestic customers while roaming on international networks during the year.</t>
  </si>
  <si>
    <t>Retail revenue from sale of handsets</t>
  </si>
  <si>
    <t>Gross revenue (excluding GST) from the sale of mobile handsets during the year.</t>
  </si>
  <si>
    <t>Retail revenue from provision of machine-to-machine data communications</t>
  </si>
  <si>
    <t>Gross revenue (excluding GST) from provision of machine-to-machine data services, like metering, over the mobile network during the year.</t>
  </si>
  <si>
    <t>Other retail mobile telecommunications services revenues</t>
  </si>
  <si>
    <t>Any other retail mobile services revenues (which includes revenue from all voice, data and value-added services supplied by way of cellular mobile  technologies and revenue from equipment sold to allow access to those services) earned during the year by the respondent from domestic retail customers and not accounted for in any of the questions above.</t>
  </si>
  <si>
    <t>Total retail revenue from all mobile telecommunications services</t>
  </si>
  <si>
    <t xml:space="preserve">Total gross revenue (excluding GST) earned during the year from all mobile telecommunications services supplied by mobile technologies including revenue from equipment sold to allow access to those services. This figure should be reconcilable to the respondents annual accounts and be the sum of relevant questions above. </t>
  </si>
  <si>
    <t>Wholesale revenue</t>
  </si>
  <si>
    <t>Wholesale revenue from international roaming as visited network</t>
  </si>
  <si>
    <t>Gross revenue (excluding GST) from provision of all mobile services to customers of foreign mobile networks roaming on the respondent's home network during the year.</t>
  </si>
  <si>
    <t>Wholesale revenue from domestic voice roaming as visited network</t>
  </si>
  <si>
    <t xml:space="preserve">Gross revenue (excluding GST) from chargeable calls made by customers of other domestic networks roaming on the respondent's home network during the year. </t>
  </si>
  <si>
    <t>Wholesale revenue from domestic SMS roaming as visited network</t>
  </si>
  <si>
    <t>Gross revenue (excluding GST) from provision of SMS services to customers of other domestic networks roaming on the respondent's home network during the year.</t>
  </si>
  <si>
    <t>Wholesale revenue from domestic data roaming as visited network</t>
  </si>
  <si>
    <t>Gross revenue (excluding GST) from provision of data services (including mobile broadband but excluding SMS) to customers of other domestic networks roaming on the respondent's home  network during the year.</t>
  </si>
  <si>
    <t>Total Wholesale roaming revenue</t>
  </si>
  <si>
    <t>Gross revenue (excluding GST) provision of all roaming services on the respondent's home network during the year, which should be total of the above four responses.</t>
  </si>
  <si>
    <t>Wholesale revenue from mobile network interconnection</t>
  </si>
  <si>
    <t>Gross revenue (excluding GST) earned during the year from provision of mobile interconnection to other telecommunications providers.</t>
  </si>
  <si>
    <t>Wholesale revenue from provision of other mobile services</t>
  </si>
  <si>
    <t>Gross revenue (excluding GST) earned during the year from the provision of any mobile services to other providers (excluding roaming services and interconnection).</t>
  </si>
  <si>
    <t>Total Non-roaming wholesale revenue</t>
  </si>
  <si>
    <t>Total revenue from the provision non-roaming wholesale mobile services, which should the sum of the above two responses.</t>
  </si>
  <si>
    <t>Total staff employed in telecommunications services (if total not already disclosed in Sheet A)</t>
  </si>
  <si>
    <t>Investment in mobile access network</t>
  </si>
  <si>
    <t xml:space="preserve">Capital expenditure during the year on the respondent's mobile access network, the part of the mobile network that connects subscribers to the closest aggregation point.  This will include expenditure on cell sites.  </t>
  </si>
  <si>
    <t>Investment in core and backhaul network (if not already included in total disclosed in Sheet A)</t>
  </si>
  <si>
    <t>Capital expenditure during the year on the respondent's domestic backhaul and core telecommunications networks used to provide mobile services.</t>
  </si>
  <si>
    <t>Investment in IT systems (if not already in total disclosed in Sheet A)</t>
  </si>
  <si>
    <t>Capital expenditure during the year on IT systems for managing mobile customers, networks, etc.</t>
  </si>
  <si>
    <t>Other mobile investment (if not already in total disclosed in Sheet A)</t>
  </si>
  <si>
    <t>Other capital expenditure during the year on any other assets (including intangible assets) used in the business of providing mobile telecommunications services.</t>
  </si>
  <si>
    <t>Total investment in mobile business (not already in total disclosed in Sheet A)</t>
  </si>
  <si>
    <t>Total capital expenditure for the year (excluding GST) on assets (including intangible assets) used for providing mobile telecommunications services, which should be the some of the above four responses.</t>
  </si>
  <si>
    <t>Average mobile on-net call charge</t>
  </si>
  <si>
    <t>Average mobile off-net call charge</t>
  </si>
  <si>
    <t>Average mobile-to-fixed call charge</t>
  </si>
  <si>
    <t>Average mobile to international call charge</t>
  </si>
  <si>
    <t>Average mobile call charge</t>
  </si>
  <si>
    <t>Average mobile on-net call duration</t>
  </si>
  <si>
    <t>Average mobile off-net call duration</t>
  </si>
  <si>
    <t>Average mobile-to-fixed call duration</t>
  </si>
  <si>
    <t>Average mobile to international call duration</t>
  </si>
  <si>
    <t>Average mobile call duration</t>
  </si>
  <si>
    <t>Average on-net text message charge</t>
  </si>
  <si>
    <t>Average off-net text message charge</t>
  </si>
  <si>
    <t>Average international text message charge</t>
  </si>
  <si>
    <t>Average text message charge</t>
  </si>
  <si>
    <t>Average total data charge</t>
  </si>
  <si>
    <t>Average data consumption in MB per month</t>
  </si>
  <si>
    <t>Average prepay minutes</t>
  </si>
  <si>
    <t>Average postpay non-business minutes</t>
  </si>
  <si>
    <t>Average postpay business minues</t>
  </si>
  <si>
    <t>Average minutes per customer per month</t>
  </si>
  <si>
    <r>
      <t xml:space="preserve">Cellular mobile phone retail connections on the respondent's network as at end of year having a non-geographic national telephone number (02 number) </t>
    </r>
    <r>
      <rPr>
        <b/>
        <sz val="12"/>
        <color indexed="12"/>
        <rFont val="Calibri"/>
        <family val="2"/>
      </rPr>
      <t>active within the prior 90 days</t>
    </r>
    <r>
      <rPr>
        <sz val="12"/>
        <color indexed="12"/>
        <rFont val="Calibri"/>
        <family val="2"/>
      </rPr>
      <t xml:space="preserve">. If mobile phone subscribers are given a geographic national telephone number (area code + 7digit local number) then that connection should be counted as a telephone access line. If the subscriber also retains a mobile number then that connection is still counted as well. </t>
    </r>
  </si>
  <si>
    <t>Sheet C - For Mobile Virtual Network Operators and Mobile Resellers (Not for Operators completing Sheet B)</t>
  </si>
  <si>
    <t>Definition of statistic</t>
  </si>
  <si>
    <t>Active cellular mobile phone retail connections of the respondent as at end of year having a non-geographic national telephone number (02 number). If mobile phone subscribers are given a geographic national telephone number (area code + 7digit local number) then that connection should be counted as telephone access line. If the subscriber also retains a mobile number then that connection should still be counted as well. If possible, active subscribers should be defined as those have been active within the prior 90 days.</t>
  </si>
  <si>
    <t>Cellular mobile telephone subscribers using prepaid services</t>
  </si>
  <si>
    <t>Retail mobile traffic</t>
  </si>
  <si>
    <t>Total New Zealand mobile call minutes</t>
  </si>
  <si>
    <t>Total chargeable minutes (billed minutes when charged per minute and billed minutes forgone when charged by subscription) of retail mobile calls originating on a New Zealand mobile cellular network during the year.</t>
  </si>
  <si>
    <t>Total number of mobile calls</t>
  </si>
  <si>
    <t xml:space="preserve">Total number of chargeable retail mobile calls (per minute or by subscription) originating on a New Zealand mobile cellular network during the year. </t>
  </si>
  <si>
    <t>Total number of text messages</t>
  </si>
  <si>
    <t>Total number of outgoing retail SMS messages provided that originated on a mobile cellular network during the year.</t>
  </si>
  <si>
    <t>Total data traffic (in TB)</t>
  </si>
  <si>
    <t>Total amount of data usage charged (per kB, MB or by subscription) to respondent's retail customers for retail mobile data services (including mobile broadband but excluding SMS) during the year.</t>
  </si>
  <si>
    <t>Mobile subscription revenue</t>
  </si>
  <si>
    <t>Gross retail revenue (excluding GST) from fixed monthly mobile subscription charges not charged for a particular mobile service earned during the year.</t>
  </si>
  <si>
    <t>Mobile call revenue</t>
  </si>
  <si>
    <t xml:space="preserve">Gross retail revenue (excluding GST) from all chargeable cellular mobile calls from subscribers originating on a New Zealand mobile cellular network during the year (whether charged per minute or by subscription when it is for a particular call type). </t>
  </si>
  <si>
    <t>Text message revenue</t>
  </si>
  <si>
    <t>Gross retail revenue from providing outgoing SMS messages during the year.</t>
  </si>
  <si>
    <t>Mobile cellular data service revenue</t>
  </si>
  <si>
    <t>Gross retail revenue (excluding GST) from provision of all data services (including mobile broadband but excluding SMS) on mobile cellular networks during the year.</t>
  </si>
  <si>
    <t>Other retail mobile telecommunications services revenue</t>
  </si>
  <si>
    <t>Any other telecommunications retail mobile services revenue, including roaming revenue earned during the year by the respondent and not accounted for above.</t>
  </si>
  <si>
    <t>Wholesale mobile telecommunications services revenue</t>
  </si>
  <si>
    <t>Any revenue from the provision of wholesale mobile services such as sale of mobile services to other providers, earned during the year.</t>
  </si>
  <si>
    <t>Total gross revenue (excluding GST) from all mobile telecommunications services provided during the year, including revenue from all voice, data, value-added services supplied by cellular mobile technologies and revenue from equipment sold to allow access to those services. This figure should be reconcilable to the respondents annual accounts and be the sum of the above six responses.</t>
  </si>
  <si>
    <t>Total staff employed in telecommunications services (if total not already included in total disclosed in Sheet A)</t>
  </si>
  <si>
    <t>Total investment in telecommunications (if not already included in total disclosed in Sheet A)</t>
  </si>
  <si>
    <t>Total capital expenditure for the year (excluding GST) on assets (including intangible assets) used for providing mobile telecommunications services.</t>
  </si>
  <si>
    <t>Average data charge per MB</t>
  </si>
  <si>
    <t xml:space="preserve"> Total </t>
  </si>
  <si>
    <t>Sheet D - For Providers of Wholesale Services Only and/or Data Services Only (Not for Operators completing Sheet A)</t>
  </si>
  <si>
    <t>Number of active telephone access lines retailed by respondent as at end of year, identified by having a geographic national telephone number (area code + 7 digit local number) where the access lines have been provided to the respondent by way of a bitstream service, e.g. where the respondent is providing a VoIP service over naked DSL.</t>
  </si>
  <si>
    <t>Number of retail business data connections as at end of year providing managed IP services and other digital data services not classified as broadband connections, served by fibre-to-the-premise or fibre-to-the-kerb connections where the end-users are served directly by fibre or a very short copper loop running no further than the kerb.</t>
  </si>
  <si>
    <t>Number of broadband internet retail connections identified as business or non-residential connections as at end of year served by fibre-to-the-premise or fibre-to-the-kerb connections where the end-users are served directly by fibre or a very short copper loop running no further than the kerb.</t>
  </si>
  <si>
    <t>Retail non-fibre (DSL) broadband internet subscribers</t>
  </si>
  <si>
    <t xml:space="preserve">Number of broadband internet retail connections as at end of year provided over copper lines so generally served by DSL technology. </t>
  </si>
  <si>
    <t>Total retail fixed line broadband subscribers</t>
  </si>
  <si>
    <t>Total number fixed line broadband internet retail connections, which should be the sum of the above four responses.</t>
  </si>
  <si>
    <t>Retail fixed wireless and satellite broadband internet subscribers</t>
  </si>
  <si>
    <t>Number of Internet retail connections using high-speed fixed wireless technology such as WiMax and satellite. Minimum theoretical download speed should be equal to or greater than 256 kbit/s.</t>
  </si>
  <si>
    <t xml:space="preserve">Total amount of data usage charged (per kB, MB or by subscription) to respondent's retail broadband customers during the year. </t>
  </si>
  <si>
    <t>Wholesale broadband and other data connections</t>
  </si>
  <si>
    <t>Wholesale business data fibre-to-the-premise/fibre-to-the-kerb non-broadband connections</t>
  </si>
  <si>
    <r>
      <t xml:space="preserve">Number of wholesale business data connections as at end of year providing managed IP services and other digital data services </t>
    </r>
    <r>
      <rPr>
        <i/>
        <sz val="12"/>
        <color indexed="12"/>
        <rFont val="Calibri"/>
        <family val="2"/>
      </rPr>
      <t xml:space="preserve">not </t>
    </r>
    <r>
      <rPr>
        <sz val="12"/>
        <color indexed="12"/>
        <rFont val="Calibri"/>
        <family val="2"/>
      </rPr>
      <t>classified as broadband connections, served by fibre-to-the-premise or fibre-to-the-kerb connections where the end-users are served directly by fibre or a very short copper loop running no further than the kerb.</t>
    </r>
  </si>
  <si>
    <t>Wholesale business fibre-to-the-premises/fibre-to-the-kerb broadband subscribers</t>
  </si>
  <si>
    <t>Number of wholesale broadband internet connections identified as business or other non-residential connections as at end of year served by fibre-to-the-premise or fibre-to-the-kerb connections where the end-users are served directly by fibre or a very short copper loop running no further than the kerb.</t>
  </si>
  <si>
    <t>Wholesale residential fibre-to-the-premises/fibre-to-the-kerb broadband subscribers</t>
  </si>
  <si>
    <t>Number of wholesale broadband internet connections identified as residential connections as at end of year served by fibre-to-the-premise or fibre-to-the-kerb connections where the end-users are served directly by fibre or a very short copper loop running no further than the kerb.</t>
  </si>
  <si>
    <t>Wholesale non-fibre (DSL) broadband subscribers</t>
  </si>
  <si>
    <t xml:space="preserve">Number of broadband internet wholesale connections as at end of year provided over copper lines so generally served by DSL technology. </t>
  </si>
  <si>
    <t>Total wholesale fixed line broadband subscribers</t>
  </si>
  <si>
    <t>Total number fixed line broadband internet wholesale connections, which should be the sum of the above three responses.</t>
  </si>
  <si>
    <t>Wholesale fixed wireless and satellite broadband internet subscribers</t>
  </si>
  <si>
    <t>Number of Internet wholesale connections using high-speed fixed wireless technology such as WiMax, and satellite. Minimum theoretical download speed should be equal to or greater than 256 kbit/s.</t>
  </si>
  <si>
    <t>Retail revenue</t>
  </si>
  <si>
    <r>
      <t xml:space="preserve">Gross retail revenue (excluding GST) earned during the year from managed IP services and traditional data services such as leased circuits, frame relay services and other digital data services </t>
    </r>
    <r>
      <rPr>
        <i/>
        <sz val="12"/>
        <color indexed="12"/>
        <rFont val="Calibri"/>
        <family val="2"/>
      </rPr>
      <t xml:space="preserve">not </t>
    </r>
    <r>
      <rPr>
        <sz val="12"/>
        <color indexed="12"/>
        <rFont val="Calibri"/>
        <family val="2"/>
      </rPr>
      <t>classified as broadband services, where these services are delivered over a fibre connection</t>
    </r>
  </si>
  <si>
    <r>
      <t xml:space="preserve">Gross retail revenue (excluding GST) earned during the year from managed IP services and traditional data services such as leased circuits, frame relay services and other digital data services </t>
    </r>
    <r>
      <rPr>
        <i/>
        <sz val="12"/>
        <color indexed="12"/>
        <rFont val="Calibri"/>
        <family val="2"/>
      </rPr>
      <t>not</t>
    </r>
    <r>
      <rPr>
        <sz val="12"/>
        <color indexed="12"/>
        <rFont val="Calibri"/>
        <family val="2"/>
      </rPr>
      <t xml:space="preserve"> classified as broadband services, where these services are </t>
    </r>
    <r>
      <rPr>
        <i/>
        <sz val="12"/>
        <color indexed="12"/>
        <rFont val="Calibri"/>
        <family val="2"/>
      </rPr>
      <t>not</t>
    </r>
    <r>
      <rPr>
        <sz val="12"/>
        <color indexed="12"/>
        <rFont val="Calibri"/>
        <family val="2"/>
      </rPr>
      <t xml:space="preserve"> delivered over a fibre connection.</t>
    </r>
  </si>
  <si>
    <t>Gross retail revenue (excluding GST) from provision of broadband services via a copper (non-fibre) connection during the year to business and other non-residential customers, generally using DSL technology.</t>
  </si>
  <si>
    <t>Gross retail revenue (excluding GST) from provision of broadband services via a copper (non-fibre) connection during the year to residential customers, generally using DSL technology.</t>
  </si>
  <si>
    <t>Total fixeed lined broadband revenue from copper connections</t>
  </si>
  <si>
    <t>The sum of the above two responses or the total DSL revenue if no business/residential breakdown can be supplied.</t>
  </si>
  <si>
    <t>Gross retail revenue (excluding GST) from provision of broadband services via fixed wireless or satellite technology.</t>
  </si>
  <si>
    <t>Total gross revenue (excluding GST) from all fixed network telecommunications retail services provided during the year, including revenue from all voice, data, value-added services supplied by way fixed line and fixed wireless technologies and revenue from equipment sold to allow access to those services. This figure should be the sum of the relevant responses above.</t>
  </si>
  <si>
    <t xml:space="preserve">Gross wholesale revenue (excluding GST) earned during the year from the transport of data between aggregation points within New Zealand. </t>
  </si>
  <si>
    <t xml:space="preserve">Gross wholesale revenue (excluding GST) earned during the year for the transport of data between international aggregation points, including an international cable landing station in New Zealand. </t>
  </si>
  <si>
    <r>
      <t xml:space="preserve">Total gross wholesale revenue (excluding GST) earned during the year from the provision to another provider of managed IP services and traditional data services such as leased circuits, frame relay services and other digital data services </t>
    </r>
    <r>
      <rPr>
        <i/>
        <sz val="12"/>
        <color indexed="12"/>
        <rFont val="Calibri"/>
        <family val="2"/>
      </rPr>
      <t xml:space="preserve">not </t>
    </r>
    <r>
      <rPr>
        <sz val="12"/>
        <color indexed="12"/>
        <rFont val="Calibri"/>
        <family val="2"/>
      </rPr>
      <t>classed as broadband services.</t>
    </r>
  </si>
  <si>
    <t>Total gross revenue (excluding GST) from all fixed network telecommunications wholesale services provided during the year, including revenue from all wholesale voice and data services supplied by way fixed line and fixed wireless technologies and wholesale revenue from equipment sold to allow access to those services.  This figure should be the sum of the above seven responses.</t>
  </si>
  <si>
    <t>Investment in wireless networks</t>
  </si>
  <si>
    <t>Capital expenditure during the year on the respondent's wireless telecommunications networks (including satellite) not included in the above response.</t>
  </si>
  <si>
    <t>Other capital expenditure during the year on other assets used in the business of providing telecommunications services.</t>
  </si>
  <si>
    <t>Total investment in telecommunications (fixed, cellular mobile and other wireless)</t>
  </si>
  <si>
    <t>Total capital expenditure for the year (excluding GST) on assets (including intangible assets) used for providing telecommunications services, which should be the sum of the above five responses.</t>
  </si>
  <si>
    <t>Confidential</t>
  </si>
  <si>
    <t>Annual NZ Telecommunications Industry Questionnaire results for 2012</t>
  </si>
  <si>
    <t>Topic: Market Monitoring</t>
  </si>
  <si>
    <t>Date: June 2013</t>
  </si>
  <si>
    <t>Commerce Commission</t>
  </si>
  <si>
    <t>Results</t>
  </si>
  <si>
    <r>
      <rPr>
        <i/>
        <sz val="12"/>
        <rFont val="Arial"/>
        <family val="2"/>
      </rPr>
      <t>•</t>
    </r>
    <r>
      <rPr>
        <i/>
        <sz val="10"/>
        <rFont val="Arial"/>
        <family val="2"/>
      </rPr>
      <t xml:space="preserve"> Sheet A provides results for fixed line operators providing retail voice and other services</t>
    </r>
  </si>
  <si>
    <r>
      <rPr>
        <i/>
        <sz val="12"/>
        <rFont val="Arial"/>
        <family val="2"/>
      </rPr>
      <t>•</t>
    </r>
    <r>
      <rPr>
        <i/>
        <sz val="10"/>
        <rFont val="Arial"/>
        <family val="2"/>
      </rPr>
      <t xml:space="preserve"> Sheet B provides results for Mobile Network Operators</t>
    </r>
  </si>
  <si>
    <t xml:space="preserve">Results are for the year ending 30 June 2012 or in the case of subscribers or similar, as at 30 June 2012. </t>
  </si>
  <si>
    <t>Notice of Disclaimer</t>
  </si>
  <si>
    <t xml:space="preserve">
The Commerce Commission has published this data under section 9A of the Telecommunications Act 2001. The information contained in this document was provided on a voluntary basis by respondents. Readers are therefore advised that:
 while every reasonable step has been taken to gather and produce accurate information, no guarantee is made as to its accuracy; and 
 the Commerce Commission shall not be liable to any person or entity or third party whether in contract, tort, equity or otherwise, whether by itself or by any employee, agent, contractor or representative for any reliance, inaccuracy, error, omission, inadequacy, incompleteness, in full or in part, or for any loss or damage which may directly or indirectly arise out of or in connection with this report.
</t>
  </si>
  <si>
    <t>Not measured by all respondents</t>
  </si>
  <si>
    <t>Notes</t>
  </si>
  <si>
    <t>Not captured by all respondents</t>
  </si>
  <si>
    <t>Not tracked by some respondents</t>
  </si>
  <si>
    <t>Not all respondents could provide this data.</t>
  </si>
  <si>
    <t>Total revenue from mobile telecommunications services</t>
  </si>
  <si>
    <t>Excludes wholesale revenue</t>
  </si>
  <si>
    <t xml:space="preserve">The results are based on data supplied to the Commission in response to the Commission's Telecommunications Industry Questionnaire. This was distibuted to most telecommunications providers in late 2012 with some responses not fully completed until early 2013.  </t>
  </si>
  <si>
    <t>Queries or comment on the data presented should be addressed to anthony.morris@comcom.govt.nz.</t>
  </si>
  <si>
    <t>This figure has been rounded</t>
  </si>
  <si>
    <t>Respondents:</t>
  </si>
  <si>
    <t>Telecom, Vodafone, 2degrees</t>
  </si>
  <si>
    <t>Telecom, Vodafone, TelstraClear, Slingshot/CallPlus, Orcon, Compass, WorldxChange, Trustpower Kinect, BayCity, Woosh, Kordia.</t>
  </si>
  <si>
    <t xml:space="preserve">TelstraClear, M2/Black + White, Digital Island, Compass, Slingshot/CallPlus, Orcon </t>
  </si>
  <si>
    <t xml:space="preserve">Chorus, Vector, Kordia, FX Networks, TeamTalk, CityLink, Snap, M2, Inspire Net, Vocus (Maxnet). </t>
  </si>
  <si>
    <t>The Questionnaire was divided into four sections and the results are presented as four sheets. Respondents for each section are identified at the bottom of each sheet.</t>
  </si>
  <si>
    <r>
      <rPr>
        <i/>
        <sz val="12"/>
        <rFont val="Arial"/>
        <family val="2"/>
      </rPr>
      <t>•</t>
    </r>
    <r>
      <rPr>
        <i/>
        <sz val="10"/>
        <rFont val="Arial"/>
        <family val="2"/>
      </rPr>
      <t xml:space="preserve"> Sheet C provides results for Mobile Virtual Network Operators and mobile resellers</t>
    </r>
  </si>
  <si>
    <r>
      <rPr>
        <i/>
        <sz val="12"/>
        <rFont val="Arial"/>
        <family val="2"/>
      </rPr>
      <t>•</t>
    </r>
    <r>
      <rPr>
        <i/>
        <sz val="10"/>
        <rFont val="Arial"/>
        <family val="2"/>
      </rPr>
      <t xml:space="preserve"> Sheet D provides results for providers of wholesale services only and/or data services only (including retail).</t>
    </r>
  </si>
  <si>
    <t>Not all respondents could split out on-net FTM revenue</t>
  </si>
  <si>
    <t>Average local calls per residential line per month</t>
  </si>
  <si>
    <t>Average local call minutes per residential line per month</t>
  </si>
  <si>
    <t>Av. fixed-to-mobile call charge - on-net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</si>
</sst>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_(* \(#,##0.00\);_(* &quot;-&quot;??_);_(@_)"/>
    <numFmt numFmtId="165" formatCode="_(* #,##0_);_(* \(#,##0\);_(* &quot;-&quot;??_);_(@_)"/>
    <numFmt numFmtId="166" formatCode="_(* #,##0.000_);_(* \(#,##0.000\);_(* &quot;-&quot;??_);_(@_)"/>
    <numFmt numFmtId="167" formatCode="_(&quot;$&quot;* #,##0.00_);_(&quot;$&quot;* \(#,##0.00\);_(&quot;$&quot;* &quot;-&quot;??_);_(@_)"/>
    <numFmt numFmtId="168" formatCode="#,##0.000"/>
    <numFmt numFmtId="169" formatCode="#,##0.0"/>
    <numFmt numFmtId="170" formatCode="General_)"/>
  </numFmts>
  <fonts count="67">
    <font>
      <sz val="11"/>
      <color theme="1"/>
      <name val="Calibri"/>
      <family val="2"/>
      <scheme val="minor"/>
    </font>
    <font>
      <sz val="11"/>
      <color theme="1"/>
      <name val="Calibri"/>
      <family val="2"/>
      <scheme val="minor"/>
    </font>
    <font>
      <b/>
      <sz val="11"/>
      <color theme="1"/>
      <name val="Calibri"/>
      <family val="2"/>
      <scheme val="minor"/>
    </font>
    <font>
      <sz val="12"/>
      <color indexed="12"/>
      <name val="Calibri"/>
      <family val="2"/>
    </font>
    <font>
      <b/>
      <sz val="18"/>
      <color indexed="9"/>
      <name val="Calibri"/>
      <family val="2"/>
    </font>
    <font>
      <b/>
      <sz val="10"/>
      <color indexed="12"/>
      <name val="Calibri"/>
      <family val="2"/>
    </font>
    <font>
      <b/>
      <sz val="18"/>
      <name val="Calibri"/>
      <family val="2"/>
    </font>
    <font>
      <b/>
      <sz val="12"/>
      <name val="Calibri"/>
      <family val="2"/>
    </font>
    <font>
      <sz val="10"/>
      <name val="Arial"/>
      <family val="2"/>
    </font>
    <font>
      <sz val="12"/>
      <name val="Calibri"/>
      <family val="2"/>
    </font>
    <font>
      <b/>
      <sz val="14"/>
      <name val="Calibri"/>
      <family val="2"/>
    </font>
    <font>
      <sz val="14"/>
      <color indexed="12"/>
      <name val="Calibri"/>
      <family val="2"/>
    </font>
    <font>
      <sz val="12"/>
      <color indexed="8"/>
      <name val="Calibri"/>
      <family val="2"/>
    </font>
    <font>
      <sz val="10"/>
      <name val="Calibri"/>
      <family val="2"/>
    </font>
    <font>
      <sz val="10"/>
      <color indexed="12"/>
      <name val="Calibri"/>
      <family val="2"/>
    </font>
    <font>
      <sz val="14"/>
      <name val="Calibri"/>
      <family val="2"/>
    </font>
    <font>
      <sz val="12"/>
      <name val="Times New Roman"/>
      <family val="1"/>
    </font>
    <font>
      <b/>
      <sz val="14"/>
      <color indexed="8"/>
      <name val="Calibri"/>
      <family val="2"/>
    </font>
    <font>
      <b/>
      <sz val="14"/>
      <color indexed="12"/>
      <name val="Calibri"/>
      <family val="2"/>
    </font>
    <font>
      <i/>
      <sz val="12"/>
      <color indexed="12"/>
      <name val="Calibri"/>
      <family val="2"/>
    </font>
    <font>
      <b/>
      <sz val="10"/>
      <name val="Arial"/>
      <family val="2"/>
    </font>
    <font>
      <sz val="10"/>
      <name val="Arial"/>
    </font>
    <font>
      <sz val="11"/>
      <color indexed="8"/>
      <name val="Calibri"/>
      <family val="2"/>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Times"/>
      <family val="1"/>
    </font>
    <font>
      <sz val="1"/>
      <color indexed="8"/>
      <name val="Courier"/>
      <family val="3"/>
    </font>
    <font>
      <b/>
      <sz val="15"/>
      <color indexed="56"/>
      <name val="Arial"/>
      <family val="2"/>
    </font>
    <font>
      <b/>
      <sz val="13"/>
      <color indexed="56"/>
      <name val="Arial"/>
      <family val="2"/>
    </font>
    <font>
      <u/>
      <sz val="12"/>
      <color indexed="12"/>
      <name val="Courier New"/>
      <family val="3"/>
    </font>
    <font>
      <sz val="12"/>
      <name val="Courier New"/>
      <family val="3"/>
    </font>
    <font>
      <sz val="10"/>
      <name val="Times New Roman"/>
      <family val="1"/>
    </font>
    <font>
      <b/>
      <sz val="10"/>
      <color indexed="8"/>
      <name val="Arial"/>
      <family val="2"/>
    </font>
    <font>
      <b/>
      <sz val="12"/>
      <color indexed="12"/>
      <name val="Calibri"/>
      <family val="2"/>
    </font>
    <font>
      <sz val="12"/>
      <color indexed="10"/>
      <name val="Calibri"/>
      <family val="2"/>
    </font>
    <font>
      <sz val="10"/>
      <color theme="1"/>
      <name val="Arial Mäori"/>
      <family val="2"/>
    </font>
    <font>
      <u/>
      <sz val="10"/>
      <color theme="10"/>
      <name val="Arial Mäori"/>
      <family val="2"/>
    </font>
    <font>
      <b/>
      <sz val="22"/>
      <color theme="0"/>
      <name val="Calibri"/>
      <family val="2"/>
    </font>
    <font>
      <sz val="10"/>
      <color theme="1"/>
      <name val="Arial"/>
      <family val="2"/>
    </font>
    <font>
      <u/>
      <sz val="10"/>
      <color theme="10"/>
      <name val="Arial"/>
      <family val="2"/>
    </font>
    <font>
      <b/>
      <sz val="12"/>
      <color theme="1"/>
      <name val="Calibri"/>
      <family val="2"/>
      <scheme val="minor"/>
    </font>
    <font>
      <sz val="11"/>
      <color theme="1"/>
      <name val="Calibri"/>
      <family val="2"/>
    </font>
    <font>
      <sz val="10"/>
      <color indexed="8"/>
      <name val="MS Sans Serif"/>
      <family val="2"/>
    </font>
    <font>
      <b/>
      <sz val="14"/>
      <color theme="0"/>
      <name val="Tahoma"/>
      <family val="2"/>
    </font>
    <font>
      <b/>
      <i/>
      <sz val="14"/>
      <name val="Times New Roman"/>
      <family val="1"/>
    </font>
    <font>
      <b/>
      <sz val="14"/>
      <name val="Times New Roman"/>
      <family val="1"/>
    </font>
    <font>
      <i/>
      <sz val="10"/>
      <name val="Arial"/>
      <family val="2"/>
    </font>
    <font>
      <i/>
      <sz val="10"/>
      <color rgb="FFFF0000"/>
      <name val="Arial"/>
      <family val="2"/>
    </font>
    <font>
      <b/>
      <i/>
      <sz val="10"/>
      <name val="Arial"/>
      <family val="2"/>
    </font>
    <font>
      <i/>
      <sz val="12"/>
      <name val="Arial"/>
      <family val="2"/>
    </font>
    <font>
      <sz val="11"/>
      <name val="Calibri"/>
      <family val="2"/>
    </font>
    <font>
      <sz val="12"/>
      <color theme="1"/>
      <name val="Calibri"/>
      <family val="2"/>
      <scheme val="minor"/>
    </font>
  </fonts>
  <fills count="33">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2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99CC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39997558519241921"/>
        <bgColor indexed="64"/>
      </patternFill>
    </fill>
    <fill>
      <patternFill patternType="solid">
        <fgColor indexed="18"/>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27">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16" fillId="0" borderId="0"/>
    <xf numFmtId="0" fontId="21" fillId="0" borderId="0"/>
    <xf numFmtId="0" fontId="8" fillId="0" borderId="0"/>
    <xf numFmtId="0" fontId="8" fillId="0" borderId="0"/>
    <xf numFmtId="0" fontId="8" fillId="0" borderId="0"/>
    <xf numFmtId="0" fontId="22"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5" borderId="0" applyNumberFormat="0" applyBorder="0" applyAlignment="0" applyProtection="0"/>
    <xf numFmtId="0" fontId="25" fillId="9" borderId="0" applyNumberFormat="0" applyBorder="0" applyAlignment="0" applyProtection="0"/>
    <xf numFmtId="0" fontId="26" fillId="26" borderId="1" applyNumberFormat="0" applyAlignment="0" applyProtection="0"/>
    <xf numFmtId="0" fontId="27" fillId="27" borderId="2" applyNumberFormat="0" applyAlignment="0" applyProtection="0"/>
    <xf numFmtId="164" fontId="8" fillId="0" borderId="0" applyFont="0" applyFill="0" applyBorder="0" applyAlignment="0" applyProtection="0"/>
    <xf numFmtId="3" fontId="40" fillId="0" borderId="0">
      <alignment horizontal="right"/>
    </xf>
    <xf numFmtId="169" fontId="40" fillId="0" borderId="0">
      <alignment horizontal="right" vertical="top"/>
    </xf>
    <xf numFmtId="168" fontId="40" fillId="0" borderId="0">
      <alignment horizontal="right" vertical="top"/>
    </xf>
    <xf numFmtId="3" fontId="40" fillId="0" borderId="0">
      <alignment horizontal="right"/>
    </xf>
    <xf numFmtId="169" fontId="40" fillId="0" borderId="0">
      <alignment horizontal="right" vertical="top"/>
    </xf>
    <xf numFmtId="0" fontId="41" fillId="0" borderId="0">
      <protection locked="0"/>
    </xf>
    <xf numFmtId="167" fontId="8" fillId="0" borderId="0" applyFont="0" applyFill="0" applyBorder="0" applyAlignment="0" applyProtection="0"/>
    <xf numFmtId="0" fontId="41" fillId="0" borderId="0">
      <protection locked="0"/>
    </xf>
    <xf numFmtId="0" fontId="41" fillId="0" borderId="0">
      <protection locked="0"/>
    </xf>
    <xf numFmtId="0" fontId="28" fillId="0" borderId="0" applyNumberFormat="0" applyFill="0" applyBorder="0" applyAlignment="0" applyProtection="0"/>
    <xf numFmtId="0" fontId="41" fillId="0" borderId="0">
      <protection locked="0"/>
    </xf>
    <xf numFmtId="0" fontId="29" fillId="10" borderId="0" applyNumberFormat="0" applyBorder="0" applyAlignment="0" applyProtection="0"/>
    <xf numFmtId="0" fontId="30"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31"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4" fillId="0" borderId="0" applyNumberFormat="0" applyFill="0" applyBorder="0" applyAlignment="0" applyProtection="0">
      <alignment vertical="top"/>
      <protection locked="0"/>
    </xf>
    <xf numFmtId="0" fontId="33" fillId="13" borderId="1" applyNumberFormat="0" applyAlignment="0" applyProtection="0"/>
    <xf numFmtId="0" fontId="34" fillId="0" borderId="6" applyNumberFormat="0" applyFill="0" applyAlignment="0" applyProtection="0"/>
    <xf numFmtId="0" fontId="35" fillId="28" borderId="0" applyNumberFormat="0" applyBorder="0" applyAlignment="0" applyProtection="0"/>
    <xf numFmtId="0" fontId="8" fillId="0" borderId="0"/>
    <xf numFmtId="0" fontId="8" fillId="0" borderId="0"/>
    <xf numFmtId="0" fontId="23" fillId="0" borderId="0"/>
    <xf numFmtId="0" fontId="23" fillId="0" borderId="0"/>
    <xf numFmtId="0" fontId="45" fillId="0" borderId="0"/>
    <xf numFmtId="0" fontId="23" fillId="0" borderId="0"/>
    <xf numFmtId="0" fontId="23" fillId="0" borderId="0"/>
    <xf numFmtId="0" fontId="23" fillId="0" borderId="0"/>
    <xf numFmtId="0" fontId="23" fillId="0" borderId="0"/>
    <xf numFmtId="1" fontId="40" fillId="0" borderId="0">
      <alignment horizontal="right" vertical="top"/>
    </xf>
    <xf numFmtId="170" fontId="40" fillId="0" borderId="0">
      <alignment horizontal="right" vertical="top"/>
    </xf>
    <xf numFmtId="0" fontId="8" fillId="29" borderId="7" applyNumberFormat="0" applyFont="0" applyAlignment="0" applyProtection="0"/>
    <xf numFmtId="0" fontId="23" fillId="29" borderId="7" applyNumberFormat="0" applyFont="0" applyAlignment="0" applyProtection="0"/>
    <xf numFmtId="0" fontId="23" fillId="29" borderId="7" applyNumberFormat="0" applyFont="0" applyAlignment="0" applyProtection="0"/>
    <xf numFmtId="0" fontId="23" fillId="29" borderId="7" applyNumberFormat="0" applyFont="0" applyAlignment="0" applyProtection="0"/>
    <xf numFmtId="0" fontId="23" fillId="29" borderId="7" applyNumberFormat="0" applyFont="0" applyAlignment="0" applyProtection="0"/>
    <xf numFmtId="0" fontId="36" fillId="26" borderId="8" applyNumberFormat="0" applyAlignment="0" applyProtection="0"/>
    <xf numFmtId="9" fontId="8" fillId="0" borderId="0" applyFont="0" applyFill="0" applyBorder="0" applyAlignment="0" applyProtection="0"/>
    <xf numFmtId="170" fontId="46" fillId="0" borderId="0" applyNumberFormat="0" applyBorder="0" applyAlignment="0"/>
    <xf numFmtId="170" fontId="46" fillId="0" borderId="0" applyNumberFormat="0" applyBorder="0" applyAlignment="0"/>
    <xf numFmtId="0" fontId="23" fillId="0" borderId="0">
      <alignment vertical="top"/>
    </xf>
    <xf numFmtId="0" fontId="37" fillId="0" borderId="0" applyNumberFormat="0" applyFill="0" applyBorder="0" applyAlignment="0" applyProtection="0"/>
    <xf numFmtId="0" fontId="38"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39" fillId="0" borderId="0" applyNumberFormat="0" applyFill="0" applyBorder="0" applyAlignment="0" applyProtection="0"/>
    <xf numFmtId="1" fontId="40" fillId="0" borderId="0">
      <alignment vertical="top" wrapText="1"/>
    </xf>
    <xf numFmtId="0" fontId="8" fillId="0" borderId="0"/>
    <xf numFmtId="0" fontId="8" fillId="0" borderId="0"/>
    <xf numFmtId="0" fontId="16" fillId="0" borderId="0"/>
    <xf numFmtId="0" fontId="22"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2"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2"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2"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8" fillId="29" borderId="7" applyNumberFormat="0" applyFont="0" applyAlignment="0" applyProtection="0"/>
    <xf numFmtId="0" fontId="23" fillId="29" borderId="7" applyNumberFormat="0" applyFont="0" applyAlignment="0" applyProtection="0"/>
    <xf numFmtId="0" fontId="23" fillId="29" borderId="7" applyNumberFormat="0" applyFont="0" applyAlignment="0" applyProtection="0"/>
    <xf numFmtId="0" fontId="23" fillId="29" borderId="7" applyNumberFormat="0" applyFont="0" applyAlignment="0" applyProtection="0"/>
    <xf numFmtId="0" fontId="23" fillId="29" borderId="7" applyNumberFormat="0" applyFont="0" applyAlignment="0" applyProtection="0"/>
    <xf numFmtId="0" fontId="23" fillId="0" borderId="0">
      <alignment vertical="top"/>
    </xf>
    <xf numFmtId="0" fontId="8" fillId="0" borderId="0"/>
    <xf numFmtId="0" fontId="8" fillId="0" borderId="0"/>
    <xf numFmtId="0" fontId="50" fillId="0" borderId="0"/>
    <xf numFmtId="0" fontId="51" fillId="0" borderId="0" applyNumberFormat="0" applyFill="0" applyBorder="0" applyAlignment="0" applyProtection="0">
      <alignment vertical="top"/>
      <protection locked="0"/>
    </xf>
    <xf numFmtId="0" fontId="50" fillId="0" borderId="0"/>
    <xf numFmtId="0" fontId="16" fillId="0" borderId="0"/>
    <xf numFmtId="0" fontId="8" fillId="0" borderId="0"/>
    <xf numFmtId="167" fontId="8" fillId="0" borderId="0" applyFont="0" applyFill="0" applyBorder="0" applyAlignment="0" applyProtection="0"/>
    <xf numFmtId="0" fontId="8" fillId="0" borderId="0"/>
    <xf numFmtId="0" fontId="8" fillId="0" borderId="0"/>
    <xf numFmtId="0" fontId="8" fillId="29" borderId="7" applyNumberFormat="0" applyFont="0" applyAlignment="0" applyProtection="0"/>
    <xf numFmtId="0" fontId="32" fillId="0" borderId="5" applyNumberFormat="0" applyFill="0" applyAlignment="0" applyProtection="0"/>
    <xf numFmtId="0" fontId="32" fillId="0" borderId="5" applyNumberFormat="0" applyFill="0" applyAlignment="0" applyProtection="0"/>
    <xf numFmtId="0" fontId="8" fillId="0" borderId="0"/>
    <xf numFmtId="0" fontId="1" fillId="0" borderId="0"/>
    <xf numFmtId="9" fontId="8" fillId="0" borderId="0" applyFont="0" applyFill="0" applyBorder="0" applyAlignment="0" applyProtection="0"/>
    <xf numFmtId="164" fontId="8" fillId="0" borderId="0" applyFont="0" applyFill="0" applyBorder="0" applyAlignment="0" applyProtection="0"/>
    <xf numFmtId="0" fontId="50" fillId="0" borderId="0"/>
    <xf numFmtId="0" fontId="53" fillId="0" borderId="0"/>
    <xf numFmtId="0" fontId="1" fillId="0" borderId="0"/>
    <xf numFmtId="0" fontId="1" fillId="0" borderId="0"/>
    <xf numFmtId="43" fontId="1" fillId="0" borderId="0" applyFont="0" applyFill="0" applyBorder="0" applyAlignment="0" applyProtection="0"/>
    <xf numFmtId="44" fontId="50" fillId="0" borderId="0" applyFont="0" applyFill="0" applyBorder="0" applyAlignment="0" applyProtection="0"/>
    <xf numFmtId="0" fontId="1" fillId="0" borderId="0"/>
    <xf numFmtId="0" fontId="5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0" fillId="0" borderId="0"/>
    <xf numFmtId="0" fontId="50" fillId="0" borderId="0"/>
    <xf numFmtId="9" fontId="50" fillId="0" borderId="0" applyFont="0" applyFill="0" applyBorder="0" applyAlignment="0" applyProtection="0"/>
    <xf numFmtId="0" fontId="1" fillId="0" borderId="0"/>
    <xf numFmtId="0" fontId="1" fillId="0" borderId="0"/>
    <xf numFmtId="0" fontId="57" fillId="0" borderId="0"/>
    <xf numFmtId="0" fontId="21" fillId="0" borderId="0"/>
  </cellStyleXfs>
  <cellXfs count="235">
    <xf numFmtId="0" fontId="0" fillId="0" borderId="0" xfId="0"/>
    <xf numFmtId="0" fontId="3" fillId="2"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vertical="center" wrapText="1"/>
    </xf>
    <xf numFmtId="0" fontId="3" fillId="3" borderId="0" xfId="0" applyFont="1" applyFill="1" applyAlignment="1">
      <alignment horizontal="center" vertical="center"/>
    </xf>
    <xf numFmtId="0" fontId="6" fillId="3" borderId="0" xfId="0" applyFont="1" applyFill="1" applyAlignment="1">
      <alignment vertical="center"/>
    </xf>
    <xf numFmtId="0" fontId="5" fillId="3" borderId="0" xfId="0" applyFont="1" applyFill="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9" fillId="4" borderId="0" xfId="3" applyFont="1" applyFill="1" applyAlignment="1">
      <alignment horizontal="center" vertical="center"/>
    </xf>
    <xf numFmtId="0" fontId="10" fillId="4" borderId="0" xfId="3" applyFont="1" applyFill="1" applyAlignment="1">
      <alignment vertical="center"/>
    </xf>
    <xf numFmtId="0" fontId="11" fillId="4" borderId="0" xfId="3" applyFont="1" applyFill="1" applyAlignment="1">
      <alignment vertical="center" wrapText="1"/>
    </xf>
    <xf numFmtId="0" fontId="9" fillId="0" borderId="0" xfId="3" applyFont="1" applyAlignment="1">
      <alignment horizontal="center" vertical="center"/>
    </xf>
    <xf numFmtId="0" fontId="9" fillId="0" borderId="0" xfId="3" applyFont="1" applyAlignment="1">
      <alignment vertical="center" wrapText="1"/>
    </xf>
    <xf numFmtId="0" fontId="3" fillId="0" borderId="0" xfId="3" applyFont="1" applyAlignment="1">
      <alignment vertical="center" wrapText="1"/>
    </xf>
    <xf numFmtId="0" fontId="12" fillId="0" borderId="0" xfId="3" applyFont="1" applyAlignment="1">
      <alignment vertical="center" wrapText="1"/>
    </xf>
    <xf numFmtId="0" fontId="13" fillId="0" borderId="0" xfId="3" applyFont="1" applyAlignment="1">
      <alignment vertical="center" wrapText="1"/>
    </xf>
    <xf numFmtId="0" fontId="14" fillId="0" borderId="0" xfId="3" applyFont="1" applyAlignment="1">
      <alignment vertical="center" wrapText="1"/>
    </xf>
    <xf numFmtId="0" fontId="9" fillId="0" borderId="0" xfId="3" applyFont="1" applyFill="1" applyAlignment="1">
      <alignment vertical="center" wrapText="1"/>
    </xf>
    <xf numFmtId="0" fontId="3" fillId="0" borderId="0" xfId="3" applyFont="1" applyFill="1" applyAlignment="1">
      <alignment vertical="center" wrapText="1"/>
    </xf>
    <xf numFmtId="0" fontId="8" fillId="0" borderId="0" xfId="3"/>
    <xf numFmtId="0" fontId="9" fillId="0" borderId="0" xfId="3" applyFont="1" applyAlignment="1">
      <alignment wrapText="1"/>
    </xf>
    <xf numFmtId="0" fontId="3" fillId="0" borderId="0" xfId="3" applyFont="1" applyAlignment="1">
      <alignment wrapText="1"/>
    </xf>
    <xf numFmtId="0" fontId="15" fillId="4" borderId="0" xfId="3" applyFont="1" applyFill="1" applyAlignment="1">
      <alignment horizontal="center" vertical="center"/>
    </xf>
    <xf numFmtId="0" fontId="9" fillId="0" borderId="0" xfId="3" applyFont="1" applyFill="1" applyAlignment="1">
      <alignment horizontal="center" vertical="center"/>
    </xf>
    <xf numFmtId="0" fontId="12" fillId="0" borderId="0" xfId="3" applyFont="1" applyFill="1" applyAlignment="1">
      <alignment vertical="center" wrapText="1"/>
    </xf>
    <xf numFmtId="0" fontId="3" fillId="0" borderId="0" xfId="4" applyFont="1" applyAlignment="1">
      <alignment wrapText="1"/>
    </xf>
    <xf numFmtId="0" fontId="12" fillId="0" borderId="0" xfId="3" applyFont="1" applyFill="1" applyAlignment="1">
      <alignment wrapText="1"/>
    </xf>
    <xf numFmtId="0" fontId="10" fillId="4" borderId="0" xfId="3" applyFont="1" applyFill="1" applyAlignment="1">
      <alignment horizontal="center" vertical="center"/>
    </xf>
    <xf numFmtId="0" fontId="17" fillId="4" borderId="0" xfId="3" applyFont="1" applyFill="1" applyAlignment="1">
      <alignment vertical="center" wrapText="1"/>
    </xf>
    <xf numFmtId="0" fontId="18" fillId="4" borderId="0" xfId="3" applyFont="1" applyFill="1" applyAlignment="1">
      <alignment vertical="center" wrapText="1"/>
    </xf>
    <xf numFmtId="0" fontId="10" fillId="4" borderId="0" xfId="3" applyFont="1" applyFill="1" applyAlignment="1">
      <alignment vertical="center" wrapText="1"/>
    </xf>
    <xf numFmtId="0" fontId="17" fillId="4" borderId="0" xfId="3" applyFont="1" applyFill="1" applyAlignment="1">
      <alignment vertical="center"/>
    </xf>
    <xf numFmtId="0" fontId="9" fillId="0" borderId="0" xfId="3" applyFont="1" applyAlignment="1">
      <alignment horizontal="left" wrapText="1" indent="1"/>
    </xf>
    <xf numFmtId="0" fontId="9" fillId="3" borderId="0" xfId="3" applyFont="1" applyFill="1" applyAlignment="1">
      <alignment horizontal="center" vertical="center"/>
    </xf>
    <xf numFmtId="0" fontId="10" fillId="3" borderId="0" xfId="3" applyFont="1" applyFill="1" applyAlignment="1">
      <alignment vertical="center" wrapText="1"/>
    </xf>
    <xf numFmtId="0" fontId="9" fillId="3" borderId="0" xfId="3" applyFont="1" applyFill="1" applyAlignment="1">
      <alignment horizontal="left" vertical="center" wrapText="1"/>
    </xf>
    <xf numFmtId="0" fontId="14" fillId="3" borderId="0" xfId="3" applyFont="1" applyFill="1" applyAlignment="1">
      <alignment vertical="center" wrapText="1"/>
    </xf>
    <xf numFmtId="0" fontId="9" fillId="3" borderId="0" xfId="3" applyFont="1" applyFill="1" applyAlignment="1">
      <alignment vertical="center" wrapText="1"/>
    </xf>
    <xf numFmtId="0" fontId="9" fillId="3" borderId="0" xfId="3" applyFont="1" applyFill="1" applyAlignment="1">
      <alignment vertical="center"/>
    </xf>
    <xf numFmtId="0" fontId="9" fillId="5" borderId="0" xfId="3" applyFont="1" applyFill="1" applyAlignment="1">
      <alignment horizontal="center" vertical="center"/>
    </xf>
    <xf numFmtId="0" fontId="10" fillId="5" borderId="0" xfId="3" applyFont="1" applyFill="1" applyAlignment="1">
      <alignment vertical="center" wrapText="1"/>
    </xf>
    <xf numFmtId="0" fontId="14" fillId="5" borderId="0" xfId="3" applyFont="1" applyFill="1" applyAlignment="1">
      <alignment vertical="center" wrapText="1"/>
    </xf>
    <xf numFmtId="0" fontId="9" fillId="5" borderId="0" xfId="3" applyFont="1" applyFill="1" applyAlignment="1">
      <alignment horizontal="center"/>
    </xf>
    <xf numFmtId="0" fontId="9" fillId="5" borderId="0" xfId="3" applyFont="1" applyFill="1" applyAlignment="1">
      <alignment vertical="center" wrapText="1"/>
    </xf>
    <xf numFmtId="0" fontId="14" fillId="5" borderId="0" xfId="3" applyFont="1" applyFill="1" applyAlignment="1">
      <alignment wrapText="1"/>
    </xf>
    <xf numFmtId="165" fontId="20" fillId="0" borderId="0" xfId="1" applyNumberFormat="1" applyFont="1"/>
    <xf numFmtId="165" fontId="18" fillId="4" borderId="0" xfId="1" applyNumberFormat="1" applyFont="1" applyFill="1" applyAlignment="1">
      <alignment vertical="center" wrapText="1"/>
    </xf>
    <xf numFmtId="0" fontId="14" fillId="5" borderId="0" xfId="0" applyFont="1" applyFill="1" applyAlignment="1">
      <alignment vertical="center" wrapText="1"/>
    </xf>
    <xf numFmtId="0" fontId="56" fillId="0" borderId="0" xfId="0" applyFont="1"/>
    <xf numFmtId="3" fontId="2" fillId="0" borderId="0" xfId="0" applyNumberFormat="1" applyFont="1"/>
    <xf numFmtId="0" fontId="2" fillId="0" borderId="0" xfId="0" applyFont="1"/>
    <xf numFmtId="0" fontId="55" fillId="0" borderId="0" xfId="0" applyFont="1"/>
    <xf numFmtId="0" fontId="21" fillId="0" borderId="0" xfId="5"/>
    <xf numFmtId="0" fontId="13" fillId="6" borderId="0" xfId="5" applyFont="1" applyFill="1" applyAlignment="1">
      <alignment vertical="center"/>
    </xf>
    <xf numFmtId="0" fontId="9" fillId="6" borderId="0" xfId="5" applyFont="1" applyFill="1" applyAlignment="1">
      <alignment vertical="center"/>
    </xf>
    <xf numFmtId="0" fontId="8" fillId="0" borderId="0" xfId="3"/>
    <xf numFmtId="0" fontId="5" fillId="2" borderId="0" xfId="3" applyFont="1" applyFill="1" applyAlignment="1">
      <alignment vertical="center" wrapText="1"/>
    </xf>
    <xf numFmtId="0" fontId="5" fillId="3" borderId="0" xfId="3" applyFont="1" applyFill="1" applyAlignment="1">
      <alignment vertical="center" wrapText="1"/>
    </xf>
    <xf numFmtId="0" fontId="7" fillId="0" borderId="0" xfId="3" applyFont="1" applyAlignment="1">
      <alignment vertical="center" wrapText="1"/>
    </xf>
    <xf numFmtId="0" fontId="14" fillId="0" borderId="0" xfId="3" applyFont="1"/>
    <xf numFmtId="0" fontId="3" fillId="2" borderId="0" xfId="3" applyFont="1" applyFill="1" applyAlignment="1">
      <alignment horizontal="center" vertical="center"/>
    </xf>
    <xf numFmtId="0" fontId="4" fillId="2" borderId="0" xfId="3" applyFont="1" applyFill="1" applyAlignment="1">
      <alignment vertical="center"/>
    </xf>
    <xf numFmtId="0" fontId="3" fillId="3" borderId="0" xfId="3" applyFont="1" applyFill="1" applyAlignment="1">
      <alignment horizontal="center" vertical="center"/>
    </xf>
    <xf numFmtId="0" fontId="6" fillId="3" borderId="0" xfId="3" applyFont="1" applyFill="1" applyAlignment="1">
      <alignment vertical="center"/>
    </xf>
    <xf numFmtId="0" fontId="7" fillId="0" borderId="0" xfId="3" applyFont="1" applyAlignment="1">
      <alignment horizontal="center" vertical="center" wrapText="1"/>
    </xf>
    <xf numFmtId="0" fontId="9" fillId="0" borderId="0" xfId="3" applyFont="1" applyAlignment="1">
      <alignment vertical="center" wrapText="1"/>
    </xf>
    <xf numFmtId="0" fontId="3" fillId="0" borderId="0" xfId="3" applyFont="1" applyAlignment="1">
      <alignment vertical="center" wrapText="1"/>
    </xf>
    <xf numFmtId="0" fontId="12" fillId="0" borderId="0" xfId="3" applyFont="1" applyAlignment="1">
      <alignment vertical="center" wrapText="1"/>
    </xf>
    <xf numFmtId="0" fontId="3" fillId="0" borderId="0" xfId="3" applyFont="1" applyFill="1" applyAlignment="1">
      <alignment vertical="center" wrapText="1"/>
    </xf>
    <xf numFmtId="0" fontId="14" fillId="0" borderId="0" xfId="3" applyFont="1" applyAlignment="1">
      <alignment wrapText="1"/>
    </xf>
    <xf numFmtId="0" fontId="15" fillId="4" borderId="0" xfId="3" applyFont="1" applyFill="1" applyAlignment="1">
      <alignment horizontal="center" vertical="center"/>
    </xf>
    <xf numFmtId="0" fontId="10" fillId="4" borderId="0" xfId="3" applyFont="1" applyFill="1" applyAlignment="1">
      <alignment vertical="center" wrapText="1"/>
    </xf>
    <xf numFmtId="0" fontId="11" fillId="4" borderId="0" xfId="3" applyFont="1" applyFill="1" applyAlignment="1">
      <alignment vertical="center" wrapText="1"/>
    </xf>
    <xf numFmtId="0" fontId="12" fillId="0" borderId="0" xfId="3" applyFont="1" applyFill="1" applyAlignment="1">
      <alignment vertical="center" wrapText="1"/>
    </xf>
    <xf numFmtId="0" fontId="18" fillId="4" borderId="0" xfId="3" applyFont="1" applyFill="1" applyAlignment="1">
      <alignment vertical="center" wrapText="1"/>
    </xf>
    <xf numFmtId="0" fontId="17" fillId="4" borderId="0" xfId="3" applyFont="1" applyFill="1" applyAlignment="1">
      <alignment vertical="center"/>
    </xf>
    <xf numFmtId="0" fontId="9" fillId="3" borderId="0" xfId="3" applyFont="1" applyFill="1" applyAlignment="1">
      <alignment horizontal="center" vertical="center"/>
    </xf>
    <xf numFmtId="0" fontId="14" fillId="3" borderId="0" xfId="3" applyFont="1" applyFill="1" applyAlignment="1">
      <alignment vertical="center" wrapText="1"/>
    </xf>
    <xf numFmtId="0" fontId="9" fillId="3" borderId="0" xfId="3" applyFont="1" applyFill="1" applyAlignment="1">
      <alignment vertical="center" wrapText="1"/>
    </xf>
    <xf numFmtId="0" fontId="13" fillId="0" borderId="0" xfId="3" applyFont="1" applyAlignment="1">
      <alignment wrapText="1"/>
    </xf>
    <xf numFmtId="0" fontId="12" fillId="3" borderId="0" xfId="3" applyFont="1" applyFill="1" applyAlignment="1">
      <alignment vertical="center" wrapText="1"/>
    </xf>
    <xf numFmtId="0" fontId="10" fillId="3" borderId="0" xfId="3" applyFont="1" applyFill="1" applyAlignment="1">
      <alignment vertical="center" wrapText="1"/>
    </xf>
    <xf numFmtId="0" fontId="9" fillId="0" borderId="0" xfId="3" applyFont="1" applyAlignment="1">
      <alignment horizontal="center" vertical="center"/>
    </xf>
    <xf numFmtId="0" fontId="9" fillId="0" borderId="0" xfId="3" applyFont="1" applyFill="1" applyAlignment="1">
      <alignment horizontal="center" vertical="center"/>
    </xf>
    <xf numFmtId="0" fontId="10" fillId="4" borderId="0" xfId="3" applyFont="1" applyFill="1" applyAlignment="1">
      <alignment horizontal="center" vertical="center"/>
    </xf>
    <xf numFmtId="0" fontId="9" fillId="31" borderId="0" xfId="5" applyFont="1" applyFill="1" applyAlignment="1">
      <alignment vertical="center"/>
    </xf>
    <xf numFmtId="0" fontId="8" fillId="0" borderId="0" xfId="3"/>
    <xf numFmtId="0" fontId="13" fillId="6" borderId="0" xfId="3" applyFont="1" applyFill="1" applyAlignment="1">
      <alignment vertical="center"/>
    </xf>
    <xf numFmtId="0" fontId="9" fillId="6" borderId="0" xfId="3" applyFont="1" applyFill="1" applyAlignment="1">
      <alignment vertical="center"/>
    </xf>
    <xf numFmtId="0" fontId="8" fillId="0" borderId="0" xfId="3"/>
    <xf numFmtId="0" fontId="5" fillId="2" borderId="0" xfId="3" applyFont="1" applyFill="1" applyAlignment="1">
      <alignment vertical="center" wrapText="1"/>
    </xf>
    <xf numFmtId="0" fontId="5" fillId="3" borderId="0" xfId="3" applyFont="1" applyFill="1" applyAlignment="1">
      <alignment vertical="center" wrapText="1"/>
    </xf>
    <xf numFmtId="0" fontId="7" fillId="0" borderId="0" xfId="3" applyFont="1" applyAlignment="1">
      <alignment vertical="center" wrapText="1"/>
    </xf>
    <xf numFmtId="0" fontId="4" fillId="2" borderId="0" xfId="3" applyFont="1" applyFill="1" applyAlignment="1">
      <alignment vertical="center"/>
    </xf>
    <xf numFmtId="0" fontId="6" fillId="3" borderId="0" xfId="3" applyFont="1" applyFill="1" applyAlignment="1">
      <alignment vertical="center"/>
    </xf>
    <xf numFmtId="0" fontId="3" fillId="0" borderId="0" xfId="3" applyFont="1" applyAlignment="1">
      <alignment vertical="center" wrapText="1"/>
    </xf>
    <xf numFmtId="0" fontId="12" fillId="0" borderId="0" xfId="3" applyFont="1" applyAlignment="1">
      <alignment vertical="center" wrapText="1"/>
    </xf>
    <xf numFmtId="0" fontId="3" fillId="0" borderId="0" xfId="3" applyFont="1" applyFill="1" applyAlignment="1">
      <alignment vertical="center" wrapText="1"/>
    </xf>
    <xf numFmtId="0" fontId="10" fillId="4" borderId="0" xfId="3" applyFont="1" applyFill="1" applyAlignment="1">
      <alignment vertical="center" wrapText="1"/>
    </xf>
    <xf numFmtId="0" fontId="11" fillId="4" borderId="0" xfId="3" applyFont="1" applyFill="1" applyAlignment="1">
      <alignment vertical="center" wrapText="1"/>
    </xf>
    <xf numFmtId="0" fontId="12" fillId="0" borderId="0" xfId="3" applyFont="1" applyFill="1" applyAlignment="1">
      <alignment vertical="center" wrapText="1"/>
    </xf>
    <xf numFmtId="0" fontId="18" fillId="4" borderId="0" xfId="3" applyFont="1" applyFill="1" applyAlignment="1">
      <alignment vertical="center" wrapText="1"/>
    </xf>
    <xf numFmtId="0" fontId="17" fillId="4" borderId="0" xfId="3" applyFont="1" applyFill="1" applyAlignment="1">
      <alignment vertical="center"/>
    </xf>
    <xf numFmtId="0" fontId="14" fillId="3" borderId="0" xfId="3" applyFont="1" applyFill="1" applyAlignment="1">
      <alignment vertical="center" wrapText="1"/>
    </xf>
    <xf numFmtId="0" fontId="9" fillId="3" borderId="0" xfId="3" applyFont="1" applyFill="1" applyAlignment="1">
      <alignment vertical="center" wrapText="1"/>
    </xf>
    <xf numFmtId="0" fontId="10" fillId="3" borderId="0" xfId="3" applyFont="1" applyFill="1" applyAlignment="1">
      <alignment vertical="center" wrapText="1"/>
    </xf>
    <xf numFmtId="0" fontId="3" fillId="0" borderId="0" xfId="3" applyFont="1" applyAlignment="1">
      <alignment wrapText="1"/>
    </xf>
    <xf numFmtId="0" fontId="49" fillId="0" borderId="0" xfId="3" applyFont="1" applyAlignment="1">
      <alignment wrapText="1"/>
    </xf>
    <xf numFmtId="0" fontId="5" fillId="2" borderId="0" xfId="3" applyFont="1" applyFill="1" applyAlignment="1">
      <alignment vertical="center" wrapText="1"/>
    </xf>
    <xf numFmtId="0" fontId="5" fillId="3" borderId="0" xfId="3" applyFont="1" applyFill="1" applyAlignment="1">
      <alignment vertical="center" wrapText="1"/>
    </xf>
    <xf numFmtId="0" fontId="5" fillId="2" borderId="0" xfId="3" applyFont="1" applyFill="1" applyAlignment="1">
      <alignment vertical="center" wrapText="1"/>
    </xf>
    <xf numFmtId="0" fontId="5" fillId="3" borderId="0" xfId="3" applyFont="1" applyFill="1" applyAlignment="1">
      <alignment vertical="center" wrapText="1"/>
    </xf>
    <xf numFmtId="0" fontId="5" fillId="2" borderId="0" xfId="3" applyFont="1" applyFill="1" applyAlignment="1">
      <alignment vertical="center" wrapText="1"/>
    </xf>
    <xf numFmtId="0" fontId="5" fillId="3" borderId="0" xfId="3" applyFont="1" applyFill="1" applyAlignment="1">
      <alignment vertical="center" wrapText="1"/>
    </xf>
    <xf numFmtId="0" fontId="8" fillId="0" borderId="0" xfId="3"/>
    <xf numFmtId="0" fontId="3" fillId="0" borderId="0" xfId="4" applyFont="1" applyAlignment="1">
      <alignment wrapText="1"/>
    </xf>
    <xf numFmtId="0" fontId="9" fillId="6" borderId="0" xfId="3" applyFont="1" applyFill="1" applyAlignment="1">
      <alignment vertical="center"/>
    </xf>
    <xf numFmtId="0" fontId="8" fillId="0" borderId="0" xfId="3"/>
    <xf numFmtId="0" fontId="5" fillId="2" borderId="0" xfId="3" applyFont="1" applyFill="1" applyAlignment="1">
      <alignment vertical="center" wrapText="1"/>
    </xf>
    <xf numFmtId="0" fontId="5" fillId="3" borderId="0" xfId="3" applyFont="1" applyFill="1" applyAlignment="1">
      <alignment vertical="center" wrapText="1"/>
    </xf>
    <xf numFmtId="0" fontId="7" fillId="0" borderId="0" xfId="3" applyFont="1" applyAlignment="1">
      <alignment vertical="center" wrapText="1"/>
    </xf>
    <xf numFmtId="0" fontId="4" fillId="2" borderId="0" xfId="3" applyFont="1" applyFill="1" applyAlignment="1">
      <alignment vertical="center"/>
    </xf>
    <xf numFmtId="0" fontId="6" fillId="3" borderId="0" xfId="3" applyFont="1" applyFill="1" applyAlignment="1">
      <alignment vertical="center"/>
    </xf>
    <xf numFmtId="0" fontId="9" fillId="0" borderId="0" xfId="3" applyFont="1" applyAlignment="1">
      <alignment vertical="center" wrapText="1"/>
    </xf>
    <xf numFmtId="0" fontId="3" fillId="0" borderId="0" xfId="3" applyFont="1" applyAlignment="1">
      <alignment vertical="center" wrapText="1"/>
    </xf>
    <xf numFmtId="0" fontId="12" fillId="0" borderId="0" xfId="3" applyFont="1" applyAlignment="1">
      <alignment vertical="center" wrapText="1"/>
    </xf>
    <xf numFmtId="0" fontId="3" fillId="0" borderId="0" xfId="3" applyFont="1" applyFill="1" applyAlignment="1">
      <alignment vertical="center" wrapText="1"/>
    </xf>
    <xf numFmtId="0" fontId="10" fillId="4" borderId="0" xfId="3" applyFont="1" applyFill="1" applyAlignment="1">
      <alignment vertical="center" wrapText="1"/>
    </xf>
    <xf numFmtId="0" fontId="11" fillId="4" borderId="0" xfId="3" applyFont="1" applyFill="1" applyAlignment="1">
      <alignment vertical="center" wrapText="1"/>
    </xf>
    <xf numFmtId="0" fontId="12" fillId="0" borderId="0" xfId="3" applyFont="1" applyFill="1" applyAlignment="1">
      <alignment vertical="center" wrapText="1"/>
    </xf>
    <xf numFmtId="0" fontId="18" fillId="4" borderId="0" xfId="3" applyFont="1" applyFill="1" applyAlignment="1">
      <alignment vertical="center" wrapText="1"/>
    </xf>
    <xf numFmtId="0" fontId="17" fillId="4" borderId="0" xfId="3" applyFont="1" applyFill="1" applyAlignment="1">
      <alignment vertical="center"/>
    </xf>
    <xf numFmtId="0" fontId="10" fillId="4" borderId="0" xfId="3" applyFont="1" applyFill="1" applyAlignment="1">
      <alignment vertical="center"/>
    </xf>
    <xf numFmtId="0" fontId="17" fillId="4" borderId="0" xfId="3" applyFont="1" applyFill="1" applyAlignment="1">
      <alignment vertical="center" wrapText="1"/>
    </xf>
    <xf numFmtId="0" fontId="14" fillId="4" borderId="0" xfId="3" applyFont="1" applyFill="1" applyAlignment="1">
      <alignment vertical="center" wrapText="1"/>
    </xf>
    <xf numFmtId="0" fontId="13" fillId="0" borderId="0" xfId="3" applyFont="1"/>
    <xf numFmtId="0" fontId="5" fillId="3" borderId="0" xfId="3" applyFont="1" applyFill="1" applyAlignment="1">
      <alignment vertical="center" wrapText="1"/>
    </xf>
    <xf numFmtId="0" fontId="52" fillId="2" borderId="0" xfId="3" applyFont="1" applyFill="1" applyAlignment="1">
      <alignment vertical="center" wrapText="1"/>
    </xf>
    <xf numFmtId="0" fontId="5" fillId="3" borderId="0" xfId="3" applyFont="1" applyFill="1" applyAlignment="1">
      <alignment vertical="center" wrapText="1"/>
    </xf>
    <xf numFmtId="0" fontId="52" fillId="2" borderId="0" xfId="3" applyFont="1" applyFill="1" applyAlignment="1">
      <alignment vertical="center" wrapText="1"/>
    </xf>
    <xf numFmtId="0" fontId="5" fillId="3" borderId="0" xfId="3" applyFont="1" applyFill="1" applyAlignment="1">
      <alignment vertical="center" wrapText="1"/>
    </xf>
    <xf numFmtId="0" fontId="52" fillId="2" borderId="0" xfId="3" applyFont="1" applyFill="1" applyAlignment="1">
      <alignment vertical="center" wrapText="1"/>
    </xf>
    <xf numFmtId="0" fontId="11" fillId="4" borderId="0" xfId="3" applyFont="1" applyFill="1" applyAlignment="1">
      <alignment vertical="center" wrapText="1"/>
    </xf>
    <xf numFmtId="0" fontId="18" fillId="4" borderId="0" xfId="3" applyFont="1" applyFill="1" applyAlignment="1">
      <alignment vertical="center" wrapText="1"/>
    </xf>
    <xf numFmtId="0" fontId="14" fillId="4" borderId="0" xfId="3" applyFont="1" applyFill="1" applyAlignment="1">
      <alignment vertical="center" wrapText="1"/>
    </xf>
    <xf numFmtId="0" fontId="0" fillId="0" borderId="0" xfId="0"/>
    <xf numFmtId="0" fontId="59" fillId="30" borderId="11" xfId="225" applyFont="1" applyFill="1" applyBorder="1" applyAlignment="1">
      <alignment horizontal="center" wrapText="1"/>
    </xf>
    <xf numFmtId="0" fontId="60" fillId="30" borderId="11" xfId="225" applyFont="1" applyFill="1" applyBorder="1" applyAlignment="1">
      <alignment wrapText="1"/>
    </xf>
    <xf numFmtId="0" fontId="61" fillId="30" borderId="11" xfId="225" applyFont="1" applyFill="1" applyBorder="1" applyAlignment="1">
      <alignment horizontal="center" vertical="center"/>
    </xf>
    <xf numFmtId="0" fontId="62" fillId="30" borderId="11" xfId="225" applyFont="1" applyFill="1" applyBorder="1"/>
    <xf numFmtId="0" fontId="63" fillId="30" borderId="11" xfId="225" applyFont="1" applyFill="1" applyBorder="1" applyAlignment="1">
      <alignment horizontal="center" vertical="center"/>
    </xf>
    <xf numFmtId="0" fontId="63" fillId="30" borderId="11" xfId="225" applyFont="1" applyFill="1" applyBorder="1" applyAlignment="1">
      <alignment horizontal="center"/>
    </xf>
    <xf numFmtId="0" fontId="61" fillId="30" borderId="11" xfId="225" applyFont="1" applyFill="1" applyBorder="1" applyAlignment="1">
      <alignment horizontal="left" vertical="center" wrapText="1"/>
    </xf>
    <xf numFmtId="0" fontId="61" fillId="0" borderId="11" xfId="0" applyFont="1" applyBorder="1" applyAlignment="1">
      <alignment horizontal="left" vertical="center" wrapText="1"/>
    </xf>
    <xf numFmtId="0" fontId="61" fillId="0" borderId="11" xfId="0" applyFont="1" applyBorder="1" applyAlignment="1">
      <alignment vertical="center"/>
    </xf>
    <xf numFmtId="0" fontId="61" fillId="30" borderId="11" xfId="225" applyFont="1" applyFill="1" applyBorder="1" applyAlignment="1">
      <alignment vertical="center"/>
    </xf>
    <xf numFmtId="0" fontId="8" fillId="30" borderId="11" xfId="225" applyFont="1" applyFill="1" applyBorder="1"/>
    <xf numFmtId="0" fontId="8" fillId="0" borderId="0" xfId="3"/>
    <xf numFmtId="0" fontId="3" fillId="2" borderId="0" xfId="3" applyFont="1" applyFill="1" applyAlignment="1">
      <alignment horizontal="center" vertical="center"/>
    </xf>
    <xf numFmtId="0" fontId="3" fillId="3" borderId="0" xfId="3" applyFont="1" applyFill="1" applyAlignment="1">
      <alignment horizontal="center" vertical="center"/>
    </xf>
    <xf numFmtId="0" fontId="7" fillId="0" borderId="0" xfId="3" applyFont="1" applyAlignment="1">
      <alignment horizontal="center" vertical="center" wrapText="1"/>
    </xf>
    <xf numFmtId="0" fontId="15" fillId="4" borderId="0" xfId="3" applyFont="1" applyFill="1" applyAlignment="1">
      <alignment horizontal="center" vertical="center"/>
    </xf>
    <xf numFmtId="0" fontId="9" fillId="3" borderId="0" xfId="3" applyFont="1" applyFill="1" applyAlignment="1">
      <alignment horizontal="center" vertical="center"/>
    </xf>
    <xf numFmtId="0" fontId="9" fillId="0" borderId="0" xfId="3" applyFont="1" applyAlignment="1">
      <alignment horizontal="center" vertical="center"/>
    </xf>
    <xf numFmtId="0" fontId="9" fillId="0" borderId="0" xfId="3" applyFont="1" applyFill="1" applyAlignment="1">
      <alignment horizontal="center" vertical="center"/>
    </xf>
    <xf numFmtId="0" fontId="10" fillId="4" borderId="0" xfId="3" applyFont="1" applyFill="1" applyAlignment="1">
      <alignment horizontal="center" vertical="center"/>
    </xf>
    <xf numFmtId="0" fontId="9" fillId="0" borderId="0" xfId="3" applyFont="1" applyAlignment="1">
      <alignment horizontal="center"/>
    </xf>
    <xf numFmtId="0" fontId="21" fillId="0" borderId="0" xfId="5"/>
    <xf numFmtId="0" fontId="8" fillId="0" borderId="0" xfId="3"/>
    <xf numFmtId="0" fontId="3" fillId="2" borderId="0" xfId="3" applyFont="1" applyFill="1" applyAlignment="1">
      <alignment horizontal="center" vertical="center"/>
    </xf>
    <xf numFmtId="0" fontId="3" fillId="3" borderId="0" xfId="3" applyFont="1" applyFill="1" applyAlignment="1">
      <alignment horizontal="center" vertical="center"/>
    </xf>
    <xf numFmtId="0" fontId="7" fillId="0" borderId="0" xfId="3" applyFont="1" applyAlignment="1">
      <alignment horizontal="center" vertical="center" wrapText="1"/>
    </xf>
    <xf numFmtId="0" fontId="15" fillId="4" borderId="0" xfId="3" applyFont="1" applyFill="1" applyAlignment="1">
      <alignment horizontal="center" vertical="center"/>
    </xf>
    <xf numFmtId="0" fontId="9" fillId="0" borderId="0" xfId="3" applyFont="1" applyAlignment="1">
      <alignment horizontal="center" vertical="center"/>
    </xf>
    <xf numFmtId="0" fontId="9" fillId="0" borderId="0" xfId="3" applyFont="1" applyFill="1" applyAlignment="1">
      <alignment horizontal="center" vertical="center"/>
    </xf>
    <xf numFmtId="0" fontId="10" fillId="4" borderId="0" xfId="3" applyFont="1" applyFill="1" applyAlignment="1">
      <alignment horizontal="center" vertical="center"/>
    </xf>
    <xf numFmtId="0" fontId="9" fillId="4" borderId="0" xfId="3" applyFont="1" applyFill="1" applyAlignment="1">
      <alignment horizontal="center" vertical="center"/>
    </xf>
    <xf numFmtId="0" fontId="14" fillId="0" borderId="0" xfId="3" applyFont="1" applyAlignment="1">
      <alignment vertical="center"/>
    </xf>
    <xf numFmtId="0" fontId="13" fillId="0" borderId="0" xfId="3" applyFont="1"/>
    <xf numFmtId="3" fontId="0" fillId="0" borderId="0" xfId="0" applyNumberFormat="1"/>
    <xf numFmtId="164" fontId="65" fillId="3" borderId="0" xfId="210" applyNumberFormat="1" applyFont="1" applyFill="1" applyAlignment="1">
      <alignment horizontal="right" vertical="center"/>
    </xf>
    <xf numFmtId="2" fontId="9" fillId="6" borderId="0" xfId="0" applyNumberFormat="1" applyFont="1" applyFill="1" applyAlignment="1">
      <alignment vertical="center"/>
    </xf>
    <xf numFmtId="1" fontId="9" fillId="6" borderId="0" xfId="0" applyNumberFormat="1" applyFont="1" applyFill="1" applyAlignment="1">
      <alignment vertical="center"/>
    </xf>
    <xf numFmtId="1" fontId="9" fillId="31" borderId="0" xfId="0" applyNumberFormat="1" applyFont="1" applyFill="1" applyAlignment="1">
      <alignment vertical="center"/>
    </xf>
    <xf numFmtId="0" fontId="55" fillId="0" borderId="0" xfId="0" applyFont="1" applyAlignment="1">
      <alignment horizontal="center"/>
    </xf>
    <xf numFmtId="0" fontId="2" fillId="0" borderId="0" xfId="0" applyFont="1" applyAlignment="1">
      <alignment horizontal="center"/>
    </xf>
    <xf numFmtId="165" fontId="56" fillId="0" borderId="0" xfId="0" applyNumberFormat="1" applyFont="1"/>
    <xf numFmtId="0" fontId="56" fillId="0" borderId="0" xfId="2" applyNumberFormat="1" applyFont="1"/>
    <xf numFmtId="3" fontId="56" fillId="0" borderId="0" xfId="0" applyNumberFormat="1" applyFont="1"/>
    <xf numFmtId="0" fontId="61" fillId="0" borderId="11" xfId="225" applyFont="1" applyFill="1" applyBorder="1" applyAlignment="1">
      <alignment horizontal="left" vertical="center" wrapText="1"/>
    </xf>
    <xf numFmtId="0" fontId="10" fillId="3" borderId="0" xfId="3" applyFont="1" applyFill="1" applyAlignment="1">
      <alignment vertical="center" wrapText="1"/>
    </xf>
    <xf numFmtId="165" fontId="20" fillId="0" borderId="0" xfId="210" applyNumberFormat="1" applyFont="1"/>
    <xf numFmtId="0" fontId="11" fillId="4" borderId="0" xfId="3" applyFont="1" applyFill="1" applyAlignment="1">
      <alignment vertical="center" wrapText="1"/>
    </xf>
    <xf numFmtId="0" fontId="11" fillId="4" borderId="0" xfId="3" applyFont="1" applyFill="1" applyAlignment="1">
      <alignment vertical="center" wrapText="1"/>
    </xf>
    <xf numFmtId="0" fontId="18" fillId="4" borderId="0" xfId="3" applyFont="1" applyFill="1" applyAlignment="1">
      <alignment vertical="center" wrapText="1"/>
    </xf>
    <xf numFmtId="0" fontId="10" fillId="4" borderId="0" xfId="3" applyFont="1" applyFill="1" applyAlignment="1">
      <alignment horizontal="center" vertical="center"/>
    </xf>
    <xf numFmtId="0" fontId="10" fillId="4" borderId="0" xfId="3" applyFont="1" applyFill="1" applyAlignment="1">
      <alignment vertical="center"/>
    </xf>
    <xf numFmtId="0" fontId="14" fillId="4" borderId="0" xfId="3" applyFont="1" applyFill="1" applyAlignment="1">
      <alignment vertical="center" wrapText="1"/>
    </xf>
    <xf numFmtId="0" fontId="5" fillId="2" borderId="0" xfId="0" applyFont="1" applyFill="1" applyAlignment="1">
      <alignment vertical="center" wrapText="1"/>
    </xf>
    <xf numFmtId="0" fontId="66" fillId="0" borderId="0" xfId="0" applyFont="1" applyAlignment="1">
      <alignment wrapText="1"/>
    </xf>
    <xf numFmtId="0" fontId="5" fillId="3" borderId="0" xfId="0" applyFont="1" applyFill="1" applyAlignment="1">
      <alignment vertical="center" wrapText="1"/>
    </xf>
    <xf numFmtId="0" fontId="10" fillId="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66" fillId="0" borderId="0" xfId="0" applyFont="1" applyAlignment="1">
      <alignment wrapText="1"/>
    </xf>
    <xf numFmtId="0" fontId="10" fillId="0" borderId="0" xfId="0" applyFont="1" applyFill="1" applyAlignment="1">
      <alignment vertical="center" wrapText="1"/>
    </xf>
    <xf numFmtId="0" fontId="0" fillId="0" borderId="0" xfId="0"/>
    <xf numFmtId="0" fontId="66" fillId="0" borderId="0" xfId="0" applyFont="1" applyAlignment="1">
      <alignment wrapText="1"/>
    </xf>
    <xf numFmtId="0" fontId="10" fillId="0" borderId="0" xfId="0" applyFont="1" applyFill="1" applyAlignment="1">
      <alignment vertical="center" wrapText="1"/>
    </xf>
    <xf numFmtId="0" fontId="66" fillId="0" borderId="0" xfId="0" applyFont="1" applyAlignment="1">
      <alignment wrapText="1"/>
    </xf>
    <xf numFmtId="0" fontId="10" fillId="0" borderId="0" xfId="0" applyFont="1" applyFill="1" applyAlignment="1">
      <alignment vertical="center" wrapText="1"/>
    </xf>
    <xf numFmtId="166" fontId="9" fillId="7" borderId="0" xfId="210" applyNumberFormat="1" applyFont="1" applyFill="1" applyAlignment="1">
      <alignment horizontal="right" vertical="center"/>
    </xf>
    <xf numFmtId="164" fontId="9" fillId="7" borderId="0" xfId="210" applyNumberFormat="1" applyFont="1" applyFill="1" applyAlignment="1">
      <alignment horizontal="right" vertical="center"/>
    </xf>
    <xf numFmtId="9" fontId="9" fillId="5" borderId="0" xfId="209" applyFont="1" applyFill="1" applyAlignment="1">
      <alignment horizontal="right" vertical="center"/>
    </xf>
    <xf numFmtId="164" fontId="9" fillId="5" borderId="0" xfId="210" applyNumberFormat="1" applyFont="1" applyFill="1" applyAlignment="1">
      <alignment horizontal="right" vertical="center"/>
    </xf>
    <xf numFmtId="165" fontId="9" fillId="6" borderId="0" xfId="210" applyNumberFormat="1" applyFont="1" applyFill="1" applyAlignment="1">
      <alignment vertical="center"/>
    </xf>
    <xf numFmtId="164" fontId="9" fillId="3" borderId="0" xfId="210" applyNumberFormat="1" applyFont="1" applyFill="1" applyAlignment="1">
      <alignment horizontal="right" vertical="center"/>
    </xf>
    <xf numFmtId="2" fontId="0" fillId="0" borderId="0" xfId="0" applyNumberFormat="1" applyFont="1"/>
    <xf numFmtId="164" fontId="9" fillId="6" borderId="0" xfId="210" applyNumberFormat="1" applyFont="1" applyFill="1" applyAlignment="1">
      <alignment vertical="center"/>
    </xf>
    <xf numFmtId="0" fontId="13" fillId="0" borderId="0" xfId="5" applyFont="1" applyFill="1" applyAlignment="1">
      <alignment vertical="center"/>
    </xf>
    <xf numFmtId="0" fontId="13" fillId="31" borderId="0" xfId="5" applyFont="1" applyFill="1" applyAlignment="1">
      <alignment vertical="center"/>
    </xf>
    <xf numFmtId="0" fontId="14" fillId="0" borderId="0" xfId="3" applyFont="1" applyFill="1" applyAlignment="1">
      <alignment vertical="center" wrapText="1"/>
    </xf>
    <xf numFmtId="164" fontId="65" fillId="0" borderId="0" xfId="210" applyNumberFormat="1" applyFont="1" applyFill="1" applyAlignment="1">
      <alignment horizontal="right" vertical="center"/>
    </xf>
    <xf numFmtId="3" fontId="2" fillId="0" borderId="0" xfId="0" applyNumberFormat="1" applyFont="1" applyAlignment="1">
      <alignment horizontal="right"/>
    </xf>
    <xf numFmtId="3" fontId="0" fillId="0" borderId="0" xfId="0" applyNumberFormat="1" applyFont="1" applyAlignment="1">
      <alignment horizontal="right"/>
    </xf>
    <xf numFmtId="165" fontId="20" fillId="0" borderId="0" xfId="1" applyNumberFormat="1" applyFont="1" applyAlignment="1">
      <alignment horizontal="right"/>
    </xf>
    <xf numFmtId="0" fontId="0" fillId="0" borderId="0" xfId="0" applyAlignment="1">
      <alignment horizontal="left" wrapText="1"/>
    </xf>
    <xf numFmtId="0" fontId="56" fillId="0" borderId="0" xfId="0" applyFont="1" applyAlignment="1">
      <alignment horizontal="right"/>
    </xf>
    <xf numFmtId="0" fontId="2" fillId="0" borderId="0" xfId="0" applyFont="1" applyAlignment="1">
      <alignment horizontal="right"/>
    </xf>
    <xf numFmtId="0" fontId="58" fillId="32" borderId="10" xfId="225" applyFont="1" applyFill="1" applyBorder="1" applyAlignment="1">
      <alignment horizontal="center" vertical="center" wrapText="1"/>
    </xf>
    <xf numFmtId="0" fontId="58" fillId="32" borderId="11" xfId="225" applyFont="1" applyFill="1" applyBorder="1" applyAlignment="1">
      <alignment horizontal="center" vertical="center" wrapText="1"/>
    </xf>
    <xf numFmtId="0" fontId="61" fillId="30" borderId="11" xfId="225" applyFont="1" applyFill="1" applyBorder="1" applyAlignment="1">
      <alignment horizontal="left" wrapText="1"/>
    </xf>
    <xf numFmtId="0" fontId="61" fillId="30" borderId="12" xfId="225" applyFont="1" applyFill="1" applyBorder="1" applyAlignment="1">
      <alignment horizontal="left" wrapText="1"/>
    </xf>
    <xf numFmtId="0" fontId="21" fillId="0" borderId="0" xfId="5" applyFill="1"/>
  </cellXfs>
  <cellStyles count="227">
    <cellStyle name="%" xfId="6"/>
    <cellStyle name="%_2008-09" xfId="7"/>
    <cellStyle name="******************************************" xfId="8"/>
    <cellStyle name="****************************************** 2" xfId="131"/>
    <cellStyle name="****************************************** 3" xfId="200"/>
    <cellStyle name="0,0_x000d__x000a_NA_x000d__x000a_" xfId="199"/>
    <cellStyle name="20% - Accent1 2" xfId="10"/>
    <cellStyle name="20% - Accent1 2 2" xfId="134"/>
    <cellStyle name="20% - Accent1 3" xfId="11"/>
    <cellStyle name="20% - Accent1 3 2" xfId="135"/>
    <cellStyle name="20% - Accent1 4" xfId="12"/>
    <cellStyle name="20% - Accent1 4 2" xfId="136"/>
    <cellStyle name="20% - Accent1 5" xfId="133"/>
    <cellStyle name="20% - Accent1 6" xfId="9"/>
    <cellStyle name="20% - Accent2 2" xfId="14"/>
    <cellStyle name="20% - Accent2 2 2" xfId="138"/>
    <cellStyle name="20% - Accent2 3" xfId="15"/>
    <cellStyle name="20% - Accent2 3 2" xfId="139"/>
    <cellStyle name="20% - Accent2 4" xfId="16"/>
    <cellStyle name="20% - Accent2 4 2" xfId="140"/>
    <cellStyle name="20% - Accent2 5" xfId="137"/>
    <cellStyle name="20% - Accent2 6" xfId="13"/>
    <cellStyle name="20% - Accent3 2" xfId="18"/>
    <cellStyle name="20% - Accent3 2 2" xfId="142"/>
    <cellStyle name="20% - Accent3 3" xfId="19"/>
    <cellStyle name="20% - Accent3 3 2" xfId="143"/>
    <cellStyle name="20% - Accent3 4" xfId="20"/>
    <cellStyle name="20% - Accent3 4 2" xfId="144"/>
    <cellStyle name="20% - Accent3 5" xfId="141"/>
    <cellStyle name="20% - Accent3 6" xfId="17"/>
    <cellStyle name="20% - Accent4 2" xfId="22"/>
    <cellStyle name="20% - Accent4 2 2" xfId="146"/>
    <cellStyle name="20% - Accent4 3" xfId="23"/>
    <cellStyle name="20% - Accent4 3 2" xfId="147"/>
    <cellStyle name="20% - Accent4 4" xfId="24"/>
    <cellStyle name="20% - Accent4 4 2" xfId="148"/>
    <cellStyle name="20% - Accent4 5" xfId="145"/>
    <cellStyle name="20% - Accent4 6" xfId="21"/>
    <cellStyle name="20% - Accent5 2" xfId="26"/>
    <cellStyle name="20% - Accent5 2 2" xfId="150"/>
    <cellStyle name="20% - Accent5 3" xfId="27"/>
    <cellStyle name="20% - Accent5 3 2" xfId="151"/>
    <cellStyle name="20% - Accent5 4" xfId="28"/>
    <cellStyle name="20% - Accent5 4 2" xfId="152"/>
    <cellStyle name="20% - Accent5 5" xfId="149"/>
    <cellStyle name="20% - Accent5 6" xfId="25"/>
    <cellStyle name="20% - Accent6 2" xfId="30"/>
    <cellStyle name="20% - Accent6 2 2" xfId="154"/>
    <cellStyle name="20% - Accent6 3" xfId="31"/>
    <cellStyle name="20% - Accent6 3 2" xfId="155"/>
    <cellStyle name="20% - Accent6 4" xfId="32"/>
    <cellStyle name="20% - Accent6 4 2" xfId="156"/>
    <cellStyle name="20% - Accent6 5" xfId="153"/>
    <cellStyle name="20% - Accent6 6" xfId="29"/>
    <cellStyle name="40% - Accent1 2" xfId="34"/>
    <cellStyle name="40% - Accent1 2 2" xfId="158"/>
    <cellStyle name="40% - Accent1 3" xfId="35"/>
    <cellStyle name="40% - Accent1 3 2" xfId="159"/>
    <cellStyle name="40% - Accent1 4" xfId="36"/>
    <cellStyle name="40% - Accent1 4 2" xfId="160"/>
    <cellStyle name="40% - Accent1 5" xfId="157"/>
    <cellStyle name="40% - Accent1 6" xfId="33"/>
    <cellStyle name="40% - Accent2 2" xfId="38"/>
    <cellStyle name="40% - Accent2 2 2" xfId="162"/>
    <cellStyle name="40% - Accent2 3" xfId="39"/>
    <cellStyle name="40% - Accent2 3 2" xfId="163"/>
    <cellStyle name="40% - Accent2 4" xfId="40"/>
    <cellStyle name="40% - Accent2 4 2" xfId="164"/>
    <cellStyle name="40% - Accent2 5" xfId="161"/>
    <cellStyle name="40% - Accent2 6" xfId="37"/>
    <cellStyle name="40% - Accent3 2" xfId="42"/>
    <cellStyle name="40% - Accent3 2 2" xfId="166"/>
    <cellStyle name="40% - Accent3 3" xfId="43"/>
    <cellStyle name="40% - Accent3 3 2" xfId="167"/>
    <cellStyle name="40% - Accent3 4" xfId="44"/>
    <cellStyle name="40% - Accent3 4 2" xfId="168"/>
    <cellStyle name="40% - Accent3 5" xfId="165"/>
    <cellStyle name="40% - Accent3 6" xfId="41"/>
    <cellStyle name="40% - Accent4 2" xfId="46"/>
    <cellStyle name="40% - Accent4 2 2" xfId="170"/>
    <cellStyle name="40% - Accent4 3" xfId="47"/>
    <cellStyle name="40% - Accent4 3 2" xfId="171"/>
    <cellStyle name="40% - Accent4 4" xfId="48"/>
    <cellStyle name="40% - Accent4 4 2" xfId="172"/>
    <cellStyle name="40% - Accent4 5" xfId="169"/>
    <cellStyle name="40% - Accent4 6" xfId="45"/>
    <cellStyle name="40% - Accent5 2" xfId="50"/>
    <cellStyle name="40% - Accent5 2 2" xfId="174"/>
    <cellStyle name="40% - Accent5 3" xfId="51"/>
    <cellStyle name="40% - Accent5 3 2" xfId="175"/>
    <cellStyle name="40% - Accent5 4" xfId="52"/>
    <cellStyle name="40% - Accent5 4 2" xfId="176"/>
    <cellStyle name="40% - Accent5 5" xfId="173"/>
    <cellStyle name="40% - Accent5 6" xfId="49"/>
    <cellStyle name="40% - Accent6 2" xfId="54"/>
    <cellStyle name="40% - Accent6 2 2" xfId="178"/>
    <cellStyle name="40% - Accent6 3" xfId="55"/>
    <cellStyle name="40% - Accent6 3 2" xfId="179"/>
    <cellStyle name="40% - Accent6 4" xfId="56"/>
    <cellStyle name="40% - Accent6 4 2" xfId="180"/>
    <cellStyle name="40% - Accent6 5" xfId="177"/>
    <cellStyle name="40% - Accent6 6" xfId="53"/>
    <cellStyle name="60% - Accent1 2" xfId="57"/>
    <cellStyle name="60% - Accent2 2" xfId="58"/>
    <cellStyle name="60% - Accent3 2" xfId="59"/>
    <cellStyle name="60% - Accent4 2" xfId="60"/>
    <cellStyle name="60% - Accent5 2" xfId="61"/>
    <cellStyle name="60% - Accent6 2" xfId="62"/>
    <cellStyle name="Accent1 2" xfId="63"/>
    <cellStyle name="Accent2 2" xfId="64"/>
    <cellStyle name="Accent3 2" xfId="65"/>
    <cellStyle name="Accent4 2" xfId="66"/>
    <cellStyle name="Accent5 2" xfId="67"/>
    <cellStyle name="Accent6 2" xfId="68"/>
    <cellStyle name="Bad 2" xfId="69"/>
    <cellStyle name="Calculation 2" xfId="70"/>
    <cellStyle name="Check Cell 2" xfId="71"/>
    <cellStyle name="Comma" xfId="1" builtinId="3"/>
    <cellStyle name="Comma 2" xfId="210"/>
    <cellStyle name="Comma 3" xfId="215"/>
    <cellStyle name="Comma 4" xfId="72"/>
    <cellStyle name="Comma(0)" xfId="73"/>
    <cellStyle name="comma(1)" xfId="74"/>
    <cellStyle name="Comma(3)" xfId="75"/>
    <cellStyle name="Comma[0]" xfId="76"/>
    <cellStyle name="Comma[1]" xfId="77"/>
    <cellStyle name="Comma0" xfId="78"/>
    <cellStyle name="Currency 2" xfId="201"/>
    <cellStyle name="Currency 2 2" xfId="216"/>
    <cellStyle name="Currency 3" xfId="79"/>
    <cellStyle name="Currency0" xfId="80"/>
    <cellStyle name="Date" xfId="81"/>
    <cellStyle name="Explanatory Text 2" xfId="82"/>
    <cellStyle name="Fixed" xfId="83"/>
    <cellStyle name="Good 2" xfId="84"/>
    <cellStyle name="Heading 1 2" xfId="86"/>
    <cellStyle name="Heading 1 3" xfId="87"/>
    <cellStyle name="Heading 1 4" xfId="88"/>
    <cellStyle name="Heading 1 5" xfId="89"/>
    <cellStyle name="Heading 1 6" xfId="85"/>
    <cellStyle name="Heading 2 2" xfId="91"/>
    <cellStyle name="Heading 2 3" xfId="92"/>
    <cellStyle name="Heading 2 4" xfId="93"/>
    <cellStyle name="Heading 2 5" xfId="94"/>
    <cellStyle name="Heading 2 6" xfId="90"/>
    <cellStyle name="Heading 3 2" xfId="205"/>
    <cellStyle name="Heading 3 2 2" xfId="206"/>
    <cellStyle name="Heading 3 3" xfId="95"/>
    <cellStyle name="Heading 4 2" xfId="96"/>
    <cellStyle name="Hyperlink 2" xfId="97"/>
    <cellStyle name="Hyperlink 2 2" xfId="218"/>
    <cellStyle name="Hyperlink 3" xfId="197"/>
    <cellStyle name="Hyperlink 3 2" xfId="219"/>
    <cellStyle name="Input 2" xfId="98"/>
    <cellStyle name="Linked Cell 2" xfId="99"/>
    <cellStyle name="Neutral 2" xfId="100"/>
    <cellStyle name="Normal" xfId="0" builtinId="0"/>
    <cellStyle name="Normal 10" xfId="198"/>
    <cellStyle name="Normal 11" xfId="3"/>
    <cellStyle name="Normal 11 2" xfId="226"/>
    <cellStyle name="Normal 12" xfId="208"/>
    <cellStyle name="Normal 12 2" xfId="223"/>
    <cellStyle name="Normal 13" xfId="212"/>
    <cellStyle name="Normal 13 2" xfId="220"/>
    <cellStyle name="Normal 14" xfId="214"/>
    <cellStyle name="Normal 15" xfId="5"/>
    <cellStyle name="Normal 153" xfId="194"/>
    <cellStyle name="Normal 154" xfId="195"/>
    <cellStyle name="Normal 2" xfId="101"/>
    <cellStyle name="Normal 2 2" xfId="102"/>
    <cellStyle name="Normal 2 2 2" xfId="182"/>
    <cellStyle name="Normal 2 2 3" xfId="203"/>
    <cellStyle name="Normal 2 3" xfId="181"/>
    <cellStyle name="Normal 2 4" xfId="202"/>
    <cellStyle name="Normal 2 5" xfId="221"/>
    <cellStyle name="Normal 2_Fixed Line Data" xfId="103"/>
    <cellStyle name="Normal 270" xfId="207"/>
    <cellStyle name="Normal 3" xfId="104"/>
    <cellStyle name="Normal 3 2" xfId="183"/>
    <cellStyle name="Normal 3 3" xfId="211"/>
    <cellStyle name="Normal 4" xfId="105"/>
    <cellStyle name="Normal 4 2" xfId="213"/>
    <cellStyle name="Normal 4 3" xfId="217"/>
    <cellStyle name="Normal 4 4" xfId="224"/>
    <cellStyle name="Normal 5" xfId="106"/>
    <cellStyle name="Normal 5 2" xfId="184"/>
    <cellStyle name="Normal 6" xfId="107"/>
    <cellStyle name="Normal 6 2" xfId="185"/>
    <cellStyle name="Normal 7" xfId="108"/>
    <cellStyle name="Normal 7 2" xfId="186"/>
    <cellStyle name="Normal 8" xfId="109"/>
    <cellStyle name="Normal 8 2" xfId="187"/>
    <cellStyle name="Normal 9" xfId="196"/>
    <cellStyle name="Normal_A - Full Service Providers" xfId="4"/>
    <cellStyle name="Normal_Cover sheet" xfId="225"/>
    <cellStyle name="Normal-droit" xfId="110"/>
    <cellStyle name="Normal-droite" xfId="111"/>
    <cellStyle name="Note 2" xfId="113"/>
    <cellStyle name="Note 2 2" xfId="189"/>
    <cellStyle name="Note 3" xfId="114"/>
    <cellStyle name="Note 3 2" xfId="190"/>
    <cellStyle name="Note 4" xfId="115"/>
    <cellStyle name="Note 4 2" xfId="191"/>
    <cellStyle name="Note 5" xfId="116"/>
    <cellStyle name="Note 5 2" xfId="192"/>
    <cellStyle name="Note 6" xfId="188"/>
    <cellStyle name="Note 7" xfId="204"/>
    <cellStyle name="Note 8" xfId="112"/>
    <cellStyle name="Output 2" xfId="117"/>
    <cellStyle name="Percent" xfId="2" builtinId="5"/>
    <cellStyle name="Percent 2" xfId="209"/>
    <cellStyle name="Percent 2 2" xfId="222"/>
    <cellStyle name="Percent 3" xfId="118"/>
    <cellStyle name="Snorm" xfId="119"/>
    <cellStyle name="socxn" xfId="120"/>
    <cellStyle name="Style 1" xfId="121"/>
    <cellStyle name="Style 1 2" xfId="193"/>
    <cellStyle name="Style 2" xfId="132"/>
    <cellStyle name="Title 2" xfId="122"/>
    <cellStyle name="Total 2" xfId="124"/>
    <cellStyle name="Total 3" xfId="125"/>
    <cellStyle name="Total 4" xfId="126"/>
    <cellStyle name="Total 5" xfId="127"/>
    <cellStyle name="Total 6" xfId="123"/>
    <cellStyle name="Warning Text 2" xfId="128"/>
    <cellStyle name="Wrapped" xfId="129"/>
    <cellStyle name="標準_SOCX_JPN97" xfId="13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workbookViewId="0">
      <selection activeCell="C16" sqref="C16"/>
    </sheetView>
  </sheetViews>
  <sheetFormatPr defaultRowHeight="15"/>
  <cols>
    <col min="1" max="1" width="94.42578125" customWidth="1"/>
  </cols>
  <sheetData>
    <row r="1" spans="1:1">
      <c r="A1" s="230" t="s">
        <v>446</v>
      </c>
    </row>
    <row r="2" spans="1:1" ht="33.75" customHeight="1">
      <c r="A2" s="231"/>
    </row>
    <row r="3" spans="1:1" ht="19.5">
      <c r="A3" s="147"/>
    </row>
    <row r="4" spans="1:1" ht="18.75">
      <c r="A4" s="148"/>
    </row>
    <row r="5" spans="1:1">
      <c r="A5" s="149" t="s">
        <v>447</v>
      </c>
    </row>
    <row r="6" spans="1:1">
      <c r="A6" s="149" t="s">
        <v>448</v>
      </c>
    </row>
    <row r="7" spans="1:1">
      <c r="A7" s="149" t="s">
        <v>449</v>
      </c>
    </row>
    <row r="8" spans="1:1">
      <c r="A8" s="150"/>
    </row>
    <row r="9" spans="1:1">
      <c r="A9" s="151" t="s">
        <v>450</v>
      </c>
    </row>
    <row r="10" spans="1:1">
      <c r="A10" s="152"/>
    </row>
    <row r="11" spans="1:1" ht="45.75" customHeight="1">
      <c r="A11" s="190" t="s">
        <v>463</v>
      </c>
    </row>
    <row r="12" spans="1:1" ht="33.75" customHeight="1">
      <c r="A12" s="153" t="s">
        <v>471</v>
      </c>
    </row>
    <row r="13" spans="1:1">
      <c r="A13" s="154" t="s">
        <v>451</v>
      </c>
    </row>
    <row r="14" spans="1:1">
      <c r="A14" s="153" t="s">
        <v>452</v>
      </c>
    </row>
    <row r="15" spans="1:1">
      <c r="A15" s="153" t="s">
        <v>472</v>
      </c>
    </row>
    <row r="16" spans="1:1" ht="12.75" customHeight="1">
      <c r="A16" s="155" t="s">
        <v>473</v>
      </c>
    </row>
    <row r="17" spans="1:1" ht="33.75" customHeight="1">
      <c r="A17" s="153" t="s">
        <v>453</v>
      </c>
    </row>
    <row r="18" spans="1:1" ht="22.5" customHeight="1">
      <c r="A18" s="156" t="s">
        <v>464</v>
      </c>
    </row>
    <row r="19" spans="1:1">
      <c r="A19" s="157"/>
    </row>
    <row r="20" spans="1:1">
      <c r="A20" s="151" t="s">
        <v>454</v>
      </c>
    </row>
    <row r="21" spans="1:1">
      <c r="A21" s="232" t="s">
        <v>455</v>
      </c>
    </row>
    <row r="22" spans="1:1">
      <c r="A22" s="232"/>
    </row>
    <row r="23" spans="1:1" ht="108.95" customHeight="1">
      <c r="A23" s="233"/>
    </row>
  </sheetData>
  <mergeCells count="2">
    <mergeCell ref="A1:A2"/>
    <mergeCell ref="A21:A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opLeftCell="B115" workbookViewId="0">
      <selection activeCell="E88" sqref="E88"/>
    </sheetView>
  </sheetViews>
  <sheetFormatPr defaultRowHeight="15"/>
  <cols>
    <col min="1" max="1" width="4.42578125" bestFit="1" customWidth="1"/>
    <col min="2" max="2" width="39.85546875" customWidth="1"/>
    <col min="3" max="3" width="96.85546875" customWidth="1"/>
    <col min="4" max="4" width="14" bestFit="1" customWidth="1"/>
    <col min="5" max="5" width="24.28515625" customWidth="1"/>
  </cols>
  <sheetData>
    <row r="1" spans="1:5" ht="23.25">
      <c r="A1" s="1"/>
      <c r="B1" s="2" t="s">
        <v>0</v>
      </c>
      <c r="C1" s="3"/>
      <c r="D1" s="3"/>
      <c r="E1" s="199"/>
    </row>
    <row r="2" spans="1:5" ht="23.25">
      <c r="A2" s="4"/>
      <c r="B2" s="5" t="s">
        <v>1</v>
      </c>
      <c r="C2" s="6"/>
      <c r="D2" s="6"/>
      <c r="E2" s="201"/>
    </row>
    <row r="3" spans="1:5" ht="15.75">
      <c r="A3" s="7" t="s">
        <v>2</v>
      </c>
      <c r="B3" s="8" t="s">
        <v>3</v>
      </c>
      <c r="C3" s="203" t="s">
        <v>4</v>
      </c>
      <c r="D3" s="204" t="s">
        <v>197</v>
      </c>
      <c r="E3" s="185" t="s">
        <v>457</v>
      </c>
    </row>
    <row r="4" spans="1:5" ht="15.75" customHeight="1">
      <c r="A4" s="9"/>
      <c r="B4" s="10" t="s">
        <v>5</v>
      </c>
      <c r="C4" s="11"/>
      <c r="D4" s="11"/>
      <c r="E4" s="194"/>
    </row>
    <row r="5" spans="1:5" ht="54" customHeight="1">
      <c r="A5" s="12">
        <v>1</v>
      </c>
      <c r="B5" s="13" t="s">
        <v>6</v>
      </c>
      <c r="C5" s="14" t="s">
        <v>7</v>
      </c>
      <c r="D5" s="46">
        <v>107493</v>
      </c>
      <c r="E5" s="49"/>
    </row>
    <row r="6" spans="1:5" ht="59.25" customHeight="1">
      <c r="A6" s="12">
        <v>2</v>
      </c>
      <c r="B6" s="13" t="s">
        <v>8</v>
      </c>
      <c r="C6" s="14" t="s">
        <v>9</v>
      </c>
      <c r="D6" s="46">
        <v>108294</v>
      </c>
      <c r="E6" s="49"/>
    </row>
    <row r="7" spans="1:5" ht="60.75" customHeight="1">
      <c r="A7" s="12">
        <v>3</v>
      </c>
      <c r="B7" s="15" t="s">
        <v>10</v>
      </c>
      <c r="C7" s="14" t="s">
        <v>11</v>
      </c>
      <c r="D7" s="46">
        <v>62469</v>
      </c>
      <c r="E7" s="49"/>
    </row>
    <row r="8" spans="1:5" ht="72.95" customHeight="1">
      <c r="A8" s="12">
        <v>4</v>
      </c>
      <c r="B8" s="15" t="s">
        <v>12</v>
      </c>
      <c r="C8" s="14" t="s">
        <v>13</v>
      </c>
      <c r="D8" s="46">
        <v>1577097</v>
      </c>
      <c r="E8" s="49"/>
    </row>
    <row r="9" spans="1:5" ht="70.5" customHeight="1">
      <c r="A9" s="12">
        <v>5</v>
      </c>
      <c r="B9" s="15" t="s">
        <v>14</v>
      </c>
      <c r="C9" s="14" t="s">
        <v>15</v>
      </c>
      <c r="D9" s="46">
        <v>1855353</v>
      </c>
      <c r="E9" s="49"/>
    </row>
    <row r="10" spans="1:5" ht="15.75">
      <c r="A10" s="12"/>
      <c r="B10" s="16"/>
      <c r="C10" s="17"/>
      <c r="D10" s="46"/>
      <c r="E10" s="49"/>
    </row>
    <row r="11" spans="1:5" ht="53.25" customHeight="1">
      <c r="A11" s="12">
        <v>6</v>
      </c>
      <c r="B11" s="15" t="s">
        <v>16</v>
      </c>
      <c r="C11" s="14" t="s">
        <v>17</v>
      </c>
      <c r="D11" s="46">
        <v>1380655</v>
      </c>
      <c r="E11" s="49"/>
    </row>
    <row r="12" spans="1:5" ht="37.5" customHeight="1">
      <c r="A12" s="12">
        <v>7</v>
      </c>
      <c r="B12" s="18" t="s">
        <v>18</v>
      </c>
      <c r="C12" s="19" t="s">
        <v>19</v>
      </c>
      <c r="D12" s="46">
        <v>107302</v>
      </c>
      <c r="E12" s="49"/>
    </row>
    <row r="13" spans="1:5" ht="15.75">
      <c r="A13" s="20"/>
      <c r="B13" s="21"/>
      <c r="C13" s="22"/>
      <c r="D13" s="46"/>
    </row>
    <row r="14" spans="1:5" ht="18.75">
      <c r="A14" s="23"/>
      <c r="B14" s="10" t="s">
        <v>20</v>
      </c>
      <c r="C14" s="11"/>
      <c r="D14" s="47"/>
      <c r="E14" s="47"/>
    </row>
    <row r="15" spans="1:5" ht="54" customHeight="1">
      <c r="A15" s="12">
        <v>8</v>
      </c>
      <c r="B15" s="15" t="s">
        <v>21</v>
      </c>
      <c r="C15" s="14" t="s">
        <v>22</v>
      </c>
      <c r="D15" s="46">
        <v>116009</v>
      </c>
      <c r="E15" s="49"/>
    </row>
    <row r="16" spans="1:5" ht="15.75">
      <c r="A16" s="12"/>
      <c r="B16" s="15"/>
      <c r="C16" s="14"/>
      <c r="D16" s="46"/>
      <c r="E16" s="49"/>
    </row>
    <row r="17" spans="1:5" ht="69" customHeight="1">
      <c r="A17" s="12">
        <v>9</v>
      </c>
      <c r="B17" s="15" t="s">
        <v>23</v>
      </c>
      <c r="C17" s="14" t="s">
        <v>24</v>
      </c>
      <c r="D17" s="46">
        <v>7707</v>
      </c>
      <c r="E17" s="49"/>
    </row>
    <row r="18" spans="1:5" ht="15.75">
      <c r="A18" s="12"/>
      <c r="B18" s="15"/>
      <c r="C18" s="14"/>
      <c r="D18" s="46"/>
      <c r="E18" s="49"/>
    </row>
    <row r="19" spans="1:5" ht="49.5" customHeight="1">
      <c r="A19" s="24">
        <v>10</v>
      </c>
      <c r="B19" s="25" t="s">
        <v>25</v>
      </c>
      <c r="C19" s="19" t="s">
        <v>26</v>
      </c>
      <c r="D19" s="46">
        <v>2925</v>
      </c>
      <c r="E19" s="49"/>
    </row>
    <row r="20" spans="1:5" ht="53.25" customHeight="1">
      <c r="A20" s="24">
        <v>11</v>
      </c>
      <c r="B20" s="25" t="s">
        <v>27</v>
      </c>
      <c r="C20" s="19" t="s">
        <v>28</v>
      </c>
      <c r="D20" s="46">
        <v>3031</v>
      </c>
      <c r="E20" s="49"/>
    </row>
    <row r="21" spans="1:5" ht="48" customHeight="1">
      <c r="A21" s="24">
        <v>12</v>
      </c>
      <c r="B21" s="25" t="s">
        <v>29</v>
      </c>
      <c r="C21" s="19" t="s">
        <v>30</v>
      </c>
      <c r="D21" s="46">
        <v>1013173</v>
      </c>
      <c r="E21" s="49"/>
    </row>
    <row r="22" spans="1:5" ht="47.25" customHeight="1">
      <c r="A22" s="24">
        <v>13</v>
      </c>
      <c r="B22" s="25" t="s">
        <v>31</v>
      </c>
      <c r="C22" s="19" t="s">
        <v>32</v>
      </c>
      <c r="D22" s="46">
        <v>92126</v>
      </c>
      <c r="E22" s="49"/>
    </row>
    <row r="23" spans="1:5" ht="39.75" customHeight="1">
      <c r="A23" s="24">
        <v>14</v>
      </c>
      <c r="B23" s="25" t="s">
        <v>33</v>
      </c>
      <c r="C23" s="19" t="s">
        <v>34</v>
      </c>
      <c r="D23" s="46">
        <v>1110835</v>
      </c>
      <c r="E23" s="49"/>
    </row>
    <row r="24" spans="1:5" ht="34.5" customHeight="1">
      <c r="A24" s="24">
        <v>15</v>
      </c>
      <c r="B24" s="25" t="s">
        <v>35</v>
      </c>
      <c r="C24" s="14" t="s">
        <v>36</v>
      </c>
      <c r="D24" s="226" t="s">
        <v>445</v>
      </c>
      <c r="E24" s="49"/>
    </row>
    <row r="25" spans="1:5" ht="38.450000000000003" customHeight="1">
      <c r="A25" s="24">
        <v>16</v>
      </c>
      <c r="B25" s="25" t="s">
        <v>37</v>
      </c>
      <c r="C25" s="14" t="s">
        <v>38</v>
      </c>
      <c r="D25" s="226" t="s">
        <v>445</v>
      </c>
      <c r="E25" s="49"/>
    </row>
    <row r="26" spans="1:5" ht="36.950000000000003" customHeight="1">
      <c r="A26" s="24">
        <v>17</v>
      </c>
      <c r="B26" s="25" t="s">
        <v>39</v>
      </c>
      <c r="C26" s="14" t="s">
        <v>40</v>
      </c>
      <c r="D26" s="192">
        <v>67300</v>
      </c>
      <c r="E26" s="49"/>
    </row>
    <row r="27" spans="1:5" ht="32.25" customHeight="1">
      <c r="A27" s="24">
        <v>18</v>
      </c>
      <c r="B27" s="25" t="s">
        <v>41</v>
      </c>
      <c r="C27" s="14" t="s">
        <v>42</v>
      </c>
      <c r="D27" s="46">
        <v>1180351</v>
      </c>
      <c r="E27" s="187"/>
    </row>
    <row r="28" spans="1:5" ht="15.75">
      <c r="A28" s="24"/>
      <c r="B28" s="25"/>
      <c r="C28" s="14"/>
      <c r="D28" s="46"/>
      <c r="E28" s="49"/>
    </row>
    <row r="29" spans="1:5" ht="51" customHeight="1">
      <c r="A29" s="24">
        <v>19</v>
      </c>
      <c r="B29" s="25" t="s">
        <v>43</v>
      </c>
      <c r="C29" s="26" t="s">
        <v>44</v>
      </c>
      <c r="D29" s="46">
        <v>27821</v>
      </c>
      <c r="E29" s="49"/>
    </row>
    <row r="30" spans="1:5" ht="44.25" customHeight="1">
      <c r="A30" s="24">
        <v>20</v>
      </c>
      <c r="B30" s="25" t="s">
        <v>45</v>
      </c>
      <c r="C30" s="14" t="s">
        <v>46</v>
      </c>
      <c r="D30" s="46">
        <v>1208172</v>
      </c>
      <c r="E30" s="49"/>
    </row>
    <row r="31" spans="1:5" ht="40.5" customHeight="1">
      <c r="A31" s="24">
        <v>21</v>
      </c>
      <c r="B31" s="25" t="s">
        <v>47</v>
      </c>
      <c r="C31" s="14" t="s">
        <v>48</v>
      </c>
      <c r="D31" s="46">
        <v>1080849</v>
      </c>
      <c r="E31" s="49"/>
    </row>
    <row r="32" spans="1:5" ht="15.75">
      <c r="A32" s="12"/>
      <c r="B32" s="25"/>
      <c r="C32" s="14"/>
      <c r="D32" s="46"/>
    </row>
    <row r="33" spans="1:5" ht="45.2" customHeight="1">
      <c r="A33" s="12">
        <v>22</v>
      </c>
      <c r="B33" s="25" t="s">
        <v>49</v>
      </c>
      <c r="C33" s="14" t="s">
        <v>50</v>
      </c>
      <c r="D33" s="46">
        <v>288</v>
      </c>
    </row>
    <row r="34" spans="1:5" ht="48.75" customHeight="1">
      <c r="A34" s="12">
        <v>23</v>
      </c>
      <c r="B34" s="25" t="s">
        <v>51</v>
      </c>
      <c r="C34" s="14" t="s">
        <v>52</v>
      </c>
      <c r="D34" s="46">
        <v>260671</v>
      </c>
      <c r="E34" s="49"/>
    </row>
    <row r="35" spans="1:5" ht="45.2" customHeight="1">
      <c r="A35" s="12">
        <v>24</v>
      </c>
      <c r="B35" s="25" t="s">
        <v>53</v>
      </c>
      <c r="C35" s="14" t="s">
        <v>54</v>
      </c>
      <c r="D35" s="46">
        <v>260959</v>
      </c>
      <c r="E35" s="49"/>
    </row>
    <row r="36" spans="1:5" ht="15.75">
      <c r="A36" s="20"/>
      <c r="B36" s="27"/>
      <c r="C36" s="22"/>
      <c r="D36" s="46"/>
    </row>
    <row r="37" spans="1:5" ht="18.75">
      <c r="A37" s="28"/>
      <c r="B37" s="29" t="s">
        <v>55</v>
      </c>
      <c r="C37" s="30"/>
      <c r="D37" s="47"/>
      <c r="E37" s="47"/>
    </row>
    <row r="38" spans="1:5" ht="39.75" customHeight="1">
      <c r="A38" s="12">
        <v>25</v>
      </c>
      <c r="B38" s="25" t="s">
        <v>56</v>
      </c>
      <c r="C38" s="14" t="s">
        <v>57</v>
      </c>
      <c r="D38" s="226" t="s">
        <v>445</v>
      </c>
      <c r="E38" s="49"/>
    </row>
    <row r="39" spans="1:5" ht="40.5" customHeight="1">
      <c r="A39" s="12">
        <v>26</v>
      </c>
      <c r="B39" s="25" t="s">
        <v>58</v>
      </c>
      <c r="C39" s="22" t="s">
        <v>59</v>
      </c>
      <c r="D39" s="46">
        <v>0</v>
      </c>
      <c r="E39" s="49"/>
    </row>
    <row r="40" spans="1:5" ht="36" customHeight="1">
      <c r="A40" s="12">
        <v>27</v>
      </c>
      <c r="B40" s="25" t="s">
        <v>60</v>
      </c>
      <c r="C40" s="14" t="s">
        <v>61</v>
      </c>
      <c r="D40" s="226" t="s">
        <v>445</v>
      </c>
      <c r="E40" s="49"/>
    </row>
    <row r="41" spans="1:5" ht="39.75" customHeight="1">
      <c r="A41" s="12">
        <v>28</v>
      </c>
      <c r="B41" s="25" t="s">
        <v>62</v>
      </c>
      <c r="C41" s="14" t="s">
        <v>63</v>
      </c>
      <c r="D41" s="226" t="s">
        <v>445</v>
      </c>
      <c r="E41" s="49"/>
    </row>
    <row r="42" spans="1:5" ht="15.75">
      <c r="A42" s="20"/>
      <c r="B42" s="27"/>
      <c r="C42" s="22"/>
      <c r="D42" s="46"/>
    </row>
    <row r="43" spans="1:5" ht="26.25" customHeight="1">
      <c r="A43" s="28"/>
      <c r="B43" s="29" t="s">
        <v>64</v>
      </c>
      <c r="C43" s="30"/>
      <c r="D43" s="47"/>
      <c r="E43" s="47"/>
    </row>
    <row r="44" spans="1:5" ht="53.25" customHeight="1">
      <c r="A44" s="12">
        <v>29</v>
      </c>
      <c r="B44" s="25" t="s">
        <v>65</v>
      </c>
      <c r="C44" s="14" t="s">
        <v>66</v>
      </c>
      <c r="D44" s="46">
        <v>4288469869</v>
      </c>
      <c r="E44" s="49"/>
    </row>
    <row r="45" spans="1:5" ht="47.25" customHeight="1">
      <c r="A45" s="12">
        <v>30</v>
      </c>
      <c r="B45" s="25" t="s">
        <v>67</v>
      </c>
      <c r="C45" s="14" t="s">
        <v>68</v>
      </c>
      <c r="D45" s="46">
        <v>703204</v>
      </c>
      <c r="E45" s="49"/>
    </row>
    <row r="46" spans="1:5" ht="15.75">
      <c r="A46" s="12"/>
      <c r="B46" s="25"/>
      <c r="C46" s="14"/>
      <c r="D46" s="46"/>
    </row>
    <row r="47" spans="1:5" ht="42" customHeight="1">
      <c r="A47" s="12">
        <v>31</v>
      </c>
      <c r="B47" s="25" t="s">
        <v>69</v>
      </c>
      <c r="C47" s="14" t="s">
        <v>70</v>
      </c>
      <c r="D47" s="46">
        <v>1454115927</v>
      </c>
      <c r="E47" s="49"/>
    </row>
    <row r="48" spans="1:5" ht="48.75" customHeight="1">
      <c r="A48" s="12">
        <v>32</v>
      </c>
      <c r="B48" s="25" t="s">
        <v>71</v>
      </c>
      <c r="C48" s="14" t="s">
        <v>72</v>
      </c>
      <c r="D48" s="46">
        <v>353692601</v>
      </c>
      <c r="E48" s="49"/>
    </row>
    <row r="49" spans="1:5" ht="47.25" customHeight="1">
      <c r="A49" s="12">
        <v>33</v>
      </c>
      <c r="B49" s="25" t="s">
        <v>73</v>
      </c>
      <c r="C49" s="14" t="s">
        <v>74</v>
      </c>
      <c r="D49" s="46">
        <v>501914004</v>
      </c>
      <c r="E49" s="49"/>
    </row>
    <row r="50" spans="1:5" ht="42" customHeight="1">
      <c r="A50" s="12">
        <v>34</v>
      </c>
      <c r="B50" s="15" t="s">
        <v>75</v>
      </c>
      <c r="C50" s="14" t="s">
        <v>76</v>
      </c>
      <c r="D50" s="46">
        <v>2738664602</v>
      </c>
      <c r="E50" s="49"/>
    </row>
    <row r="51" spans="1:5" ht="48.75" customHeight="1">
      <c r="A51" s="12">
        <v>35</v>
      </c>
      <c r="B51" s="25" t="s">
        <v>77</v>
      </c>
      <c r="C51" s="19" t="s">
        <v>78</v>
      </c>
      <c r="D51" s="46">
        <v>580595111</v>
      </c>
      <c r="E51" s="49"/>
    </row>
    <row r="52" spans="1:5" ht="51" customHeight="1">
      <c r="A52" s="12">
        <v>36</v>
      </c>
      <c r="B52" s="25" t="s">
        <v>79</v>
      </c>
      <c r="C52" s="19" t="s">
        <v>80</v>
      </c>
      <c r="D52" s="46">
        <v>85445705</v>
      </c>
      <c r="E52" s="49"/>
    </row>
    <row r="53" spans="1:5" ht="51.75" customHeight="1">
      <c r="A53" s="12">
        <v>37</v>
      </c>
      <c r="B53" s="25" t="s">
        <v>81</v>
      </c>
      <c r="C53" s="19" t="s">
        <v>82</v>
      </c>
      <c r="D53" s="46">
        <v>5732786017</v>
      </c>
      <c r="E53" s="49"/>
    </row>
    <row r="54" spans="1:5" ht="47.25" customHeight="1">
      <c r="A54" s="12">
        <v>38</v>
      </c>
      <c r="B54" s="25" t="s">
        <v>83</v>
      </c>
      <c r="C54" s="19" t="s">
        <v>84</v>
      </c>
      <c r="D54" s="46">
        <v>2400297769</v>
      </c>
      <c r="E54" s="49"/>
    </row>
    <row r="55" spans="1:5" ht="15.75">
      <c r="A55" s="12"/>
      <c r="B55" s="25"/>
      <c r="C55" s="19"/>
      <c r="D55" s="46"/>
      <c r="E55" s="188"/>
    </row>
    <row r="56" spans="1:5" ht="38.450000000000003" customHeight="1">
      <c r="A56" s="12">
        <v>39</v>
      </c>
      <c r="B56" s="15" t="s">
        <v>85</v>
      </c>
      <c r="C56" s="14" t="s">
        <v>86</v>
      </c>
      <c r="D56" s="46">
        <v>1042443515</v>
      </c>
      <c r="E56" s="49"/>
    </row>
    <row r="57" spans="1:5" ht="15.75">
      <c r="A57" s="12"/>
      <c r="B57" s="15"/>
      <c r="C57" s="14"/>
      <c r="D57" s="46"/>
      <c r="E57" s="49"/>
    </row>
    <row r="58" spans="1:5" ht="36.950000000000003" customHeight="1">
      <c r="A58" s="12">
        <v>40</v>
      </c>
      <c r="B58" s="15" t="s">
        <v>87</v>
      </c>
      <c r="C58" s="14" t="s">
        <v>88</v>
      </c>
      <c r="D58" s="46">
        <v>543744378</v>
      </c>
      <c r="E58" s="49"/>
    </row>
    <row r="59" spans="1:5" ht="47.25" customHeight="1">
      <c r="A59" s="12">
        <v>41</v>
      </c>
      <c r="B59" s="25" t="s">
        <v>89</v>
      </c>
      <c r="C59" s="14" t="s">
        <v>90</v>
      </c>
      <c r="D59" s="46">
        <v>137624257</v>
      </c>
      <c r="E59" s="49"/>
    </row>
    <row r="60" spans="1:5" ht="46.7" customHeight="1">
      <c r="A60" s="12">
        <v>42</v>
      </c>
      <c r="B60" s="25" t="s">
        <v>91</v>
      </c>
      <c r="C60" s="14" t="s">
        <v>92</v>
      </c>
      <c r="D60" s="46">
        <v>235243854</v>
      </c>
      <c r="E60" s="49"/>
    </row>
    <row r="61" spans="1:5" ht="39" customHeight="1">
      <c r="A61" s="12">
        <v>43</v>
      </c>
      <c r="B61" s="15" t="s">
        <v>93</v>
      </c>
      <c r="C61" s="14" t="s">
        <v>94</v>
      </c>
      <c r="D61" s="46">
        <v>714284752</v>
      </c>
      <c r="E61" s="49"/>
    </row>
    <row r="62" spans="1:5" ht="38.450000000000003" customHeight="1">
      <c r="A62" s="12">
        <v>44</v>
      </c>
      <c r="B62" s="25" t="s">
        <v>95</v>
      </c>
      <c r="C62" s="19" t="s">
        <v>96</v>
      </c>
      <c r="D62" s="46">
        <v>58503521</v>
      </c>
      <c r="E62" s="49"/>
    </row>
    <row r="63" spans="1:5" ht="46.7" customHeight="1">
      <c r="A63" s="12">
        <v>45</v>
      </c>
      <c r="B63" s="25" t="s">
        <v>97</v>
      </c>
      <c r="C63" s="19" t="s">
        <v>98</v>
      </c>
      <c r="D63" s="46">
        <v>9643224</v>
      </c>
      <c r="E63" s="49"/>
    </row>
    <row r="64" spans="1:5" ht="37.5" customHeight="1">
      <c r="A64" s="12">
        <v>46</v>
      </c>
      <c r="B64" s="25" t="s">
        <v>99</v>
      </c>
      <c r="C64" s="19" t="s">
        <v>100</v>
      </c>
      <c r="D64" s="46">
        <v>1703222457</v>
      </c>
      <c r="E64" s="49"/>
    </row>
    <row r="65" spans="1:5" ht="32.25" customHeight="1">
      <c r="A65" s="12">
        <v>47</v>
      </c>
      <c r="B65" s="25" t="s">
        <v>101</v>
      </c>
      <c r="C65" s="19" t="s">
        <v>102</v>
      </c>
      <c r="D65" s="46">
        <v>348315266</v>
      </c>
      <c r="E65" s="49"/>
    </row>
    <row r="66" spans="1:5" ht="15.75">
      <c r="A66" s="20"/>
      <c r="B66" s="21"/>
      <c r="C66" s="22"/>
      <c r="D66" s="46"/>
    </row>
    <row r="67" spans="1:5" ht="18.75">
      <c r="A67" s="28"/>
      <c r="B67" s="31" t="s">
        <v>103</v>
      </c>
      <c r="C67" s="30"/>
      <c r="D67" s="47"/>
      <c r="E67" s="47"/>
    </row>
    <row r="68" spans="1:5" ht="35.25" customHeight="1">
      <c r="A68" s="12">
        <v>48</v>
      </c>
      <c r="B68" s="15" t="s">
        <v>104</v>
      </c>
      <c r="C68" s="14" t="s">
        <v>105</v>
      </c>
      <c r="D68" s="46">
        <v>7468</v>
      </c>
      <c r="E68" s="49"/>
    </row>
    <row r="69" spans="1:5" ht="15.75">
      <c r="A69" s="12"/>
      <c r="B69" s="13"/>
      <c r="C69" s="14"/>
      <c r="D69" s="46"/>
    </row>
    <row r="70" spans="1:5" ht="18.75">
      <c r="A70" s="28"/>
      <c r="B70" s="32" t="s">
        <v>106</v>
      </c>
      <c r="C70" s="30"/>
      <c r="D70" s="47"/>
      <c r="E70" s="47"/>
    </row>
    <row r="71" spans="1:5" ht="54" customHeight="1">
      <c r="A71" s="12">
        <v>49</v>
      </c>
      <c r="B71" s="15" t="s">
        <v>107</v>
      </c>
      <c r="C71" s="14" t="s">
        <v>108</v>
      </c>
      <c r="D71" s="46">
        <v>42382682</v>
      </c>
      <c r="E71" s="49"/>
    </row>
    <row r="72" spans="1:5" ht="46.7" customHeight="1">
      <c r="A72" s="12">
        <v>50</v>
      </c>
      <c r="B72" s="15" t="s">
        <v>109</v>
      </c>
      <c r="C72" s="14" t="s">
        <v>110</v>
      </c>
      <c r="D72" s="46">
        <v>55782723</v>
      </c>
      <c r="E72" s="227" t="s">
        <v>474</v>
      </c>
    </row>
    <row r="73" spans="1:5" ht="51.75" customHeight="1">
      <c r="A73" s="12">
        <v>51</v>
      </c>
      <c r="B73" s="15" t="s">
        <v>111</v>
      </c>
      <c r="C73" s="14" t="s">
        <v>112</v>
      </c>
      <c r="D73" s="46">
        <v>163070128</v>
      </c>
      <c r="E73" s="49"/>
    </row>
    <row r="74" spans="1:5" ht="45.75" customHeight="1">
      <c r="A74" s="12">
        <v>52</v>
      </c>
      <c r="B74" s="15" t="s">
        <v>113</v>
      </c>
      <c r="C74" s="14" t="s">
        <v>114</v>
      </c>
      <c r="D74" s="46">
        <v>230142020</v>
      </c>
      <c r="E74" s="49"/>
    </row>
    <row r="75" spans="1:5" ht="46.7" customHeight="1">
      <c r="A75" s="12">
        <v>53</v>
      </c>
      <c r="B75" s="15" t="s">
        <v>115</v>
      </c>
      <c r="C75" s="14" t="s">
        <v>116</v>
      </c>
      <c r="D75" s="46">
        <v>83990124</v>
      </c>
      <c r="E75" s="49"/>
    </row>
    <row r="76" spans="1:5" ht="39.75" customHeight="1">
      <c r="A76" s="12">
        <v>54</v>
      </c>
      <c r="B76" s="15" t="s">
        <v>117</v>
      </c>
      <c r="C76" s="14" t="s">
        <v>118</v>
      </c>
      <c r="D76" s="46">
        <v>30774453</v>
      </c>
      <c r="E76" s="49"/>
    </row>
    <row r="77" spans="1:5" ht="35.25" customHeight="1">
      <c r="A77" s="12">
        <v>55</v>
      </c>
      <c r="B77" s="15" t="s">
        <v>119</v>
      </c>
      <c r="C77" s="14" t="s">
        <v>120</v>
      </c>
      <c r="D77" s="46">
        <v>828632768</v>
      </c>
      <c r="E77" s="49"/>
    </row>
    <row r="78" spans="1:5" ht="38.450000000000003" customHeight="1">
      <c r="A78" s="12">
        <v>56</v>
      </c>
      <c r="B78" s="15" t="s">
        <v>121</v>
      </c>
      <c r="C78" s="14" t="s">
        <v>122</v>
      </c>
      <c r="D78" s="46">
        <v>226355173</v>
      </c>
      <c r="E78" s="49"/>
    </row>
    <row r="79" spans="1:5" ht="48" customHeight="1">
      <c r="A79" s="12">
        <v>57</v>
      </c>
      <c r="B79" s="15" t="s">
        <v>123</v>
      </c>
      <c r="C79" s="19" t="s">
        <v>124</v>
      </c>
      <c r="D79" s="46">
        <v>1662184187</v>
      </c>
      <c r="E79" s="49"/>
    </row>
    <row r="80" spans="1:5" ht="37.5" customHeight="1">
      <c r="A80" s="12">
        <v>58</v>
      </c>
      <c r="B80" s="15" t="s">
        <v>125</v>
      </c>
      <c r="C80" s="19" t="s">
        <v>126</v>
      </c>
      <c r="D80" s="46">
        <v>1122147339</v>
      </c>
      <c r="E80" s="49"/>
    </row>
    <row r="81" spans="1:5" ht="15.75">
      <c r="A81" s="12"/>
      <c r="B81" s="15"/>
      <c r="C81" s="19"/>
      <c r="D81" s="46"/>
    </row>
    <row r="82" spans="1:5" ht="33.75" customHeight="1">
      <c r="A82" s="12">
        <v>59</v>
      </c>
      <c r="B82" s="15" t="s">
        <v>127</v>
      </c>
      <c r="C82" s="19" t="s">
        <v>128</v>
      </c>
      <c r="D82" s="46">
        <v>14680017</v>
      </c>
      <c r="E82" s="49"/>
    </row>
    <row r="83" spans="1:5" ht="15.75">
      <c r="A83" s="12"/>
      <c r="B83" s="15"/>
      <c r="C83" s="19"/>
      <c r="D83" s="46"/>
    </row>
    <row r="84" spans="1:5" ht="48.75" customHeight="1">
      <c r="A84" s="12">
        <v>60</v>
      </c>
      <c r="B84" s="15" t="s">
        <v>129</v>
      </c>
      <c r="C84" s="14" t="s">
        <v>130</v>
      </c>
      <c r="D84" s="46">
        <v>2834326</v>
      </c>
      <c r="E84" s="49"/>
    </row>
    <row r="85" spans="1:5" ht="48" customHeight="1">
      <c r="A85" s="12">
        <v>61</v>
      </c>
      <c r="B85" s="15" t="s">
        <v>131</v>
      </c>
      <c r="C85" s="14" t="s">
        <v>132</v>
      </c>
      <c r="D85" s="46">
        <v>3306939</v>
      </c>
      <c r="E85" s="49"/>
    </row>
    <row r="86" spans="1:5" ht="40.5" customHeight="1">
      <c r="A86" s="12">
        <v>62</v>
      </c>
      <c r="B86" s="15" t="s">
        <v>133</v>
      </c>
      <c r="C86" s="14" t="s">
        <v>134</v>
      </c>
      <c r="D86" s="46">
        <v>333393595</v>
      </c>
      <c r="E86" s="49"/>
    </row>
    <row r="87" spans="1:5" ht="15.75">
      <c r="A87" s="12"/>
      <c r="B87" s="15"/>
      <c r="C87" s="19"/>
      <c r="D87" s="46"/>
    </row>
    <row r="88" spans="1:5" ht="44.25" customHeight="1">
      <c r="A88" s="12">
        <v>63</v>
      </c>
      <c r="B88" s="13" t="s">
        <v>135</v>
      </c>
      <c r="C88" s="19" t="s">
        <v>136</v>
      </c>
      <c r="D88" s="46">
        <v>854988</v>
      </c>
      <c r="E88" s="227" t="s">
        <v>460</v>
      </c>
    </row>
    <row r="89" spans="1:5" ht="42.75" customHeight="1">
      <c r="A89" s="12">
        <v>64</v>
      </c>
      <c r="B89" s="13" t="s">
        <v>137</v>
      </c>
      <c r="C89" s="19" t="s">
        <v>138</v>
      </c>
      <c r="D89" s="46">
        <v>1571716</v>
      </c>
    </row>
    <row r="90" spans="1:5" ht="39" customHeight="1">
      <c r="A90" s="12">
        <v>65</v>
      </c>
      <c r="B90" s="13" t="s">
        <v>139</v>
      </c>
      <c r="C90" s="19" t="s">
        <v>140</v>
      </c>
      <c r="D90" s="46">
        <v>64886170</v>
      </c>
      <c r="E90" s="49"/>
    </row>
    <row r="91" spans="1:5" ht="39" customHeight="1">
      <c r="A91" s="12">
        <v>66</v>
      </c>
      <c r="B91" s="13" t="s">
        <v>141</v>
      </c>
      <c r="C91" s="19" t="s">
        <v>142</v>
      </c>
      <c r="D91" s="46">
        <v>449376321</v>
      </c>
      <c r="E91" s="49"/>
    </row>
    <row r="92" spans="1:5" ht="37.5" customHeight="1">
      <c r="A92" s="12">
        <v>67</v>
      </c>
      <c r="B92" s="13" t="s">
        <v>143</v>
      </c>
      <c r="C92" s="19" t="s">
        <v>144</v>
      </c>
      <c r="D92" s="46">
        <v>19268081</v>
      </c>
      <c r="E92" s="49"/>
    </row>
    <row r="93" spans="1:5" ht="39" customHeight="1">
      <c r="A93" s="12">
        <v>68</v>
      </c>
      <c r="B93" s="13" t="s">
        <v>145</v>
      </c>
      <c r="C93" s="19" t="s">
        <v>146</v>
      </c>
      <c r="D93" s="46">
        <v>638734448</v>
      </c>
      <c r="E93" s="49"/>
    </row>
    <row r="94" spans="1:5" ht="15.75">
      <c r="A94" s="12"/>
      <c r="B94" s="13"/>
      <c r="C94" s="19"/>
      <c r="D94" s="46"/>
    </row>
    <row r="95" spans="1:5" ht="64.7" customHeight="1">
      <c r="A95" s="12">
        <v>69</v>
      </c>
      <c r="B95" s="15" t="s">
        <v>147</v>
      </c>
      <c r="C95" s="14" t="s">
        <v>148</v>
      </c>
      <c r="D95" s="46">
        <v>126221939</v>
      </c>
      <c r="E95" s="49"/>
    </row>
    <row r="96" spans="1:5" ht="69" customHeight="1">
      <c r="A96" s="12">
        <v>70</v>
      </c>
      <c r="B96" s="15" t="s">
        <v>149</v>
      </c>
      <c r="C96" s="14" t="s">
        <v>150</v>
      </c>
      <c r="D96" s="46">
        <v>2781689321</v>
      </c>
      <c r="E96" s="49"/>
    </row>
    <row r="97" spans="1:5" ht="15.75">
      <c r="A97" s="12"/>
      <c r="B97" s="15"/>
      <c r="C97" s="14"/>
      <c r="D97" s="46"/>
    </row>
    <row r="98" spans="1:5" ht="18.75">
      <c r="A98" s="23"/>
      <c r="B98" s="32" t="s">
        <v>151</v>
      </c>
      <c r="C98" s="11"/>
      <c r="D98" s="47"/>
      <c r="E98" s="47"/>
    </row>
    <row r="99" spans="1:5" ht="42" customHeight="1">
      <c r="A99" s="12">
        <v>71</v>
      </c>
      <c r="B99" s="15" t="s">
        <v>152</v>
      </c>
      <c r="C99" s="19" t="s">
        <v>153</v>
      </c>
      <c r="D99" s="46">
        <v>25745401</v>
      </c>
      <c r="E99" s="49"/>
    </row>
    <row r="100" spans="1:5" ht="49.5" customHeight="1">
      <c r="A100" s="12">
        <v>72</v>
      </c>
      <c r="B100" s="15" t="s">
        <v>154</v>
      </c>
      <c r="C100" s="14" t="s">
        <v>155</v>
      </c>
      <c r="D100" s="46">
        <v>75495222</v>
      </c>
      <c r="E100" s="49"/>
    </row>
    <row r="101" spans="1:5" ht="47.25" customHeight="1">
      <c r="A101" s="12">
        <v>73</v>
      </c>
      <c r="B101" s="15" t="s">
        <v>156</v>
      </c>
      <c r="C101" s="14" t="s">
        <v>157</v>
      </c>
      <c r="D101" s="46">
        <v>28881494</v>
      </c>
      <c r="E101" s="49"/>
    </row>
    <row r="102" spans="1:5" ht="43.5" customHeight="1">
      <c r="A102" s="12">
        <v>74</v>
      </c>
      <c r="B102" s="13" t="s">
        <v>158</v>
      </c>
      <c r="C102" s="19" t="s">
        <v>159</v>
      </c>
      <c r="D102" s="46">
        <v>246817244</v>
      </c>
      <c r="E102" s="49"/>
    </row>
    <row r="103" spans="1:5" ht="38.450000000000003" customHeight="1">
      <c r="A103" s="12">
        <v>75</v>
      </c>
      <c r="B103" s="13" t="s">
        <v>160</v>
      </c>
      <c r="C103" s="19" t="s">
        <v>161</v>
      </c>
      <c r="D103" s="46">
        <v>8426823</v>
      </c>
      <c r="E103" s="49"/>
    </row>
    <row r="104" spans="1:5" ht="50.25" customHeight="1">
      <c r="A104" s="12">
        <v>76</v>
      </c>
      <c r="B104" s="15" t="s">
        <v>162</v>
      </c>
      <c r="C104" s="14" t="s">
        <v>163</v>
      </c>
      <c r="D104" s="46">
        <v>44801151</v>
      </c>
    </row>
    <row r="105" spans="1:5" ht="62.25" customHeight="1">
      <c r="A105" s="12">
        <v>77</v>
      </c>
      <c r="B105" s="15" t="s">
        <v>164</v>
      </c>
      <c r="C105" s="14" t="s">
        <v>165</v>
      </c>
      <c r="D105" s="46">
        <v>29942201</v>
      </c>
      <c r="E105" s="49"/>
    </row>
    <row r="106" spans="1:5" ht="64.7" customHeight="1">
      <c r="A106" s="12">
        <v>78</v>
      </c>
      <c r="B106" s="15" t="s">
        <v>166</v>
      </c>
      <c r="C106" s="14" t="s">
        <v>167</v>
      </c>
      <c r="D106" s="46">
        <v>462686107</v>
      </c>
      <c r="E106" s="49"/>
    </row>
    <row r="107" spans="1:5" ht="15.75">
      <c r="A107" s="12"/>
      <c r="B107" s="15"/>
      <c r="C107" s="14"/>
      <c r="D107" s="46"/>
    </row>
    <row r="108" spans="1:5" ht="18.75">
      <c r="A108" s="23"/>
      <c r="B108" s="32" t="s">
        <v>168</v>
      </c>
      <c r="C108" s="11"/>
      <c r="D108" s="47"/>
      <c r="E108" s="47"/>
    </row>
    <row r="109" spans="1:5" ht="58.5" customHeight="1">
      <c r="A109" s="12">
        <v>79</v>
      </c>
      <c r="B109" s="13" t="s">
        <v>169</v>
      </c>
      <c r="C109" s="14" t="s">
        <v>170</v>
      </c>
      <c r="D109" s="46">
        <v>57538981</v>
      </c>
      <c r="E109" s="49"/>
    </row>
    <row r="110" spans="1:5" ht="46.7" customHeight="1">
      <c r="A110" s="12">
        <v>80</v>
      </c>
      <c r="B110" s="13" t="s">
        <v>171</v>
      </c>
      <c r="C110" s="14" t="s">
        <v>172</v>
      </c>
      <c r="D110" s="46">
        <v>135302022</v>
      </c>
      <c r="E110" s="49"/>
    </row>
    <row r="111" spans="1:5" ht="39.75" customHeight="1">
      <c r="A111" s="12">
        <v>81</v>
      </c>
      <c r="B111" s="13" t="s">
        <v>173</v>
      </c>
      <c r="C111" s="14" t="s">
        <v>174</v>
      </c>
      <c r="D111" s="46">
        <v>24415313</v>
      </c>
      <c r="E111" s="49"/>
    </row>
    <row r="112" spans="1:5" ht="35.25" customHeight="1">
      <c r="A112" s="12">
        <v>82</v>
      </c>
      <c r="B112" s="13" t="s">
        <v>175</v>
      </c>
      <c r="C112" s="14" t="s">
        <v>176</v>
      </c>
      <c r="D112" s="46">
        <v>141660949</v>
      </c>
      <c r="E112" s="49"/>
    </row>
    <row r="113" spans="1:5" ht="38.450000000000003" customHeight="1">
      <c r="A113" s="12">
        <v>83</v>
      </c>
      <c r="B113" s="13" t="s">
        <v>177</v>
      </c>
      <c r="C113" s="14" t="s">
        <v>178</v>
      </c>
      <c r="D113" s="46">
        <v>165301378</v>
      </c>
      <c r="E113" s="49"/>
    </row>
    <row r="114" spans="1:5" ht="34.5" customHeight="1">
      <c r="A114" s="12">
        <v>84</v>
      </c>
      <c r="B114" s="15" t="s">
        <v>179</v>
      </c>
      <c r="C114" s="14" t="s">
        <v>180</v>
      </c>
      <c r="D114" s="46">
        <v>524218644</v>
      </c>
      <c r="E114" s="49"/>
    </row>
    <row r="115" spans="1:5" ht="15.75">
      <c r="A115" s="20"/>
      <c r="B115" s="33"/>
      <c r="C115" s="20"/>
    </row>
    <row r="116" spans="1:5" ht="34.5" customHeight="1">
      <c r="A116" s="34"/>
      <c r="B116" s="35" t="s">
        <v>181</v>
      </c>
      <c r="C116" s="191"/>
      <c r="D116" s="191"/>
    </row>
    <row r="117" spans="1:5" ht="26.25" customHeight="1">
      <c r="A117" s="34"/>
      <c r="B117" s="36" t="s">
        <v>183</v>
      </c>
      <c r="C117" s="37"/>
      <c r="D117" s="212">
        <f>D71/D47</f>
        <v>2.9146700901241142E-2</v>
      </c>
    </row>
    <row r="118" spans="1:5" ht="18.95" customHeight="1">
      <c r="A118" s="34"/>
      <c r="B118" s="38" t="s">
        <v>477</v>
      </c>
      <c r="C118" s="37"/>
      <c r="D118" s="213">
        <f>D72/D48</f>
        <v>0.15771526699253741</v>
      </c>
    </row>
    <row r="119" spans="1:5" ht="19.5" customHeight="1">
      <c r="A119" s="34"/>
      <c r="B119" s="38" t="s">
        <v>184</v>
      </c>
      <c r="C119" s="37"/>
      <c r="D119" s="213">
        <f>D73/D49</f>
        <v>0.32489654940968732</v>
      </c>
    </row>
    <row r="120" spans="1:5" ht="21.75" customHeight="1">
      <c r="A120" s="34"/>
      <c r="B120" s="38" t="s">
        <v>185</v>
      </c>
      <c r="C120" s="37"/>
      <c r="D120" s="213">
        <f>(D72+D73)/(D48+D49)</f>
        <v>0.25578677130478672</v>
      </c>
    </row>
    <row r="121" spans="1:5" ht="18" customHeight="1">
      <c r="A121" s="34"/>
      <c r="B121" s="38" t="s">
        <v>186</v>
      </c>
      <c r="C121" s="37"/>
      <c r="D121" s="213">
        <f>D74/D50</f>
        <v>8.4034393927584716E-2</v>
      </c>
    </row>
    <row r="122" spans="1:5" ht="19.5" customHeight="1">
      <c r="A122" s="34"/>
      <c r="B122" s="38" t="s">
        <v>187</v>
      </c>
      <c r="C122" s="37"/>
      <c r="D122" s="213">
        <f>D75/D51</f>
        <v>0.14466212754588628</v>
      </c>
    </row>
    <row r="123" spans="1:5" ht="27.2" customHeight="1">
      <c r="A123" s="34"/>
      <c r="B123" s="38" t="s">
        <v>188</v>
      </c>
      <c r="C123" s="37"/>
      <c r="D123" s="213">
        <f>D44/D56</f>
        <v>4.1138630604843849</v>
      </c>
    </row>
    <row r="124" spans="1:5" ht="22.5" customHeight="1">
      <c r="A124" s="34"/>
      <c r="B124" s="36" t="s">
        <v>189</v>
      </c>
      <c r="C124" s="37"/>
      <c r="D124" s="213">
        <f t="shared" ref="D124:D127" si="0">D47/D58</f>
        <v>2.6742638376299679</v>
      </c>
    </row>
    <row r="125" spans="1:5" ht="15.75">
      <c r="A125" s="34"/>
      <c r="B125" s="39" t="s">
        <v>190</v>
      </c>
      <c r="C125" s="37"/>
      <c r="D125" s="213">
        <f>D48/D59</f>
        <v>2.569987360585714</v>
      </c>
    </row>
    <row r="126" spans="1:5" ht="21.75" customHeight="1">
      <c r="A126" s="34"/>
      <c r="B126" s="38" t="s">
        <v>191</v>
      </c>
      <c r="C126" s="37"/>
      <c r="D126" s="213">
        <f t="shared" si="0"/>
        <v>2.1335902956257469</v>
      </c>
    </row>
    <row r="127" spans="1:5" ht="21" customHeight="1">
      <c r="A127" s="34"/>
      <c r="B127" s="38" t="s">
        <v>192</v>
      </c>
      <c r="C127" s="37"/>
      <c r="D127" s="213">
        <f t="shared" si="0"/>
        <v>3.8341356081474913</v>
      </c>
    </row>
    <row r="128" spans="1:5" ht="18" customHeight="1">
      <c r="A128" s="34"/>
      <c r="B128" s="38" t="s">
        <v>193</v>
      </c>
      <c r="C128" s="37"/>
      <c r="D128" s="213">
        <f>D51/D62</f>
        <v>9.9241054397392592</v>
      </c>
    </row>
    <row r="129" spans="1:4" ht="21" customHeight="1">
      <c r="A129" s="40"/>
      <c r="B129" s="41" t="s">
        <v>194</v>
      </c>
      <c r="C129" s="42"/>
      <c r="D129" s="48"/>
    </row>
    <row r="130" spans="1:4" ht="24.75" customHeight="1">
      <c r="A130" s="43"/>
      <c r="B130" s="44" t="s">
        <v>195</v>
      </c>
      <c r="C130" s="45"/>
      <c r="D130" s="214">
        <f>D11/D9</f>
        <v>0.74414680117476295</v>
      </c>
    </row>
    <row r="131" spans="1:4" ht="19.5" customHeight="1">
      <c r="A131" s="43"/>
      <c r="B131" s="44" t="s">
        <v>196</v>
      </c>
      <c r="C131" s="45"/>
      <c r="D131" s="215">
        <f t="shared" ref="D131" si="1">D61/D9/12</f>
        <v>32.082158669176884</v>
      </c>
    </row>
    <row r="132" spans="1:4" ht="15.75">
      <c r="A132" s="216"/>
      <c r="B132" s="216" t="s">
        <v>475</v>
      </c>
      <c r="C132" s="216"/>
      <c r="D132" s="216">
        <f>D56/D11/12</f>
        <v>62.919623596529668</v>
      </c>
    </row>
    <row r="133" spans="1:4" ht="15.75">
      <c r="A133" s="216"/>
      <c r="B133" s="216" t="s">
        <v>476</v>
      </c>
      <c r="C133" s="216"/>
      <c r="D133" s="216">
        <f>D44/D11/12</f>
        <v>258.84271529334507</v>
      </c>
    </row>
    <row r="135" spans="1:4" ht="31.5">
      <c r="B135" s="202" t="s">
        <v>466</v>
      </c>
      <c r="C135" s="200" t="s">
        <v>468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workbookViewId="0">
      <selection activeCell="C137" sqref="C137"/>
    </sheetView>
  </sheetViews>
  <sheetFormatPr defaultRowHeight="15"/>
  <cols>
    <col min="1" max="1" width="4.42578125" bestFit="1" customWidth="1"/>
    <col min="2" max="2" width="56.7109375" customWidth="1"/>
    <col min="3" max="3" width="75.140625" customWidth="1"/>
    <col min="4" max="4" width="13.85546875" bestFit="1" customWidth="1"/>
    <col min="5" max="5" width="27.42578125" customWidth="1"/>
  </cols>
  <sheetData>
    <row r="1" spans="1:5" ht="23.25">
      <c r="A1" s="61"/>
      <c r="B1" s="62" t="s">
        <v>0</v>
      </c>
      <c r="C1" s="57"/>
      <c r="D1" s="3"/>
      <c r="E1" s="3"/>
    </row>
    <row r="2" spans="1:5" ht="23.25">
      <c r="A2" s="63"/>
      <c r="B2" s="64" t="s">
        <v>198</v>
      </c>
      <c r="C2" s="58"/>
      <c r="D2" s="6"/>
      <c r="E2" s="6"/>
    </row>
    <row r="3" spans="1:5" ht="15.75">
      <c r="A3" s="65" t="s">
        <v>2</v>
      </c>
      <c r="B3" s="59" t="s">
        <v>3</v>
      </c>
      <c r="C3" s="59" t="s">
        <v>4</v>
      </c>
      <c r="D3" s="185" t="s">
        <v>197</v>
      </c>
      <c r="E3" s="185" t="s">
        <v>457</v>
      </c>
    </row>
    <row r="4" spans="1:5" ht="18.75">
      <c r="A4" s="71"/>
      <c r="B4" s="72" t="s">
        <v>199</v>
      </c>
      <c r="C4" s="73"/>
      <c r="D4" s="100"/>
      <c r="E4" s="143"/>
    </row>
    <row r="5" spans="1:5" ht="99.2" customHeight="1">
      <c r="A5" s="83">
        <v>1</v>
      </c>
      <c r="B5" s="74" t="s">
        <v>200</v>
      </c>
      <c r="C5" s="67" t="s">
        <v>371</v>
      </c>
      <c r="D5" s="50">
        <v>4851973</v>
      </c>
      <c r="E5" s="49"/>
    </row>
    <row r="6" spans="1:5" ht="31.5">
      <c r="A6" s="83">
        <v>2</v>
      </c>
      <c r="B6" s="74" t="s">
        <v>201</v>
      </c>
      <c r="C6" s="67" t="s">
        <v>202</v>
      </c>
      <c r="D6" s="50">
        <v>3195545</v>
      </c>
      <c r="E6" s="49"/>
    </row>
    <row r="7" spans="1:5" ht="31.5">
      <c r="A7" s="83">
        <v>3</v>
      </c>
      <c r="B7" s="74" t="s">
        <v>203</v>
      </c>
      <c r="C7" s="67" t="s">
        <v>204</v>
      </c>
      <c r="D7" s="50">
        <v>845548</v>
      </c>
      <c r="E7" s="49"/>
    </row>
    <row r="8" spans="1:5" ht="47.25">
      <c r="A8" s="83">
        <v>4</v>
      </c>
      <c r="B8" s="74" t="s">
        <v>205</v>
      </c>
      <c r="C8" s="67" t="s">
        <v>206</v>
      </c>
      <c r="D8" s="50">
        <v>810880</v>
      </c>
      <c r="E8" s="49"/>
    </row>
    <row r="9" spans="1:5">
      <c r="A9" s="56"/>
      <c r="B9" s="56"/>
      <c r="C9" s="56"/>
      <c r="D9" s="51"/>
      <c r="E9" s="49"/>
    </row>
    <row r="10" spans="1:5" ht="18.75">
      <c r="A10" s="85"/>
      <c r="B10" s="76" t="s">
        <v>207</v>
      </c>
      <c r="C10" s="75"/>
      <c r="D10" s="102"/>
      <c r="E10" s="144"/>
    </row>
    <row r="11" spans="1:5" ht="63">
      <c r="A11" s="84">
        <v>5</v>
      </c>
      <c r="B11" s="74" t="s">
        <v>208</v>
      </c>
      <c r="C11" s="69" t="s">
        <v>209</v>
      </c>
      <c r="D11" s="50">
        <v>2432994774</v>
      </c>
      <c r="E11" s="49"/>
    </row>
    <row r="12" spans="1:5" ht="63">
      <c r="A12" s="84">
        <v>6</v>
      </c>
      <c r="B12" s="74" t="s">
        <v>210</v>
      </c>
      <c r="C12" s="69" t="s">
        <v>211</v>
      </c>
      <c r="D12" s="50">
        <v>678730027</v>
      </c>
      <c r="E12" s="49"/>
    </row>
    <row r="13" spans="1:5" ht="63">
      <c r="A13" s="84">
        <v>7</v>
      </c>
      <c r="B13" s="74" t="s">
        <v>212</v>
      </c>
      <c r="C13" s="69" t="s">
        <v>213</v>
      </c>
      <c r="D13" s="50">
        <v>953810685</v>
      </c>
      <c r="E13" s="49"/>
    </row>
    <row r="14" spans="1:5" ht="63">
      <c r="A14" s="84">
        <v>8</v>
      </c>
      <c r="B14" s="74" t="s">
        <v>214</v>
      </c>
      <c r="C14" s="69" t="s">
        <v>215</v>
      </c>
      <c r="D14" s="50">
        <v>160793691</v>
      </c>
      <c r="E14" s="49"/>
    </row>
    <row r="15" spans="1:5" ht="63">
      <c r="A15" s="84">
        <v>9</v>
      </c>
      <c r="B15" s="74" t="s">
        <v>216</v>
      </c>
      <c r="C15" s="69" t="s">
        <v>217</v>
      </c>
      <c r="D15" s="50">
        <v>78342334</v>
      </c>
      <c r="E15" s="49"/>
    </row>
    <row r="16" spans="1:5" ht="78.75">
      <c r="A16" s="84">
        <v>10</v>
      </c>
      <c r="B16" s="74" t="s">
        <v>218</v>
      </c>
      <c r="C16" s="69" t="s">
        <v>219</v>
      </c>
      <c r="D16" s="50">
        <v>4304671511</v>
      </c>
      <c r="E16" s="189"/>
    </row>
    <row r="17" spans="1:5" ht="63">
      <c r="A17" s="84">
        <v>11</v>
      </c>
      <c r="B17" s="74" t="s">
        <v>220</v>
      </c>
      <c r="C17" s="69" t="s">
        <v>221</v>
      </c>
      <c r="D17" s="50">
        <v>1493238444</v>
      </c>
      <c r="E17" s="49"/>
    </row>
    <row r="18" spans="1:5" ht="63">
      <c r="A18" s="84">
        <v>12</v>
      </c>
      <c r="B18" s="74" t="s">
        <v>222</v>
      </c>
      <c r="C18" s="69" t="s">
        <v>223</v>
      </c>
      <c r="D18" s="50">
        <v>1828689103</v>
      </c>
      <c r="E18" s="49"/>
    </row>
    <row r="19" spans="1:5" ht="63">
      <c r="A19" s="84">
        <v>13</v>
      </c>
      <c r="B19" s="74" t="s">
        <v>224</v>
      </c>
      <c r="C19" s="69" t="s">
        <v>225</v>
      </c>
      <c r="D19" s="50">
        <v>963208861</v>
      </c>
      <c r="E19" s="49"/>
    </row>
    <row r="20" spans="1:5" ht="31.5">
      <c r="A20" s="84">
        <v>14</v>
      </c>
      <c r="B20" s="74" t="s">
        <v>226</v>
      </c>
      <c r="C20" s="67" t="s">
        <v>227</v>
      </c>
      <c r="D20" s="224" t="s">
        <v>445</v>
      </c>
      <c r="E20" s="49"/>
    </row>
    <row r="21" spans="1:5" ht="15.75">
      <c r="A21" s="84"/>
      <c r="B21" s="74"/>
      <c r="C21" s="69"/>
      <c r="D21" s="51"/>
      <c r="E21" s="49"/>
    </row>
    <row r="22" spans="1:5" ht="47.25">
      <c r="A22" s="84">
        <v>15</v>
      </c>
      <c r="B22" s="74" t="s">
        <v>228</v>
      </c>
      <c r="C22" s="69" t="s">
        <v>229</v>
      </c>
      <c r="D22" s="50">
        <v>884962204</v>
      </c>
      <c r="E22" s="49"/>
    </row>
    <row r="23" spans="1:5" ht="47.25">
      <c r="A23" s="84">
        <v>16</v>
      </c>
      <c r="B23" s="74" t="s">
        <v>230</v>
      </c>
      <c r="C23" s="69" t="s">
        <v>231</v>
      </c>
      <c r="D23" s="50">
        <v>300926372</v>
      </c>
      <c r="E23" s="49"/>
    </row>
    <row r="24" spans="1:5" ht="47.25">
      <c r="A24" s="84">
        <v>17</v>
      </c>
      <c r="B24" s="74" t="s">
        <v>232</v>
      </c>
      <c r="C24" s="69" t="s">
        <v>233</v>
      </c>
      <c r="D24" s="50">
        <v>344546199</v>
      </c>
      <c r="E24" s="49"/>
    </row>
    <row r="25" spans="1:5" ht="47.25">
      <c r="A25" s="84">
        <v>18</v>
      </c>
      <c r="B25" s="74" t="s">
        <v>234</v>
      </c>
      <c r="C25" s="69" t="s">
        <v>235</v>
      </c>
      <c r="D25" s="50">
        <v>28064654</v>
      </c>
      <c r="E25" s="49"/>
    </row>
    <row r="26" spans="1:5" ht="47.25">
      <c r="A26" s="84">
        <v>19</v>
      </c>
      <c r="B26" s="74" t="s">
        <v>236</v>
      </c>
      <c r="C26" s="69" t="s">
        <v>237</v>
      </c>
      <c r="D26" s="50">
        <v>37134823</v>
      </c>
      <c r="E26" s="49"/>
    </row>
    <row r="27" spans="1:5" ht="47.25">
      <c r="A27" s="84">
        <v>20</v>
      </c>
      <c r="B27" s="74" t="s">
        <v>238</v>
      </c>
      <c r="C27" s="69" t="s">
        <v>239</v>
      </c>
      <c r="D27" s="50">
        <v>1595634252</v>
      </c>
      <c r="E27" s="49"/>
    </row>
    <row r="28" spans="1:5" ht="15.75">
      <c r="A28" s="84"/>
      <c r="B28" s="74"/>
      <c r="C28" s="69"/>
      <c r="D28" s="51"/>
      <c r="E28" s="49"/>
    </row>
    <row r="29" spans="1:5" ht="31.5">
      <c r="A29" s="84">
        <v>21</v>
      </c>
      <c r="B29" s="74" t="s">
        <v>240</v>
      </c>
      <c r="C29" s="69" t="s">
        <v>241</v>
      </c>
      <c r="D29" s="50">
        <v>9779402685</v>
      </c>
      <c r="E29" s="49"/>
    </row>
    <row r="30" spans="1:5" ht="31.5">
      <c r="A30" s="84">
        <v>22</v>
      </c>
      <c r="B30" s="74" t="s">
        <v>242</v>
      </c>
      <c r="C30" s="69" t="s">
        <v>243</v>
      </c>
      <c r="D30" s="50">
        <v>3828298273</v>
      </c>
      <c r="E30" s="49"/>
    </row>
    <row r="31" spans="1:5" ht="47.25">
      <c r="A31" s="84">
        <v>23</v>
      </c>
      <c r="B31" s="74" t="s">
        <v>244</v>
      </c>
      <c r="C31" s="69" t="s">
        <v>245</v>
      </c>
      <c r="D31" s="50">
        <v>162162716</v>
      </c>
      <c r="E31" s="49"/>
    </row>
    <row r="32" spans="1:5" ht="47.25">
      <c r="A32" s="84">
        <v>24</v>
      </c>
      <c r="B32" s="74" t="s">
        <v>246</v>
      </c>
      <c r="C32" s="69" t="s">
        <v>247</v>
      </c>
      <c r="D32" s="50">
        <v>98187797</v>
      </c>
      <c r="E32" s="49"/>
    </row>
    <row r="33" spans="1:5" ht="47.25">
      <c r="A33" s="84">
        <v>25</v>
      </c>
      <c r="B33" s="74" t="s">
        <v>248</v>
      </c>
      <c r="C33" s="69" t="s">
        <v>249</v>
      </c>
      <c r="D33" s="50">
        <v>13868051471</v>
      </c>
      <c r="E33" s="49"/>
    </row>
    <row r="34" spans="1:5" ht="47.25">
      <c r="A34" s="84">
        <v>26</v>
      </c>
      <c r="B34" s="74" t="s">
        <v>250</v>
      </c>
      <c r="C34" s="69" t="s">
        <v>251</v>
      </c>
      <c r="D34" s="50">
        <v>11015004646</v>
      </c>
      <c r="E34" s="49"/>
    </row>
    <row r="35" spans="1:5" ht="47.25">
      <c r="A35" s="84">
        <v>27</v>
      </c>
      <c r="B35" s="74" t="s">
        <v>252</v>
      </c>
      <c r="C35" s="69" t="s">
        <v>253</v>
      </c>
      <c r="D35" s="50">
        <v>1015036661</v>
      </c>
      <c r="E35" s="49"/>
    </row>
    <row r="36" spans="1:5" ht="47.25">
      <c r="A36" s="84">
        <v>28</v>
      </c>
      <c r="B36" s="74" t="s">
        <v>254</v>
      </c>
      <c r="C36" s="69" t="s">
        <v>255</v>
      </c>
      <c r="D36" s="50">
        <v>1809593253</v>
      </c>
      <c r="E36" s="49"/>
    </row>
    <row r="37" spans="1:5" ht="31.5">
      <c r="A37" s="84">
        <v>29</v>
      </c>
      <c r="B37" s="74" t="s">
        <v>256</v>
      </c>
      <c r="C37" s="67" t="s">
        <v>257</v>
      </c>
      <c r="D37" s="224" t="s">
        <v>445</v>
      </c>
      <c r="E37" s="49"/>
    </row>
    <row r="38" spans="1:5" ht="15.75">
      <c r="A38" s="84"/>
      <c r="B38" s="74"/>
      <c r="C38" s="69"/>
      <c r="D38" s="51"/>
      <c r="E38" s="49"/>
    </row>
    <row r="39" spans="1:5" ht="47.25">
      <c r="A39" s="84">
        <v>30</v>
      </c>
      <c r="B39" s="74" t="s">
        <v>258</v>
      </c>
      <c r="C39" s="67" t="s">
        <v>259</v>
      </c>
      <c r="D39" s="224" t="s">
        <v>445</v>
      </c>
      <c r="E39" s="49"/>
    </row>
    <row r="40" spans="1:5" ht="47.25">
      <c r="A40" s="84">
        <v>31</v>
      </c>
      <c r="B40" s="74" t="s">
        <v>260</v>
      </c>
      <c r="C40" s="67" t="s">
        <v>261</v>
      </c>
      <c r="D40" s="224" t="s">
        <v>445</v>
      </c>
      <c r="E40" s="49"/>
    </row>
    <row r="41" spans="1:5" ht="63">
      <c r="A41" s="84">
        <v>32</v>
      </c>
      <c r="B41" s="74" t="s">
        <v>262</v>
      </c>
      <c r="C41" s="67" t="s">
        <v>263</v>
      </c>
      <c r="D41" s="50">
        <v>3967</v>
      </c>
      <c r="E41" s="49"/>
    </row>
    <row r="42" spans="1:5" ht="47.25">
      <c r="A42" s="84">
        <v>33</v>
      </c>
      <c r="B42" s="74" t="s">
        <v>264</v>
      </c>
      <c r="C42" s="67" t="s">
        <v>265</v>
      </c>
      <c r="D42" s="224" t="s">
        <v>445</v>
      </c>
      <c r="E42" s="49"/>
    </row>
    <row r="43" spans="1:5" ht="15.75">
      <c r="A43" s="84"/>
      <c r="B43" s="74"/>
      <c r="C43" s="67"/>
      <c r="D43" s="51"/>
      <c r="E43" s="49"/>
    </row>
    <row r="44" spans="1:5" ht="18.75">
      <c r="A44" s="85"/>
      <c r="B44" s="76" t="s">
        <v>266</v>
      </c>
      <c r="C44" s="75"/>
      <c r="D44" s="102"/>
      <c r="E44" s="144"/>
    </row>
    <row r="45" spans="1:5" ht="63">
      <c r="A45" s="83">
        <v>34</v>
      </c>
      <c r="B45" s="68" t="s">
        <v>267</v>
      </c>
      <c r="C45" s="67" t="s">
        <v>268</v>
      </c>
      <c r="D45" s="50">
        <v>473720487</v>
      </c>
      <c r="E45" s="49"/>
    </row>
    <row r="46" spans="1:5" ht="63">
      <c r="A46" s="83">
        <v>35</v>
      </c>
      <c r="B46" s="68" t="s">
        <v>269</v>
      </c>
      <c r="C46" s="67" t="s">
        <v>270</v>
      </c>
      <c r="D46" s="50">
        <v>208386584</v>
      </c>
      <c r="E46" s="49"/>
    </row>
    <row r="47" spans="1:5" ht="63">
      <c r="A47" s="83">
        <v>36</v>
      </c>
      <c r="B47" s="68" t="s">
        <v>271</v>
      </c>
      <c r="C47" s="67" t="s">
        <v>272</v>
      </c>
      <c r="D47" s="50">
        <v>195602060</v>
      </c>
      <c r="E47" s="49"/>
    </row>
    <row r="48" spans="1:5" ht="63">
      <c r="A48" s="83">
        <v>37</v>
      </c>
      <c r="B48" s="68" t="s">
        <v>273</v>
      </c>
      <c r="C48" s="67" t="s">
        <v>274</v>
      </c>
      <c r="D48" s="50">
        <v>76217848</v>
      </c>
      <c r="E48" s="49"/>
    </row>
    <row r="49" spans="1:5" ht="47.25">
      <c r="A49" s="83">
        <v>38</v>
      </c>
      <c r="B49" s="68" t="s">
        <v>275</v>
      </c>
      <c r="C49" s="67" t="s">
        <v>276</v>
      </c>
      <c r="D49" s="224" t="s">
        <v>445</v>
      </c>
      <c r="E49" s="49"/>
    </row>
    <row r="50" spans="1:5" ht="47.25">
      <c r="A50" s="83">
        <v>39</v>
      </c>
      <c r="B50" s="68" t="s">
        <v>277</v>
      </c>
      <c r="C50" s="67" t="s">
        <v>278</v>
      </c>
      <c r="D50" s="50">
        <v>980926979</v>
      </c>
      <c r="E50" s="49"/>
    </row>
    <row r="51" spans="1:5" ht="47.25">
      <c r="A51" s="83">
        <v>40</v>
      </c>
      <c r="B51" s="68" t="s">
        <v>279</v>
      </c>
      <c r="C51" s="67" t="s">
        <v>280</v>
      </c>
      <c r="D51" s="50">
        <v>183946856</v>
      </c>
      <c r="E51" s="49"/>
    </row>
    <row r="52" spans="1:5" ht="47.25">
      <c r="A52" s="83">
        <v>41</v>
      </c>
      <c r="B52" s="68" t="s">
        <v>281</v>
      </c>
      <c r="C52" s="67" t="s">
        <v>282</v>
      </c>
      <c r="D52" s="50">
        <v>515998929</v>
      </c>
      <c r="E52" s="49"/>
    </row>
    <row r="53" spans="1:5" ht="47.25">
      <c r="A53" s="83">
        <v>42</v>
      </c>
      <c r="B53" s="68" t="s">
        <v>283</v>
      </c>
      <c r="C53" s="67" t="s">
        <v>284</v>
      </c>
      <c r="D53" s="50">
        <v>281013520</v>
      </c>
      <c r="E53" s="49"/>
    </row>
    <row r="54" spans="1:5" ht="15.75">
      <c r="A54" s="83"/>
      <c r="B54" s="68"/>
      <c r="C54" s="67"/>
      <c r="D54" s="51"/>
      <c r="E54" s="49"/>
    </row>
    <row r="55" spans="1:5" ht="47.25">
      <c r="A55" s="83">
        <v>43</v>
      </c>
      <c r="B55" s="74" t="s">
        <v>285</v>
      </c>
      <c r="C55" s="69" t="s">
        <v>286</v>
      </c>
      <c r="D55" s="50">
        <v>202548297</v>
      </c>
      <c r="E55" s="49"/>
    </row>
    <row r="56" spans="1:5" ht="47.25">
      <c r="A56" s="83">
        <v>44</v>
      </c>
      <c r="B56" s="74" t="s">
        <v>287</v>
      </c>
      <c r="C56" s="69" t="s">
        <v>288</v>
      </c>
      <c r="D56" s="50">
        <v>117933427</v>
      </c>
      <c r="E56" s="49"/>
    </row>
    <row r="57" spans="1:5" ht="47.25">
      <c r="A57" s="83">
        <v>45</v>
      </c>
      <c r="B57" s="74" t="s">
        <v>289</v>
      </c>
      <c r="C57" s="69" t="s">
        <v>290</v>
      </c>
      <c r="D57" s="50">
        <v>27197148</v>
      </c>
      <c r="E57" s="49"/>
    </row>
    <row r="58" spans="1:5" ht="47.25">
      <c r="A58" s="83">
        <v>46</v>
      </c>
      <c r="B58" s="74" t="s">
        <v>291</v>
      </c>
      <c r="C58" s="69" t="s">
        <v>292</v>
      </c>
      <c r="D58" s="50">
        <v>10530614</v>
      </c>
      <c r="E58" s="49"/>
    </row>
    <row r="59" spans="1:5" ht="31.5">
      <c r="A59" s="83">
        <v>47</v>
      </c>
      <c r="B59" s="74" t="s">
        <v>293</v>
      </c>
      <c r="C59" s="69" t="s">
        <v>294</v>
      </c>
      <c r="D59" s="50">
        <v>358209486</v>
      </c>
      <c r="E59" s="49"/>
    </row>
    <row r="60" spans="1:5" ht="47.25">
      <c r="A60" s="83">
        <v>48</v>
      </c>
      <c r="B60" s="74" t="s">
        <v>295</v>
      </c>
      <c r="C60" s="69" t="s">
        <v>296</v>
      </c>
      <c r="D60" s="50">
        <v>201662424</v>
      </c>
      <c r="E60" s="49"/>
    </row>
    <row r="61" spans="1:5" ht="47.25">
      <c r="A61" s="83">
        <v>49</v>
      </c>
      <c r="B61" s="74" t="s">
        <v>297</v>
      </c>
      <c r="C61" s="69" t="s">
        <v>298</v>
      </c>
      <c r="D61" s="50">
        <v>94138683</v>
      </c>
      <c r="E61" s="49"/>
    </row>
    <row r="62" spans="1:5" ht="47.25">
      <c r="A62" s="83">
        <v>50</v>
      </c>
      <c r="B62" s="74" t="s">
        <v>299</v>
      </c>
      <c r="C62" s="69" t="s">
        <v>300</v>
      </c>
      <c r="D62" s="50">
        <v>60144612</v>
      </c>
      <c r="E62" s="49"/>
    </row>
    <row r="63" spans="1:5" ht="15.75">
      <c r="A63" s="83"/>
      <c r="B63" s="74"/>
      <c r="C63" s="69"/>
      <c r="D63" s="51"/>
      <c r="E63" s="49"/>
    </row>
    <row r="64" spans="1:5" ht="63">
      <c r="A64" s="83">
        <v>51</v>
      </c>
      <c r="B64" s="74" t="s">
        <v>301</v>
      </c>
      <c r="C64" s="67" t="s">
        <v>302</v>
      </c>
      <c r="D64" s="224" t="s">
        <v>445</v>
      </c>
      <c r="E64" s="49"/>
    </row>
    <row r="65" spans="1:5" ht="63">
      <c r="A65" s="83">
        <v>52</v>
      </c>
      <c r="B65" s="74" t="s">
        <v>303</v>
      </c>
      <c r="C65" s="67" t="s">
        <v>304</v>
      </c>
      <c r="D65" s="50">
        <v>226223681</v>
      </c>
      <c r="E65" s="49"/>
    </row>
    <row r="66" spans="1:5" ht="63">
      <c r="A66" s="83">
        <v>53</v>
      </c>
      <c r="B66" s="68" t="s">
        <v>305</v>
      </c>
      <c r="C66" s="67" t="s">
        <v>306</v>
      </c>
      <c r="D66" s="50">
        <v>350000000</v>
      </c>
      <c r="E66" s="225" t="s">
        <v>465</v>
      </c>
    </row>
    <row r="67" spans="1:5" ht="63">
      <c r="A67" s="83">
        <v>54</v>
      </c>
      <c r="B67" s="68" t="s">
        <v>307</v>
      </c>
      <c r="C67" s="67" t="s">
        <v>308</v>
      </c>
      <c r="D67" s="50">
        <v>92022343</v>
      </c>
      <c r="E67" s="49"/>
    </row>
    <row r="68" spans="1:5" ht="63">
      <c r="A68" s="83">
        <v>55</v>
      </c>
      <c r="B68" s="68" t="s">
        <v>309</v>
      </c>
      <c r="C68" s="67" t="s">
        <v>310</v>
      </c>
      <c r="D68" s="50">
        <v>153295533</v>
      </c>
      <c r="E68" s="49"/>
    </row>
    <row r="69" spans="1:5" ht="63">
      <c r="A69" s="83">
        <v>56</v>
      </c>
      <c r="B69" s="68" t="s">
        <v>311</v>
      </c>
      <c r="C69" s="67" t="s">
        <v>312</v>
      </c>
      <c r="D69" s="50">
        <v>103086156</v>
      </c>
      <c r="E69" s="49"/>
    </row>
    <row r="70" spans="1:5" ht="15.75">
      <c r="A70" s="83"/>
      <c r="B70" s="68"/>
      <c r="C70" s="67"/>
      <c r="D70" s="51"/>
      <c r="E70" s="49"/>
    </row>
    <row r="71" spans="1:5" ht="31.5">
      <c r="A71" s="83">
        <v>57</v>
      </c>
      <c r="B71" s="68" t="s">
        <v>313</v>
      </c>
      <c r="C71" s="67" t="s">
        <v>314</v>
      </c>
      <c r="D71" s="50">
        <v>103457467</v>
      </c>
      <c r="E71" s="49"/>
    </row>
    <row r="72" spans="1:5" ht="31.5">
      <c r="A72" s="83">
        <v>58</v>
      </c>
      <c r="B72" s="68" t="s">
        <v>315</v>
      </c>
      <c r="C72" s="67" t="s">
        <v>316</v>
      </c>
      <c r="D72" s="50">
        <v>417178568</v>
      </c>
      <c r="E72" s="49"/>
    </row>
    <row r="73" spans="1:5" ht="31.5">
      <c r="A73" s="83">
        <v>59</v>
      </c>
      <c r="B73" s="68" t="s">
        <v>317</v>
      </c>
      <c r="C73" s="67" t="s">
        <v>318</v>
      </c>
      <c r="D73" s="224" t="s">
        <v>445</v>
      </c>
      <c r="E73" s="49"/>
    </row>
    <row r="74" spans="1:5" ht="78.75">
      <c r="A74" s="83">
        <v>60</v>
      </c>
      <c r="B74" s="68" t="s">
        <v>319</v>
      </c>
      <c r="C74" s="67" t="s">
        <v>320</v>
      </c>
      <c r="D74" s="50">
        <v>122915647</v>
      </c>
      <c r="E74" s="49"/>
    </row>
    <row r="75" spans="1:5" ht="78.75">
      <c r="A75" s="83">
        <v>61</v>
      </c>
      <c r="B75" s="68" t="s">
        <v>321</v>
      </c>
      <c r="C75" s="67" t="s">
        <v>322</v>
      </c>
      <c r="D75" s="50">
        <v>2346530530</v>
      </c>
      <c r="E75" s="49"/>
    </row>
    <row r="76" spans="1:5" ht="18.75">
      <c r="A76" s="85"/>
      <c r="B76" s="72" t="s">
        <v>323</v>
      </c>
      <c r="C76" s="75"/>
      <c r="D76" s="102"/>
      <c r="E76" s="144"/>
    </row>
    <row r="77" spans="1:5" ht="47.25">
      <c r="A77" s="83">
        <v>62</v>
      </c>
      <c r="B77" s="68" t="s">
        <v>324</v>
      </c>
      <c r="C77" s="67" t="s">
        <v>325</v>
      </c>
      <c r="D77" s="50">
        <v>44264258</v>
      </c>
      <c r="E77" s="49"/>
    </row>
    <row r="78" spans="1:5" ht="47.25">
      <c r="A78" s="83">
        <v>63</v>
      </c>
      <c r="B78" s="68" t="s">
        <v>326</v>
      </c>
      <c r="C78" s="67" t="s">
        <v>327</v>
      </c>
      <c r="D78" s="224" t="s">
        <v>445</v>
      </c>
      <c r="E78" s="49"/>
    </row>
    <row r="79" spans="1:5" ht="47.25">
      <c r="A79" s="83">
        <v>64</v>
      </c>
      <c r="B79" s="68" t="s">
        <v>328</v>
      </c>
      <c r="C79" s="67" t="s">
        <v>329</v>
      </c>
      <c r="D79" s="224" t="s">
        <v>445</v>
      </c>
      <c r="E79" s="49"/>
    </row>
    <row r="80" spans="1:5" ht="47.25">
      <c r="A80" s="83">
        <v>65</v>
      </c>
      <c r="B80" s="68" t="s">
        <v>330</v>
      </c>
      <c r="C80" s="67" t="s">
        <v>331</v>
      </c>
      <c r="D80" s="224" t="s">
        <v>445</v>
      </c>
      <c r="E80" s="49"/>
    </row>
    <row r="81" spans="1:5" ht="47.25">
      <c r="A81" s="83">
        <v>66</v>
      </c>
      <c r="B81" s="68" t="s">
        <v>332</v>
      </c>
      <c r="C81" s="67" t="s">
        <v>333</v>
      </c>
      <c r="D81" s="224" t="s">
        <v>445</v>
      </c>
      <c r="E81" s="49"/>
    </row>
    <row r="82" spans="1:5" ht="15.75">
      <c r="A82" s="83">
        <v>67</v>
      </c>
      <c r="B82" s="68"/>
      <c r="C82" s="67"/>
      <c r="D82" s="51"/>
      <c r="E82" s="49"/>
    </row>
    <row r="83" spans="1:5" ht="31.5">
      <c r="A83" s="83">
        <v>68</v>
      </c>
      <c r="B83" s="68" t="s">
        <v>334</v>
      </c>
      <c r="C83" s="67" t="s">
        <v>335</v>
      </c>
      <c r="D83" s="50">
        <v>74184930</v>
      </c>
      <c r="E83" s="49"/>
    </row>
    <row r="84" spans="1:5" ht="47.25">
      <c r="A84" s="83">
        <v>69</v>
      </c>
      <c r="B84" s="68" t="s">
        <v>336</v>
      </c>
      <c r="C84" s="67" t="s">
        <v>337</v>
      </c>
      <c r="D84" s="50">
        <v>19200153.520000003</v>
      </c>
      <c r="E84" s="49"/>
    </row>
    <row r="85" spans="1:5" ht="31.5">
      <c r="A85" s="83">
        <v>70</v>
      </c>
      <c r="B85" s="68" t="s">
        <v>338</v>
      </c>
      <c r="C85" s="67" t="s">
        <v>339</v>
      </c>
      <c r="D85" s="50">
        <v>94179378</v>
      </c>
      <c r="E85" s="49"/>
    </row>
    <row r="86" spans="1:5">
      <c r="A86" s="56"/>
      <c r="B86" s="56"/>
      <c r="C86" s="56"/>
      <c r="D86" s="51"/>
      <c r="E86" s="49"/>
    </row>
    <row r="87" spans="1:5" ht="18.75">
      <c r="A87" s="85"/>
      <c r="B87" s="72" t="s">
        <v>103</v>
      </c>
      <c r="C87" s="128" t="s">
        <v>103</v>
      </c>
      <c r="D87" s="128"/>
      <c r="E87" s="128"/>
    </row>
    <row r="88" spans="1:5" ht="47.25">
      <c r="A88" s="83">
        <v>71</v>
      </c>
      <c r="B88" s="68" t="s">
        <v>340</v>
      </c>
      <c r="C88" s="67" t="s">
        <v>105</v>
      </c>
      <c r="D88" s="50">
        <v>2568.5250000000001</v>
      </c>
      <c r="E88" s="49"/>
    </row>
    <row r="89" spans="1:5">
      <c r="A89" s="80"/>
      <c r="B89" s="60"/>
      <c r="C89" s="70"/>
      <c r="D89" s="51"/>
      <c r="E89" s="49"/>
    </row>
    <row r="90" spans="1:5" ht="18.75">
      <c r="A90" s="71"/>
      <c r="B90" s="76" t="s">
        <v>168</v>
      </c>
      <c r="C90" s="73"/>
      <c r="D90" s="100"/>
      <c r="E90" s="143"/>
    </row>
    <row r="91" spans="1:5" ht="47.25">
      <c r="A91" s="83">
        <v>72</v>
      </c>
      <c r="B91" s="66" t="s">
        <v>341</v>
      </c>
      <c r="C91" s="67" t="s">
        <v>342</v>
      </c>
      <c r="D91" s="50">
        <v>235363097</v>
      </c>
      <c r="E91" s="49"/>
    </row>
    <row r="92" spans="1:5" ht="31.5">
      <c r="A92" s="83">
        <v>73</v>
      </c>
      <c r="B92" s="66" t="s">
        <v>343</v>
      </c>
      <c r="C92" s="67" t="s">
        <v>344</v>
      </c>
      <c r="D92" s="224" t="s">
        <v>445</v>
      </c>
      <c r="E92" s="49"/>
    </row>
    <row r="93" spans="1:5" ht="31.5">
      <c r="A93" s="83">
        <v>74</v>
      </c>
      <c r="B93" s="66" t="s">
        <v>345</v>
      </c>
      <c r="C93" s="67" t="s">
        <v>346</v>
      </c>
      <c r="D93" s="224" t="s">
        <v>445</v>
      </c>
      <c r="E93" s="49"/>
    </row>
    <row r="94" spans="1:5" ht="47.25">
      <c r="A94" s="83">
        <v>75</v>
      </c>
      <c r="B94" s="66" t="s">
        <v>347</v>
      </c>
      <c r="C94" s="67" t="s">
        <v>348</v>
      </c>
      <c r="D94" s="224" t="s">
        <v>445</v>
      </c>
      <c r="E94" s="49"/>
    </row>
    <row r="95" spans="1:5" ht="47.25">
      <c r="A95" s="83">
        <v>76</v>
      </c>
      <c r="B95" s="68" t="s">
        <v>349</v>
      </c>
      <c r="C95" s="67" t="s">
        <v>350</v>
      </c>
      <c r="D95" s="50">
        <v>367406416</v>
      </c>
      <c r="E95" s="49"/>
    </row>
    <row r="96" spans="1:5">
      <c r="A96" s="56"/>
      <c r="B96" s="56"/>
      <c r="C96" s="56"/>
      <c r="D96" s="51"/>
    </row>
    <row r="97" spans="1:4" ht="31.5">
      <c r="A97" s="77"/>
      <c r="B97" s="82" t="s">
        <v>181</v>
      </c>
      <c r="C97" s="81" t="s">
        <v>182</v>
      </c>
      <c r="D97" s="106"/>
    </row>
    <row r="98" spans="1:4" ht="15.75">
      <c r="A98" s="77"/>
      <c r="B98" s="79" t="s">
        <v>351</v>
      </c>
      <c r="C98" s="78"/>
      <c r="D98" s="181">
        <f t="shared" ref="D98:D101" si="0">D45/D11</f>
        <v>0.19470674251435938</v>
      </c>
    </row>
    <row r="99" spans="1:4" ht="15.75">
      <c r="A99" s="77"/>
      <c r="B99" s="79" t="s">
        <v>352</v>
      </c>
      <c r="C99" s="78"/>
      <c r="D99" s="181">
        <f t="shared" si="0"/>
        <v>0.30702425958826779</v>
      </c>
    </row>
    <row r="100" spans="1:4" ht="15.75">
      <c r="A100" s="77"/>
      <c r="B100" s="79" t="s">
        <v>353</v>
      </c>
      <c r="C100" s="78"/>
      <c r="D100" s="181">
        <f t="shared" si="0"/>
        <v>0.20507430151089154</v>
      </c>
    </row>
    <row r="101" spans="1:4" ht="15.75">
      <c r="A101" s="77"/>
      <c r="B101" s="79" t="s">
        <v>354</v>
      </c>
      <c r="C101" s="78"/>
      <c r="D101" s="181">
        <f t="shared" si="0"/>
        <v>0.47401018986497423</v>
      </c>
    </row>
    <row r="102" spans="1:4" ht="15.75">
      <c r="A102" s="77"/>
      <c r="B102" s="79" t="s">
        <v>355</v>
      </c>
      <c r="C102" s="78"/>
      <c r="D102" s="181">
        <f>D50/D16</f>
        <v>0.2278749903432527</v>
      </c>
    </row>
    <row r="103" spans="1:4" ht="15.75">
      <c r="A103" s="77"/>
      <c r="B103" s="79" t="s">
        <v>356</v>
      </c>
      <c r="C103" s="78"/>
      <c r="D103" s="181">
        <f t="shared" ref="D103:D106" si="1">D11/D22</f>
        <v>2.7492640510554507</v>
      </c>
    </row>
    <row r="104" spans="1:4" ht="15.75">
      <c r="A104" s="77"/>
      <c r="B104" s="79" t="s">
        <v>357</v>
      </c>
      <c r="C104" s="78"/>
      <c r="D104" s="181">
        <f t="shared" si="1"/>
        <v>2.2554687463550054</v>
      </c>
    </row>
    <row r="105" spans="1:4" ht="15.75">
      <c r="A105" s="77"/>
      <c r="B105" s="79" t="s">
        <v>358</v>
      </c>
      <c r="C105" s="78"/>
      <c r="D105" s="181">
        <f t="shared" si="1"/>
        <v>2.7683099908468298</v>
      </c>
    </row>
    <row r="106" spans="1:4" ht="15.75">
      <c r="A106" s="77"/>
      <c r="B106" s="79" t="s">
        <v>359</v>
      </c>
      <c r="C106" s="78"/>
      <c r="D106" s="181">
        <f t="shared" si="1"/>
        <v>5.7294022224539098</v>
      </c>
    </row>
    <row r="107" spans="1:4" ht="15.75">
      <c r="A107" s="77"/>
      <c r="B107" s="79" t="s">
        <v>360</v>
      </c>
      <c r="C107" s="78"/>
      <c r="D107" s="181">
        <f>D16/D27</f>
        <v>2.6977808389387721</v>
      </c>
    </row>
    <row r="108" spans="1:4" ht="15.75">
      <c r="A108" s="77"/>
      <c r="B108" s="79" t="s">
        <v>361</v>
      </c>
      <c r="C108" s="78"/>
      <c r="D108" s="181">
        <f t="shared" ref="D108:D110" si="2">D55/D29</f>
        <v>2.0711724787718974E-2</v>
      </c>
    </row>
    <row r="109" spans="1:4" ht="15.75">
      <c r="A109" s="77"/>
      <c r="B109" s="79" t="s">
        <v>362</v>
      </c>
      <c r="C109" s="78"/>
      <c r="D109" s="181">
        <f t="shared" si="2"/>
        <v>3.0805704934684434E-2</v>
      </c>
    </row>
    <row r="110" spans="1:4" ht="15.75">
      <c r="A110" s="77"/>
      <c r="B110" s="79" t="s">
        <v>363</v>
      </c>
      <c r="C110" s="78"/>
      <c r="D110" s="181">
        <f t="shared" si="2"/>
        <v>0.16771517319677848</v>
      </c>
    </row>
    <row r="111" spans="1:4" ht="15.75">
      <c r="A111" s="77"/>
      <c r="B111" s="79" t="s">
        <v>364</v>
      </c>
      <c r="C111" s="78"/>
      <c r="D111" s="181">
        <f>D59/D33</f>
        <v>2.5829835341256501E-2</v>
      </c>
    </row>
    <row r="112" spans="1:4" ht="15.75">
      <c r="A112" s="175"/>
      <c r="B112" s="18"/>
      <c r="C112" s="222"/>
      <c r="D112" s="223"/>
    </row>
    <row r="113" spans="1:4" ht="15.75">
      <c r="A113" s="54"/>
      <c r="B113" s="55" t="s">
        <v>365</v>
      </c>
      <c r="C113" s="54"/>
      <c r="D113" s="182">
        <f>D66/(D41*1000000)</f>
        <v>8.8227880010083193E-2</v>
      </c>
    </row>
    <row r="114" spans="1:4" ht="15.75">
      <c r="A114" s="54"/>
      <c r="B114" s="55" t="s">
        <v>366</v>
      </c>
      <c r="C114" s="54"/>
      <c r="D114" s="183">
        <f>((D41*1000000)/D5)/12</f>
        <v>68.133794918754361</v>
      </c>
    </row>
    <row r="115" spans="1:4">
      <c r="A115" s="220"/>
      <c r="B115" s="220"/>
      <c r="C115" s="220"/>
      <c r="D115" s="220"/>
    </row>
    <row r="116" spans="1:4" ht="15.75">
      <c r="A116" s="221"/>
      <c r="B116" s="86" t="s">
        <v>367</v>
      </c>
      <c r="C116" s="86"/>
      <c r="D116" s="184">
        <f>D17/D6/12</f>
        <v>38.940630471484518</v>
      </c>
    </row>
    <row r="117" spans="1:4" ht="15.75">
      <c r="A117" s="221"/>
      <c r="B117" s="86" t="s">
        <v>368</v>
      </c>
      <c r="C117" s="86"/>
      <c r="D117" s="184">
        <f>D19/D8/12</f>
        <v>98.98801929179821</v>
      </c>
    </row>
    <row r="118" spans="1:4" ht="15.75">
      <c r="A118" s="221"/>
      <c r="B118" s="86" t="s">
        <v>369</v>
      </c>
      <c r="C118" s="86"/>
      <c r="D118" s="184">
        <f>D18/D7/12</f>
        <v>180.22721191858219</v>
      </c>
    </row>
    <row r="119" spans="1:4" ht="15.75">
      <c r="A119" s="221"/>
      <c r="B119" s="86" t="s">
        <v>370</v>
      </c>
      <c r="C119" s="86"/>
      <c r="D119" s="184">
        <f>D16/D5/12</f>
        <v>73.933351631731398</v>
      </c>
    </row>
    <row r="120" spans="1:4">
      <c r="A120" s="220"/>
      <c r="B120" s="146"/>
      <c r="C120" s="146"/>
      <c r="D120" s="146"/>
    </row>
    <row r="121" spans="1:4" ht="18.75">
      <c r="A121" s="220"/>
      <c r="B121" s="206" t="s">
        <v>466</v>
      </c>
      <c r="C121" s="205" t="s">
        <v>467</v>
      </c>
      <c r="D121" s="146"/>
    </row>
    <row r="122" spans="1:4">
      <c r="A122" s="220"/>
      <c r="B122" s="146"/>
      <c r="C122" s="146"/>
      <c r="D122" s="146"/>
    </row>
    <row r="123" spans="1:4">
      <c r="A123" s="220"/>
      <c r="B123" s="146"/>
      <c r="C123" s="146"/>
      <c r="D123" s="146"/>
    </row>
    <row r="124" spans="1:4">
      <c r="A124" s="220"/>
      <c r="B124" s="146"/>
      <c r="C124" s="146"/>
      <c r="D124" s="146"/>
    </row>
    <row r="125" spans="1:4">
      <c r="A125" s="220"/>
      <c r="B125" s="146"/>
      <c r="C125" s="146"/>
      <c r="D125" s="146"/>
    </row>
    <row r="126" spans="1:4">
      <c r="A126" s="220"/>
      <c r="B126" s="146"/>
      <c r="C126" s="146"/>
      <c r="D126" s="146"/>
    </row>
    <row r="127" spans="1:4">
      <c r="A127" s="220"/>
      <c r="B127" s="146"/>
      <c r="C127" s="146"/>
      <c r="D127" s="146"/>
    </row>
    <row r="128" spans="1:4">
      <c r="A128" s="220"/>
      <c r="B128" s="146"/>
      <c r="C128" s="146"/>
      <c r="D128" s="146"/>
    </row>
    <row r="129" spans="2:4">
      <c r="B129" s="146"/>
      <c r="C129" s="146"/>
      <c r="D129" s="146"/>
    </row>
    <row r="130" spans="2:4">
      <c r="B130" s="146"/>
      <c r="C130" s="146"/>
      <c r="D130" s="146"/>
    </row>
    <row r="137" spans="2:4">
      <c r="D137" s="51"/>
    </row>
    <row r="138" spans="2:4">
      <c r="B138" s="53"/>
      <c r="C138" s="234"/>
      <c r="D138" s="51"/>
    </row>
    <row r="139" spans="2:4">
      <c r="B139" s="53"/>
      <c r="C139" s="234"/>
      <c r="D139" s="51"/>
    </row>
    <row r="140" spans="2:4">
      <c r="B140" s="53"/>
      <c r="C140" s="234"/>
      <c r="D140" s="51"/>
    </row>
    <row r="141" spans="2:4">
      <c r="B141" s="53"/>
      <c r="C141" s="234"/>
      <c r="D141" s="5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64" workbookViewId="0">
      <selection activeCell="D20" sqref="D20"/>
    </sheetView>
  </sheetViews>
  <sheetFormatPr defaultRowHeight="15"/>
  <cols>
    <col min="1" max="1" width="4.42578125" style="146" bestFit="1" customWidth="1"/>
    <col min="2" max="2" width="52.7109375" customWidth="1"/>
    <col min="3" max="3" width="57.28515625" customWidth="1"/>
    <col min="4" max="4" width="15.5703125" bestFit="1" customWidth="1"/>
    <col min="5" max="5" width="26.7109375" customWidth="1"/>
    <col min="6" max="6" width="41.7109375" customWidth="1"/>
  </cols>
  <sheetData>
    <row r="1" spans="1:6" ht="23.25">
      <c r="A1" s="159"/>
      <c r="B1" s="94" t="s">
        <v>0</v>
      </c>
      <c r="C1" s="91"/>
      <c r="D1" s="109"/>
      <c r="E1" s="111"/>
      <c r="F1" s="113"/>
    </row>
    <row r="2" spans="1:6" ht="23.25">
      <c r="A2" s="160"/>
      <c r="B2" s="95" t="s">
        <v>372</v>
      </c>
      <c r="C2" s="92"/>
      <c r="D2" s="110"/>
      <c r="E2" s="112"/>
      <c r="F2" s="114"/>
    </row>
    <row r="3" spans="1:6" ht="15.75">
      <c r="A3" s="161" t="s">
        <v>2</v>
      </c>
      <c r="B3" s="93" t="s">
        <v>3</v>
      </c>
      <c r="C3" s="93" t="s">
        <v>373</v>
      </c>
      <c r="D3" s="52" t="s">
        <v>402</v>
      </c>
      <c r="E3" s="185" t="s">
        <v>457</v>
      </c>
    </row>
    <row r="4" spans="1:6" ht="18.75">
      <c r="A4" s="162"/>
      <c r="B4" s="99" t="s">
        <v>199</v>
      </c>
      <c r="C4" s="100"/>
      <c r="D4" s="100"/>
      <c r="E4" s="194"/>
    </row>
    <row r="5" spans="1:6" ht="157.5">
      <c r="A5" s="164">
        <v>1</v>
      </c>
      <c r="B5" s="101" t="s">
        <v>200</v>
      </c>
      <c r="C5" s="96" t="s">
        <v>374</v>
      </c>
      <c r="D5" s="50">
        <v>70402</v>
      </c>
      <c r="E5" s="49"/>
    </row>
    <row r="6" spans="1:6" ht="31.5">
      <c r="A6" s="164">
        <v>2</v>
      </c>
      <c r="B6" s="101" t="s">
        <v>375</v>
      </c>
      <c r="C6" s="96" t="s">
        <v>202</v>
      </c>
      <c r="D6" s="51">
        <v>0</v>
      </c>
      <c r="E6" s="49"/>
    </row>
    <row r="7" spans="1:6" ht="15.75">
      <c r="A7" s="167"/>
      <c r="B7" s="108"/>
      <c r="C7" s="107"/>
      <c r="D7" s="51"/>
      <c r="E7" s="49"/>
    </row>
    <row r="8" spans="1:6" ht="18.75">
      <c r="A8" s="166"/>
      <c r="B8" s="103" t="s">
        <v>376</v>
      </c>
      <c r="C8" s="102"/>
      <c r="D8" s="100"/>
      <c r="E8" s="194"/>
    </row>
    <row r="9" spans="1:6" ht="63">
      <c r="A9" s="165">
        <v>3</v>
      </c>
      <c r="B9" s="101" t="s">
        <v>377</v>
      </c>
      <c r="C9" s="98" t="s">
        <v>378</v>
      </c>
      <c r="D9" s="50">
        <v>49534045</v>
      </c>
      <c r="E9" s="49"/>
    </row>
    <row r="10" spans="1:6" ht="47.25">
      <c r="A10" s="165">
        <v>4</v>
      </c>
      <c r="B10" s="101" t="s">
        <v>379</v>
      </c>
      <c r="C10" s="98" t="s">
        <v>380</v>
      </c>
      <c r="D10" s="50">
        <v>29115600</v>
      </c>
      <c r="E10" s="49"/>
    </row>
    <row r="11" spans="1:6" ht="47.25">
      <c r="A11" s="165">
        <v>5</v>
      </c>
      <c r="B11" s="101" t="s">
        <v>381</v>
      </c>
      <c r="C11" s="98" t="s">
        <v>382</v>
      </c>
      <c r="D11" s="50">
        <v>73689387</v>
      </c>
      <c r="E11" s="49"/>
    </row>
    <row r="12" spans="1:6" ht="63">
      <c r="A12" s="165">
        <v>6</v>
      </c>
      <c r="B12" s="101" t="s">
        <v>383</v>
      </c>
      <c r="C12" s="96" t="s">
        <v>384</v>
      </c>
      <c r="D12" s="51">
        <v>23</v>
      </c>
      <c r="E12" s="49"/>
    </row>
    <row r="13" spans="1:6">
      <c r="A13" s="158"/>
      <c r="B13" s="90"/>
      <c r="C13" s="90"/>
      <c r="D13" s="51"/>
      <c r="E13" s="49"/>
    </row>
    <row r="14" spans="1:6" ht="18.75">
      <c r="A14" s="166"/>
      <c r="B14" s="103" t="s">
        <v>266</v>
      </c>
      <c r="C14" s="102"/>
      <c r="D14" s="100"/>
      <c r="E14" s="194"/>
    </row>
    <row r="15" spans="1:6" ht="47.25">
      <c r="A15" s="164">
        <v>7</v>
      </c>
      <c r="B15" s="97" t="s">
        <v>385</v>
      </c>
      <c r="C15" s="96" t="s">
        <v>386</v>
      </c>
      <c r="D15" s="50">
        <v>13618214</v>
      </c>
      <c r="E15" s="49"/>
    </row>
    <row r="16" spans="1:6" ht="78.75">
      <c r="A16" s="164">
        <v>8</v>
      </c>
      <c r="B16" s="97" t="s">
        <v>387</v>
      </c>
      <c r="C16" s="96" t="s">
        <v>388</v>
      </c>
      <c r="D16" s="50">
        <v>12823093</v>
      </c>
      <c r="E16" s="49"/>
    </row>
    <row r="17" spans="1:5" ht="31.5">
      <c r="A17" s="164">
        <v>9</v>
      </c>
      <c r="B17" s="101" t="s">
        <v>389</v>
      </c>
      <c r="C17" s="98" t="s">
        <v>390</v>
      </c>
      <c r="D17" s="50">
        <v>4102234</v>
      </c>
      <c r="E17" s="49"/>
    </row>
    <row r="18" spans="1:5" ht="47.25">
      <c r="A18" s="164">
        <v>10</v>
      </c>
      <c r="B18" s="97" t="s">
        <v>391</v>
      </c>
      <c r="C18" s="96" t="s">
        <v>392</v>
      </c>
      <c r="D18" s="50">
        <v>4403839</v>
      </c>
      <c r="E18" s="49"/>
    </row>
    <row r="19" spans="1:5" ht="47.25">
      <c r="A19" s="164">
        <v>11</v>
      </c>
      <c r="B19" s="97" t="s">
        <v>393</v>
      </c>
      <c r="C19" s="96" t="s">
        <v>394</v>
      </c>
      <c r="D19" s="50">
        <v>2969556</v>
      </c>
      <c r="E19" s="49"/>
    </row>
    <row r="20" spans="1:5" ht="47.25">
      <c r="A20" s="164">
        <v>12</v>
      </c>
      <c r="B20" s="97" t="s">
        <v>395</v>
      </c>
      <c r="C20" s="96" t="s">
        <v>396</v>
      </c>
      <c r="D20" s="224" t="s">
        <v>445</v>
      </c>
      <c r="E20" s="49"/>
    </row>
    <row r="21" spans="1:5" ht="126">
      <c r="A21" s="164">
        <v>13</v>
      </c>
      <c r="B21" s="97" t="s">
        <v>461</v>
      </c>
      <c r="C21" s="96" t="s">
        <v>397</v>
      </c>
      <c r="D21" s="50">
        <v>37916937</v>
      </c>
      <c r="E21" s="228" t="s">
        <v>462</v>
      </c>
    </row>
    <row r="22" spans="1:5">
      <c r="A22" s="158"/>
      <c r="B22" s="90"/>
      <c r="C22" s="90"/>
      <c r="D22" s="51"/>
      <c r="E22" s="49"/>
    </row>
    <row r="23" spans="1:5" ht="18.75">
      <c r="A23" s="166"/>
      <c r="B23" s="99" t="s">
        <v>103</v>
      </c>
      <c r="C23" s="102"/>
      <c r="D23" s="100"/>
      <c r="E23" s="193"/>
    </row>
    <row r="24" spans="1:5" ht="63">
      <c r="A24" s="164">
        <v>14</v>
      </c>
      <c r="B24" s="97" t="s">
        <v>398</v>
      </c>
      <c r="C24" s="96" t="s">
        <v>105</v>
      </c>
      <c r="D24" s="51">
        <v>47</v>
      </c>
      <c r="E24" s="49"/>
    </row>
    <row r="25" spans="1:5">
      <c r="A25" s="158"/>
      <c r="B25" s="90"/>
      <c r="C25" s="90"/>
      <c r="D25" s="51"/>
      <c r="E25" s="49"/>
    </row>
    <row r="26" spans="1:5" ht="18.75">
      <c r="A26" s="162"/>
      <c r="B26" s="103" t="s">
        <v>168</v>
      </c>
      <c r="C26" s="100"/>
      <c r="D26" s="100"/>
      <c r="E26" s="193"/>
    </row>
    <row r="27" spans="1:5" ht="47.25">
      <c r="A27" s="164">
        <v>15</v>
      </c>
      <c r="B27" s="97" t="s">
        <v>399</v>
      </c>
      <c r="C27" s="96" t="s">
        <v>400</v>
      </c>
      <c r="D27" s="50">
        <v>150000</v>
      </c>
      <c r="E27" s="49"/>
    </row>
    <row r="28" spans="1:5">
      <c r="A28" s="158"/>
      <c r="B28" s="90"/>
      <c r="C28" s="90"/>
      <c r="D28" s="51"/>
    </row>
    <row r="29" spans="1:5" ht="18.75">
      <c r="A29" s="163"/>
      <c r="B29" s="106" t="s">
        <v>181</v>
      </c>
      <c r="C29" s="191" t="s">
        <v>181</v>
      </c>
      <c r="D29" s="191"/>
    </row>
    <row r="30" spans="1:5" ht="15.75">
      <c r="A30" s="163"/>
      <c r="B30" s="105" t="s">
        <v>355</v>
      </c>
      <c r="C30" s="104"/>
      <c r="D30" s="217">
        <f t="shared" ref="D30" si="0">D16/D9</f>
        <v>0.25887433582296782</v>
      </c>
    </row>
    <row r="31" spans="1:5" ht="15.75">
      <c r="A31" s="163"/>
      <c r="B31" s="105" t="s">
        <v>360</v>
      </c>
      <c r="C31" s="104"/>
      <c r="D31" s="217">
        <f t="shared" ref="D31" si="1">D9/D10</f>
        <v>1.70128882798225</v>
      </c>
    </row>
    <row r="32" spans="1:5" ht="15.75">
      <c r="A32" s="163"/>
      <c r="B32" s="105" t="s">
        <v>364</v>
      </c>
      <c r="C32" s="104"/>
      <c r="D32" s="217">
        <f t="shared" ref="D32" si="2">D17/D11</f>
        <v>5.5669264829140183E-2</v>
      </c>
    </row>
    <row r="33" spans="1:4">
      <c r="B33" s="87"/>
      <c r="C33" s="87"/>
      <c r="D33" s="218"/>
    </row>
    <row r="34" spans="1:4" ht="15.75">
      <c r="A34" s="117"/>
      <c r="B34" s="89" t="s">
        <v>401</v>
      </c>
      <c r="C34" s="88"/>
      <c r="D34" s="219">
        <f t="shared" ref="D34" si="3">D18/(D12*1000000)</f>
        <v>0.19147126086956523</v>
      </c>
    </row>
    <row r="35" spans="1:4" ht="15.75">
      <c r="A35" s="117"/>
      <c r="B35" s="89" t="s">
        <v>366</v>
      </c>
      <c r="C35" s="88"/>
      <c r="D35" s="216">
        <f t="shared" ref="D35" si="4">((D12*1000000)/D5)/12</f>
        <v>27.224605361590108</v>
      </c>
    </row>
    <row r="37" spans="1:4" ht="31.5">
      <c r="B37" s="209" t="s">
        <v>466</v>
      </c>
      <c r="C37" s="208" t="s">
        <v>469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109" workbookViewId="0">
      <selection activeCell="F5" sqref="F5"/>
    </sheetView>
  </sheetViews>
  <sheetFormatPr defaultRowHeight="15"/>
  <cols>
    <col min="1" max="1" width="4.42578125" style="146" bestFit="1" customWidth="1"/>
    <col min="2" max="2" width="29.140625" customWidth="1"/>
    <col min="3" max="3" width="69.85546875" customWidth="1"/>
    <col min="4" max="4" width="12.85546875" customWidth="1"/>
    <col min="5" max="5" width="31.42578125" bestFit="1" customWidth="1"/>
    <col min="6" max="6" width="28.85546875" customWidth="1"/>
  </cols>
  <sheetData>
    <row r="1" spans="1:11" ht="28.5">
      <c r="A1" s="170"/>
      <c r="B1" s="122" t="s">
        <v>0</v>
      </c>
      <c r="C1" s="119"/>
      <c r="D1" s="138"/>
      <c r="E1" s="140"/>
      <c r="F1" s="142"/>
      <c r="G1" s="207"/>
      <c r="H1" s="207"/>
      <c r="I1" s="207"/>
      <c r="J1" s="207"/>
      <c r="K1" s="207"/>
    </row>
    <row r="2" spans="1:11" ht="23.25">
      <c r="A2" s="171"/>
      <c r="B2" s="123" t="s">
        <v>403</v>
      </c>
      <c r="C2" s="120"/>
      <c r="D2" s="137"/>
      <c r="E2" s="139"/>
      <c r="F2" s="141"/>
      <c r="G2" s="207"/>
      <c r="H2" s="207"/>
      <c r="I2" s="207"/>
      <c r="J2" s="207"/>
      <c r="K2" s="207"/>
    </row>
    <row r="3" spans="1:11" ht="15.75">
      <c r="A3" s="172" t="s">
        <v>2</v>
      </c>
      <c r="B3" s="121" t="s">
        <v>3</v>
      </c>
      <c r="C3" s="121" t="s">
        <v>373</v>
      </c>
      <c r="D3" s="52" t="s">
        <v>197</v>
      </c>
      <c r="E3" s="186" t="s">
        <v>457</v>
      </c>
    </row>
    <row r="4" spans="1:11" ht="18.75">
      <c r="A4" s="177"/>
      <c r="B4" s="133" t="s">
        <v>5</v>
      </c>
      <c r="C4" s="197" t="s">
        <v>5</v>
      </c>
      <c r="D4" s="197"/>
      <c r="E4" s="196"/>
    </row>
    <row r="5" spans="1:11" ht="78.75">
      <c r="A5" s="174">
        <v>1</v>
      </c>
      <c r="B5" s="126" t="s">
        <v>10</v>
      </c>
      <c r="C5" s="125" t="s">
        <v>404</v>
      </c>
      <c r="D5" s="224" t="s">
        <v>445</v>
      </c>
      <c r="E5" s="49"/>
    </row>
    <row r="6" spans="1:11" ht="15.75">
      <c r="A6" s="172"/>
      <c r="B6" s="121"/>
      <c r="C6" s="121"/>
      <c r="D6" s="51"/>
      <c r="E6" s="49"/>
    </row>
    <row r="7" spans="1:11" ht="18.75">
      <c r="A7" s="173"/>
      <c r="B7" s="133" t="s">
        <v>20</v>
      </c>
      <c r="C7" s="129"/>
      <c r="D7" s="143"/>
      <c r="E7" s="194"/>
    </row>
    <row r="8" spans="1:11" ht="78.75">
      <c r="A8" s="174">
        <v>2</v>
      </c>
      <c r="B8" s="126" t="s">
        <v>23</v>
      </c>
      <c r="C8" s="125" t="s">
        <v>405</v>
      </c>
      <c r="D8" s="50">
        <v>1565</v>
      </c>
      <c r="E8" s="49"/>
    </row>
    <row r="9" spans="1:11" ht="15.75">
      <c r="A9" s="179"/>
      <c r="B9" s="126"/>
      <c r="C9" s="125"/>
      <c r="D9" s="51"/>
      <c r="E9" s="49"/>
    </row>
    <row r="10" spans="1:11" ht="78.75">
      <c r="A10" s="175">
        <v>3</v>
      </c>
      <c r="B10" s="130" t="s">
        <v>25</v>
      </c>
      <c r="C10" s="127" t="s">
        <v>406</v>
      </c>
      <c r="D10" s="51">
        <v>367</v>
      </c>
      <c r="E10" s="49"/>
    </row>
    <row r="11" spans="1:11" ht="63">
      <c r="A11" s="175">
        <v>4</v>
      </c>
      <c r="B11" s="130" t="s">
        <v>27</v>
      </c>
      <c r="C11" s="127" t="s">
        <v>28</v>
      </c>
      <c r="D11" s="50">
        <v>2000</v>
      </c>
      <c r="E11" s="228" t="s">
        <v>465</v>
      </c>
    </row>
    <row r="12" spans="1:11" ht="47.25">
      <c r="A12" s="175">
        <v>5</v>
      </c>
      <c r="B12" s="130" t="s">
        <v>407</v>
      </c>
      <c r="C12" s="127" t="s">
        <v>408</v>
      </c>
      <c r="D12" s="50">
        <v>15828</v>
      </c>
      <c r="E12" s="49"/>
    </row>
    <row r="13" spans="1:11" ht="31.5">
      <c r="A13" s="175">
        <v>6</v>
      </c>
      <c r="B13" s="130" t="s">
        <v>409</v>
      </c>
      <c r="C13" s="125" t="s">
        <v>410</v>
      </c>
      <c r="D13" s="50">
        <f>D10+D11+D12</f>
        <v>18195</v>
      </c>
      <c r="E13" s="49"/>
      <c r="F13" s="180"/>
    </row>
    <row r="14" spans="1:11" ht="15.75">
      <c r="A14" s="175"/>
      <c r="B14" s="130"/>
      <c r="C14" s="125"/>
      <c r="D14" s="51"/>
      <c r="E14" s="49"/>
    </row>
    <row r="15" spans="1:11" ht="47.25">
      <c r="A15" s="175">
        <v>7</v>
      </c>
      <c r="B15" s="130" t="s">
        <v>411</v>
      </c>
      <c r="C15" s="116" t="s">
        <v>412</v>
      </c>
      <c r="D15" s="50">
        <v>1135</v>
      </c>
      <c r="E15" s="49"/>
    </row>
    <row r="16" spans="1:11" ht="15.75">
      <c r="A16" s="175"/>
      <c r="B16" s="130"/>
      <c r="C16" s="125"/>
      <c r="D16" s="51"/>
      <c r="E16" s="49"/>
    </row>
    <row r="17" spans="1:5" ht="31.5">
      <c r="A17" s="174">
        <v>8</v>
      </c>
      <c r="B17" s="130" t="s">
        <v>53</v>
      </c>
      <c r="C17" s="125" t="s">
        <v>413</v>
      </c>
      <c r="D17" s="51">
        <v>360</v>
      </c>
      <c r="E17" s="228" t="s">
        <v>456</v>
      </c>
    </row>
    <row r="18" spans="1:5" ht="15.75">
      <c r="A18" s="174"/>
      <c r="B18" s="130"/>
      <c r="C18" s="125"/>
      <c r="D18" s="51"/>
      <c r="E18" s="49"/>
    </row>
    <row r="19" spans="1:5" ht="18.75">
      <c r="A19" s="173"/>
      <c r="B19" s="133" t="s">
        <v>414</v>
      </c>
      <c r="C19" s="129"/>
      <c r="D19" s="143"/>
      <c r="E19" s="194"/>
    </row>
    <row r="20" spans="1:5" ht="78.75">
      <c r="A20" s="174">
        <v>9</v>
      </c>
      <c r="B20" s="126" t="s">
        <v>415</v>
      </c>
      <c r="C20" s="125" t="s">
        <v>416</v>
      </c>
      <c r="D20" s="50">
        <v>11247</v>
      </c>
      <c r="E20" s="49"/>
    </row>
    <row r="21" spans="1:5">
      <c r="A21" s="179"/>
      <c r="B21" s="136"/>
      <c r="C21" s="136"/>
      <c r="D21" s="51"/>
      <c r="E21" s="49"/>
    </row>
    <row r="22" spans="1:5" ht="78.75">
      <c r="A22" s="174">
        <v>10</v>
      </c>
      <c r="B22" s="130" t="s">
        <v>417</v>
      </c>
      <c r="C22" s="127" t="s">
        <v>418</v>
      </c>
      <c r="D22" s="229" t="s">
        <v>445</v>
      </c>
      <c r="E22" s="49"/>
    </row>
    <row r="23" spans="1:5" ht="63">
      <c r="A23" s="174">
        <v>11</v>
      </c>
      <c r="B23" s="130" t="s">
        <v>419</v>
      </c>
      <c r="C23" s="127" t="s">
        <v>420</v>
      </c>
      <c r="D23" s="229" t="s">
        <v>445</v>
      </c>
      <c r="E23" s="49"/>
    </row>
    <row r="24" spans="1:5" ht="31.5">
      <c r="A24" s="174">
        <v>12</v>
      </c>
      <c r="B24" s="130" t="s">
        <v>421</v>
      </c>
      <c r="C24" s="127" t="s">
        <v>422</v>
      </c>
      <c r="D24" s="50">
        <v>1045418</v>
      </c>
      <c r="E24" s="49"/>
    </row>
    <row r="25" spans="1:5" ht="31.5">
      <c r="A25" s="174">
        <v>13</v>
      </c>
      <c r="B25" s="130" t="s">
        <v>423</v>
      </c>
      <c r="C25" s="125" t="s">
        <v>424</v>
      </c>
      <c r="D25" s="50">
        <v>1048924</v>
      </c>
      <c r="E25" s="49"/>
    </row>
    <row r="26" spans="1:5" ht="15.75">
      <c r="A26" s="174"/>
      <c r="B26" s="130"/>
      <c r="C26" s="125"/>
      <c r="D26" s="51"/>
      <c r="E26" s="49"/>
    </row>
    <row r="27" spans="1:5" ht="47.25">
      <c r="A27" s="174">
        <v>14</v>
      </c>
      <c r="B27" s="130" t="s">
        <v>425</v>
      </c>
      <c r="C27" s="116" t="s">
        <v>426</v>
      </c>
      <c r="D27" s="50">
        <v>2000</v>
      </c>
      <c r="E27" s="228" t="s">
        <v>465</v>
      </c>
    </row>
    <row r="28" spans="1:5" ht="15.75">
      <c r="A28" s="175"/>
      <c r="B28" s="130"/>
      <c r="C28" s="125"/>
      <c r="D28" s="51"/>
      <c r="E28" s="49"/>
    </row>
    <row r="29" spans="1:5" ht="18.75">
      <c r="A29" s="177"/>
      <c r="B29" s="133" t="s">
        <v>427</v>
      </c>
      <c r="C29" s="135"/>
      <c r="D29" s="145"/>
      <c r="E29" s="198"/>
    </row>
    <row r="30" spans="1:5" ht="78.75">
      <c r="A30" s="174">
        <v>15</v>
      </c>
      <c r="B30" s="126" t="s">
        <v>129</v>
      </c>
      <c r="C30" s="125" t="s">
        <v>428</v>
      </c>
      <c r="D30" s="50">
        <v>19690970</v>
      </c>
      <c r="E30" s="49"/>
    </row>
    <row r="31" spans="1:5" ht="78.75">
      <c r="A31" s="174">
        <v>16</v>
      </c>
      <c r="B31" s="126" t="s">
        <v>131</v>
      </c>
      <c r="C31" s="125" t="s">
        <v>429</v>
      </c>
      <c r="D31" s="50">
        <v>6826703</v>
      </c>
      <c r="E31" s="228" t="s">
        <v>458</v>
      </c>
    </row>
    <row r="32" spans="1:5" ht="47.25">
      <c r="A32" s="174">
        <v>17</v>
      </c>
      <c r="B32" s="126" t="s">
        <v>133</v>
      </c>
      <c r="C32" s="125" t="s">
        <v>134</v>
      </c>
      <c r="D32" s="50">
        <v>26517673</v>
      </c>
      <c r="E32" s="49"/>
    </row>
    <row r="33" spans="1:5" ht="15.75">
      <c r="A33" s="178"/>
      <c r="B33" s="126"/>
      <c r="C33" s="125"/>
      <c r="D33" s="51"/>
      <c r="E33" s="49"/>
    </row>
    <row r="34" spans="1:5" ht="63">
      <c r="A34" s="174">
        <v>18</v>
      </c>
      <c r="B34" s="124" t="s">
        <v>135</v>
      </c>
      <c r="C34" s="127" t="s">
        <v>136</v>
      </c>
      <c r="D34" s="50">
        <v>9545110</v>
      </c>
      <c r="E34" s="49"/>
    </row>
    <row r="35" spans="1:5" ht="63">
      <c r="A35" s="174">
        <v>19</v>
      </c>
      <c r="B35" s="124" t="s">
        <v>137</v>
      </c>
      <c r="C35" s="127" t="s">
        <v>138</v>
      </c>
      <c r="D35" s="224" t="s">
        <v>445</v>
      </c>
      <c r="E35" s="49"/>
    </row>
    <row r="36" spans="1:5" ht="63">
      <c r="A36" s="174">
        <v>20</v>
      </c>
      <c r="B36" s="124" t="s">
        <v>139</v>
      </c>
      <c r="C36" s="127" t="s">
        <v>430</v>
      </c>
      <c r="D36" s="50">
        <v>4500000</v>
      </c>
      <c r="E36" s="228" t="s">
        <v>465</v>
      </c>
    </row>
    <row r="37" spans="1:5" ht="63">
      <c r="A37" s="174">
        <v>21</v>
      </c>
      <c r="B37" s="124" t="s">
        <v>141</v>
      </c>
      <c r="C37" s="127" t="s">
        <v>431</v>
      </c>
      <c r="D37" s="50">
        <v>10183087</v>
      </c>
      <c r="E37" s="49"/>
    </row>
    <row r="38" spans="1:5" ht="47.25">
      <c r="A38" s="174"/>
      <c r="B38" s="124" t="s">
        <v>432</v>
      </c>
      <c r="C38" s="127" t="s">
        <v>433</v>
      </c>
      <c r="D38" s="50">
        <v>21498726</v>
      </c>
      <c r="E38" s="49"/>
    </row>
    <row r="39" spans="1:5" ht="31.5">
      <c r="A39" s="174">
        <v>22</v>
      </c>
      <c r="B39" s="124" t="s">
        <v>143</v>
      </c>
      <c r="C39" s="127" t="s">
        <v>434</v>
      </c>
      <c r="D39" s="50">
        <v>400000</v>
      </c>
      <c r="E39" s="228" t="s">
        <v>465</v>
      </c>
    </row>
    <row r="40" spans="1:5" ht="47.25">
      <c r="A40" s="174">
        <v>23</v>
      </c>
      <c r="B40" s="124" t="s">
        <v>145</v>
      </c>
      <c r="C40" s="127" t="s">
        <v>146</v>
      </c>
      <c r="D40" s="50">
        <v>29446978</v>
      </c>
      <c r="E40" s="49"/>
    </row>
    <row r="41" spans="1:5" ht="94.5">
      <c r="A41" s="174">
        <v>24</v>
      </c>
      <c r="B41" s="126" t="s">
        <v>147</v>
      </c>
      <c r="C41" s="125" t="s">
        <v>148</v>
      </c>
      <c r="D41" s="50">
        <v>30334648</v>
      </c>
      <c r="E41" s="49"/>
    </row>
    <row r="42" spans="1:5" ht="94.5">
      <c r="A42" s="174">
        <v>25</v>
      </c>
      <c r="B42" s="126" t="s">
        <v>149</v>
      </c>
      <c r="C42" s="125" t="s">
        <v>435</v>
      </c>
      <c r="D42" s="50">
        <v>80342892</v>
      </c>
      <c r="E42" s="49"/>
    </row>
    <row r="43" spans="1:5">
      <c r="A43" s="179"/>
      <c r="B43" s="136"/>
      <c r="C43" s="136"/>
      <c r="D43" s="51"/>
      <c r="E43" s="49"/>
    </row>
    <row r="44" spans="1:5" ht="18.75">
      <c r="A44" s="176"/>
      <c r="B44" s="134" t="s">
        <v>323</v>
      </c>
      <c r="C44" s="131"/>
      <c r="D44" s="144"/>
      <c r="E44" s="195"/>
    </row>
    <row r="45" spans="1:5" ht="31.5">
      <c r="A45" s="174">
        <v>26</v>
      </c>
      <c r="B45" s="126" t="s">
        <v>152</v>
      </c>
      <c r="C45" s="127" t="s">
        <v>153</v>
      </c>
      <c r="D45" s="224" t="s">
        <v>445</v>
      </c>
      <c r="E45" s="49"/>
    </row>
    <row r="46" spans="1:5" ht="47.25">
      <c r="A46" s="174">
        <v>27</v>
      </c>
      <c r="B46" s="126" t="s">
        <v>154</v>
      </c>
      <c r="C46" s="125" t="s">
        <v>436</v>
      </c>
      <c r="D46" s="50">
        <v>1483783</v>
      </c>
      <c r="E46" s="228" t="s">
        <v>459</v>
      </c>
    </row>
    <row r="47" spans="1:5" ht="47.25">
      <c r="A47" s="174">
        <v>28</v>
      </c>
      <c r="B47" s="126" t="s">
        <v>156</v>
      </c>
      <c r="C47" s="125" t="s">
        <v>437</v>
      </c>
      <c r="D47" s="224" t="s">
        <v>445</v>
      </c>
      <c r="E47" s="49"/>
    </row>
    <row r="48" spans="1:5" ht="47.25">
      <c r="A48" s="174">
        <v>29</v>
      </c>
      <c r="B48" s="124" t="s">
        <v>158</v>
      </c>
      <c r="C48" s="127" t="s">
        <v>159</v>
      </c>
      <c r="D48" s="224" t="s">
        <v>445</v>
      </c>
      <c r="E48" s="49"/>
    </row>
    <row r="49" spans="1:5" ht="31.5">
      <c r="A49" s="174">
        <v>30</v>
      </c>
      <c r="B49" s="124" t="s">
        <v>160</v>
      </c>
      <c r="C49" s="127" t="s">
        <v>161</v>
      </c>
      <c r="D49" s="50">
        <v>177462262</v>
      </c>
      <c r="E49" s="49"/>
    </row>
    <row r="50" spans="1:5" ht="63">
      <c r="A50" s="174">
        <v>31</v>
      </c>
      <c r="B50" s="126" t="s">
        <v>162</v>
      </c>
      <c r="C50" s="125" t="s">
        <v>438</v>
      </c>
      <c r="D50" s="50">
        <v>99163362</v>
      </c>
      <c r="E50" s="49"/>
    </row>
    <row r="51" spans="1:5" ht="78.75">
      <c r="A51" s="174">
        <v>32</v>
      </c>
      <c r="B51" s="126" t="s">
        <v>164</v>
      </c>
      <c r="C51" s="125" t="s">
        <v>165</v>
      </c>
      <c r="D51" s="50">
        <v>115865140</v>
      </c>
      <c r="E51" s="49"/>
    </row>
    <row r="52" spans="1:5" ht="94.5">
      <c r="A52" s="174">
        <v>33</v>
      </c>
      <c r="B52" s="126" t="s">
        <v>166</v>
      </c>
      <c r="C52" s="125" t="s">
        <v>439</v>
      </c>
      <c r="D52" s="50">
        <v>671243768</v>
      </c>
      <c r="E52" s="49"/>
    </row>
    <row r="53" spans="1:5">
      <c r="A53" s="169"/>
      <c r="B53" s="118"/>
      <c r="C53" s="118"/>
      <c r="D53" s="51"/>
      <c r="E53" s="49"/>
    </row>
    <row r="54" spans="1:5" ht="18.75">
      <c r="A54" s="176"/>
      <c r="B54" s="128" t="s">
        <v>103</v>
      </c>
      <c r="C54" s="131"/>
      <c r="D54" s="144"/>
      <c r="E54" s="195"/>
    </row>
    <row r="55" spans="1:5" ht="47.25">
      <c r="A55" s="174">
        <v>34</v>
      </c>
      <c r="B55" s="126" t="s">
        <v>104</v>
      </c>
      <c r="C55" s="125" t="s">
        <v>105</v>
      </c>
      <c r="D55" s="51">
        <v>979</v>
      </c>
      <c r="E55" s="49"/>
    </row>
    <row r="56" spans="1:5" ht="15.75">
      <c r="A56" s="174"/>
      <c r="B56" s="126"/>
      <c r="C56" s="125"/>
      <c r="D56" s="51"/>
      <c r="E56" s="49"/>
    </row>
    <row r="57" spans="1:5" ht="18.75">
      <c r="A57" s="173"/>
      <c r="B57" s="132" t="s">
        <v>168</v>
      </c>
      <c r="C57" s="129"/>
      <c r="D57" s="143"/>
      <c r="E57" s="194"/>
    </row>
    <row r="58" spans="1:5" ht="47.25">
      <c r="A58" s="174">
        <v>35</v>
      </c>
      <c r="B58" s="124" t="s">
        <v>169</v>
      </c>
      <c r="C58" s="125" t="s">
        <v>170</v>
      </c>
      <c r="D58" s="50">
        <v>279750742</v>
      </c>
      <c r="E58" s="49"/>
    </row>
    <row r="59" spans="1:5" ht="47.25">
      <c r="A59" s="174">
        <v>36</v>
      </c>
      <c r="B59" s="124" t="s">
        <v>171</v>
      </c>
      <c r="C59" s="125" t="s">
        <v>172</v>
      </c>
      <c r="D59" s="50">
        <v>52000000</v>
      </c>
      <c r="E59" s="228" t="s">
        <v>465</v>
      </c>
    </row>
    <row r="60" spans="1:5" ht="47.25">
      <c r="A60" s="174">
        <v>37</v>
      </c>
      <c r="B60" s="124" t="s">
        <v>173</v>
      </c>
      <c r="C60" s="125" t="s">
        <v>174</v>
      </c>
      <c r="D60" s="50">
        <v>6522379</v>
      </c>
      <c r="E60" s="49"/>
    </row>
    <row r="61" spans="1:5" ht="47.25">
      <c r="A61" s="174">
        <v>38</v>
      </c>
      <c r="B61" s="124" t="s">
        <v>440</v>
      </c>
      <c r="C61" s="125" t="s">
        <v>441</v>
      </c>
      <c r="D61" s="50">
        <v>2420684</v>
      </c>
      <c r="E61" s="49"/>
    </row>
    <row r="62" spans="1:5" ht="31.5">
      <c r="A62" s="174">
        <v>39</v>
      </c>
      <c r="B62" s="124" t="s">
        <v>175</v>
      </c>
      <c r="C62" s="125" t="s">
        <v>176</v>
      </c>
      <c r="D62" s="50">
        <v>15450348</v>
      </c>
      <c r="E62" s="49"/>
    </row>
    <row r="63" spans="1:5" ht="31.5">
      <c r="A63" s="174">
        <v>40</v>
      </c>
      <c r="B63" s="124" t="s">
        <v>177</v>
      </c>
      <c r="C63" s="125" t="s">
        <v>442</v>
      </c>
      <c r="D63" s="50">
        <v>19030396</v>
      </c>
      <c r="E63" s="49"/>
    </row>
    <row r="64" spans="1:5" ht="63">
      <c r="A64" s="174">
        <v>41</v>
      </c>
      <c r="B64" s="126" t="s">
        <v>443</v>
      </c>
      <c r="C64" s="125" t="s">
        <v>444</v>
      </c>
      <c r="D64" s="50">
        <v>375509579</v>
      </c>
      <c r="E64" s="49"/>
    </row>
    <row r="65" spans="1:5">
      <c r="A65" s="168"/>
      <c r="B65" s="115"/>
      <c r="C65" s="115"/>
      <c r="D65" s="51"/>
      <c r="E65" s="49"/>
    </row>
    <row r="66" spans="1:5" ht="32.450000000000003" customHeight="1">
      <c r="B66" s="211" t="s">
        <v>466</v>
      </c>
      <c r="C66" s="210" t="s">
        <v>470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Fixed network operators</vt:lpstr>
      <vt:lpstr>MNOs</vt:lpstr>
      <vt:lpstr>MVNOs and mobile resellers</vt:lpstr>
      <vt:lpstr>Wholesale providers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Oakley</dc:creator>
  <cp:lastModifiedBy>Ben Oakley</cp:lastModifiedBy>
  <dcterms:created xsi:type="dcterms:W3CDTF">2013-05-31T01:50:36Z</dcterms:created>
  <dcterms:modified xsi:type="dcterms:W3CDTF">2013-06-24T01:37:30Z</dcterms:modified>
</cp:coreProperties>
</file>