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8" yWindow="168" windowWidth="6312" windowHeight="9228" tabRatio="883"/>
  </bookViews>
  <sheets>
    <sheet name="Cover sheet" sheetId="10" r:id="rId1"/>
    <sheet name="Output - WACCs" sheetId="5" r:id="rId2"/>
    <sheet name="RFR and DP" sheetId="6" r:id="rId3"/>
  </sheets>
  <calcPr calcId="145621"/>
</workbook>
</file>

<file path=xl/calcChain.xml><?xml version="1.0" encoding="utf-8"?>
<calcChain xmlns="http://schemas.openxmlformats.org/spreadsheetml/2006/main">
  <c r="F42" i="6" l="1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41" i="6"/>
  <c r="F40" i="6"/>
  <c r="F38" i="6"/>
  <c r="F37" i="6"/>
  <c r="F39" i="6"/>
  <c r="F66" i="6" l="1"/>
  <c r="AO77" i="6"/>
  <c r="AO39" i="6"/>
  <c r="AO75" i="6"/>
  <c r="AO37" i="6"/>
  <c r="AO43" i="6" l="1"/>
  <c r="AO47" i="6"/>
  <c r="AO51" i="6"/>
  <c r="AO55" i="6"/>
  <c r="AO59" i="6"/>
  <c r="AO63" i="6"/>
  <c r="AO44" i="6"/>
  <c r="AO48" i="6"/>
  <c r="AO52" i="6"/>
  <c r="AO56" i="6"/>
  <c r="AO60" i="6"/>
  <c r="AO41" i="6"/>
  <c r="AO45" i="6"/>
  <c r="AO53" i="6"/>
  <c r="AO61" i="6"/>
  <c r="AO46" i="6"/>
  <c r="AO54" i="6"/>
  <c r="AO62" i="6"/>
  <c r="AO49" i="6"/>
  <c r="AO57" i="6"/>
  <c r="AO42" i="6"/>
  <c r="AO50" i="6"/>
  <c r="AO58" i="6"/>
  <c r="AO40" i="6"/>
  <c r="AO38" i="6"/>
  <c r="AO74" i="6"/>
  <c r="AO76" i="6"/>
  <c r="AO100" i="6" l="1"/>
  <c r="AD40" i="6" l="1"/>
  <c r="AD76" i="6"/>
  <c r="AD38" i="6"/>
  <c r="AD37" i="6"/>
  <c r="M40" i="6"/>
  <c r="M39" i="6"/>
  <c r="M38" i="6"/>
  <c r="M37" i="6"/>
  <c r="M42" i="6" l="1"/>
  <c r="M46" i="6"/>
  <c r="M50" i="6"/>
  <c r="M54" i="6"/>
  <c r="M58" i="6"/>
  <c r="M62" i="6"/>
  <c r="M43" i="6"/>
  <c r="M47" i="6"/>
  <c r="M51" i="6"/>
  <c r="M55" i="6"/>
  <c r="M59" i="6"/>
  <c r="M63" i="6"/>
  <c r="M44" i="6"/>
  <c r="M48" i="6"/>
  <c r="M52" i="6"/>
  <c r="M56" i="6"/>
  <c r="M60" i="6"/>
  <c r="M41" i="6"/>
  <c r="M45" i="6"/>
  <c r="M49" i="6"/>
  <c r="M53" i="6"/>
  <c r="M57" i="6"/>
  <c r="M61" i="6"/>
  <c r="AD77" i="6"/>
  <c r="AD39" i="6"/>
  <c r="AD74" i="6"/>
  <c r="AD75" i="6"/>
  <c r="AD44" i="6" l="1"/>
  <c r="AD48" i="6"/>
  <c r="AD52" i="6"/>
  <c r="AD56" i="6"/>
  <c r="AD60" i="6"/>
  <c r="AD41" i="6"/>
  <c r="AD45" i="6"/>
  <c r="AD49" i="6"/>
  <c r="AD53" i="6"/>
  <c r="AD57" i="6"/>
  <c r="AD61" i="6"/>
  <c r="AD46" i="6"/>
  <c r="AD54" i="6"/>
  <c r="AD62" i="6"/>
  <c r="AD47" i="6"/>
  <c r="AD55" i="6"/>
  <c r="AD63" i="6"/>
  <c r="AD100" i="6" s="1"/>
  <c r="AD42" i="6"/>
  <c r="AD50" i="6"/>
  <c r="AD58" i="6"/>
  <c r="AD43" i="6"/>
  <c r="AD51" i="6"/>
  <c r="AD59" i="6"/>
  <c r="M66" i="6"/>
  <c r="E39" i="6" l="1"/>
  <c r="BY77" i="6" l="1"/>
  <c r="BY39" i="6"/>
  <c r="BY75" i="6"/>
  <c r="BY37" i="6"/>
  <c r="BY44" i="6" l="1"/>
  <c r="BY48" i="6"/>
  <c r="BY52" i="6"/>
  <c r="BY56" i="6"/>
  <c r="BY60" i="6"/>
  <c r="BY41" i="6"/>
  <c r="BY45" i="6"/>
  <c r="BY49" i="6"/>
  <c r="BY53" i="6"/>
  <c r="BY57" i="6"/>
  <c r="BY61" i="6"/>
  <c r="BY42" i="6"/>
  <c r="BY46" i="6"/>
  <c r="BY50" i="6"/>
  <c r="BY54" i="6"/>
  <c r="BY58" i="6"/>
  <c r="BY62" i="6"/>
  <c r="BY43" i="6"/>
  <c r="BY47" i="6"/>
  <c r="BY51" i="6"/>
  <c r="BY55" i="6"/>
  <c r="BY59" i="6"/>
  <c r="BY63" i="6"/>
  <c r="BY100" i="6" s="1"/>
  <c r="BY76" i="6"/>
  <c r="BY38" i="6"/>
  <c r="BY40" i="6"/>
  <c r="BY74" i="6"/>
  <c r="CC77" i="6"/>
  <c r="CC39" i="6"/>
  <c r="CC38" i="6"/>
  <c r="CC37" i="6"/>
  <c r="CC44" i="6" l="1"/>
  <c r="CC48" i="6"/>
  <c r="CC52" i="6"/>
  <c r="CC56" i="6"/>
  <c r="CC60" i="6"/>
  <c r="CC41" i="6"/>
  <c r="CC45" i="6"/>
  <c r="CC49" i="6"/>
  <c r="CC53" i="6"/>
  <c r="CC57" i="6"/>
  <c r="CC61" i="6"/>
  <c r="CC42" i="6"/>
  <c r="CC46" i="6"/>
  <c r="CC50" i="6"/>
  <c r="CC54" i="6"/>
  <c r="CC58" i="6"/>
  <c r="CC62" i="6"/>
  <c r="CC43" i="6"/>
  <c r="CC47" i="6"/>
  <c r="CC51" i="6"/>
  <c r="CC55" i="6"/>
  <c r="CC59" i="6"/>
  <c r="CC63" i="6"/>
  <c r="CC100" i="6" s="1"/>
  <c r="CC40" i="6"/>
  <c r="CC74" i="6"/>
  <c r="CC75" i="6"/>
  <c r="CC76" i="6"/>
  <c r="N40" i="6" l="1"/>
  <c r="N39" i="6"/>
  <c r="N38" i="6"/>
  <c r="N37" i="6"/>
  <c r="N45" i="6" l="1"/>
  <c r="N49" i="6"/>
  <c r="N53" i="6"/>
  <c r="N57" i="6"/>
  <c r="N61" i="6"/>
  <c r="N42" i="6"/>
  <c r="N46" i="6"/>
  <c r="N50" i="6"/>
  <c r="N54" i="6"/>
  <c r="N58" i="6"/>
  <c r="N62" i="6"/>
  <c r="N43" i="6"/>
  <c r="N47" i="6"/>
  <c r="N51" i="6"/>
  <c r="N55" i="6"/>
  <c r="N59" i="6"/>
  <c r="N63" i="6"/>
  <c r="N44" i="6"/>
  <c r="N48" i="6"/>
  <c r="N52" i="6"/>
  <c r="N56" i="6"/>
  <c r="N60" i="6"/>
  <c r="N41" i="6"/>
  <c r="BO77" i="6"/>
  <c r="BO76" i="6"/>
  <c r="BO75" i="6"/>
  <c r="BO74" i="6"/>
  <c r="N66" i="6" l="1"/>
  <c r="BO38" i="6"/>
  <c r="BO37" i="6"/>
  <c r="BO40" i="6"/>
  <c r="BO39" i="6"/>
  <c r="BO42" i="6" l="1"/>
  <c r="BO46" i="6"/>
  <c r="BO50" i="6"/>
  <c r="BO54" i="6"/>
  <c r="BO58" i="6"/>
  <c r="BO62" i="6"/>
  <c r="BO43" i="6"/>
  <c r="BO47" i="6"/>
  <c r="BO51" i="6"/>
  <c r="BO55" i="6"/>
  <c r="BO59" i="6"/>
  <c r="BO63" i="6"/>
  <c r="BO100" i="6" s="1"/>
  <c r="BO44" i="6"/>
  <c r="BO48" i="6"/>
  <c r="BO52" i="6"/>
  <c r="BO56" i="6"/>
  <c r="BO60" i="6"/>
  <c r="BO41" i="6"/>
  <c r="BO45" i="6"/>
  <c r="BO49" i="6"/>
  <c r="BO53" i="6"/>
  <c r="BO57" i="6"/>
  <c r="BO61" i="6"/>
  <c r="Y39" i="6"/>
  <c r="Y38" i="6"/>
  <c r="Y37" i="6"/>
  <c r="Y76" i="6"/>
  <c r="Y75" i="6"/>
  <c r="Y74" i="6"/>
  <c r="Y63" i="6" l="1"/>
  <c r="Y45" i="6"/>
  <c r="Y49" i="6"/>
  <c r="Y53" i="6"/>
  <c r="Y57" i="6"/>
  <c r="Y61" i="6"/>
  <c r="Y42" i="6"/>
  <c r="Y46" i="6"/>
  <c r="Y50" i="6"/>
  <c r="Y54" i="6"/>
  <c r="Y58" i="6"/>
  <c r="Y62" i="6"/>
  <c r="Y43" i="6"/>
  <c r="Y47" i="6"/>
  <c r="Y51" i="6"/>
  <c r="Y55" i="6"/>
  <c r="Y59" i="6"/>
  <c r="Y41" i="6"/>
  <c r="Y44" i="6"/>
  <c r="Y48" i="6"/>
  <c r="Y52" i="6"/>
  <c r="Y56" i="6"/>
  <c r="Y60" i="6"/>
  <c r="AZ40" i="6"/>
  <c r="AZ76" i="6"/>
  <c r="AZ75" i="6"/>
  <c r="AZ74" i="6"/>
  <c r="Y99" i="6" l="1"/>
  <c r="Y77" i="6"/>
  <c r="Y40" i="6"/>
  <c r="AZ77" i="6"/>
  <c r="AZ38" i="6"/>
  <c r="AZ39" i="6"/>
  <c r="AZ37" i="6"/>
  <c r="AZ63" i="6" l="1"/>
  <c r="AZ44" i="6"/>
  <c r="AZ48" i="6"/>
  <c r="AZ52" i="6"/>
  <c r="AZ56" i="6"/>
  <c r="AZ60" i="6"/>
  <c r="AZ62" i="6"/>
  <c r="AZ45" i="6"/>
  <c r="AZ49" i="6"/>
  <c r="AZ53" i="6"/>
  <c r="AZ57" i="6"/>
  <c r="AZ61" i="6"/>
  <c r="AZ42" i="6"/>
  <c r="AZ46" i="6"/>
  <c r="AZ50" i="6"/>
  <c r="AZ54" i="6"/>
  <c r="AZ58" i="6"/>
  <c r="AZ41" i="6"/>
  <c r="AZ43" i="6"/>
  <c r="AZ47" i="6"/>
  <c r="AZ51" i="6"/>
  <c r="AZ55" i="6"/>
  <c r="AZ59" i="6"/>
  <c r="AU77" i="6"/>
  <c r="AU76" i="6"/>
  <c r="AU75" i="6"/>
  <c r="AU74" i="6"/>
  <c r="AU37" i="6" l="1"/>
  <c r="AU40" i="6"/>
  <c r="AU39" i="6"/>
  <c r="AU38" i="6"/>
  <c r="G60" i="6"/>
  <c r="G61" i="6"/>
  <c r="G41" i="6"/>
  <c r="AU43" i="6" l="1"/>
  <c r="AU44" i="6"/>
  <c r="AU45" i="6"/>
  <c r="AU49" i="6"/>
  <c r="AU53" i="6"/>
  <c r="AU57" i="6"/>
  <c r="AU61" i="6"/>
  <c r="AU42" i="6"/>
  <c r="AU46" i="6"/>
  <c r="AU50" i="6"/>
  <c r="AU54" i="6"/>
  <c r="AU58" i="6"/>
  <c r="AU62" i="6"/>
  <c r="AU47" i="6"/>
  <c r="AU55" i="6"/>
  <c r="AU63" i="6"/>
  <c r="AU100" i="6" s="1"/>
  <c r="AU48" i="6"/>
  <c r="AU56" i="6"/>
  <c r="AU41" i="6"/>
  <c r="AU51" i="6"/>
  <c r="AU59" i="6"/>
  <c r="AU52" i="6"/>
  <c r="AU60" i="6"/>
  <c r="E40" i="6"/>
  <c r="E38" i="6"/>
  <c r="E37" i="6"/>
  <c r="G44" i="6" l="1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3" i="6"/>
  <c r="G42" i="6"/>
  <c r="G66" i="6" l="1"/>
  <c r="BF40" i="6" l="1"/>
  <c r="BF76" i="6"/>
  <c r="BF38" i="6"/>
  <c r="BF74" i="6"/>
  <c r="BZ76" i="6"/>
  <c r="BZ75" i="6"/>
  <c r="BZ37" i="6"/>
  <c r="BZ77" i="6" l="1"/>
  <c r="BF39" i="6"/>
  <c r="BF37" i="6"/>
  <c r="BF77" i="6"/>
  <c r="BF75" i="6"/>
  <c r="BZ74" i="6"/>
  <c r="BZ38" i="6"/>
  <c r="BZ40" i="6"/>
  <c r="BZ39" i="6"/>
  <c r="BZ43" i="6" l="1"/>
  <c r="BZ47" i="6"/>
  <c r="BZ51" i="6"/>
  <c r="BZ55" i="6"/>
  <c r="BZ59" i="6"/>
  <c r="BZ63" i="6"/>
  <c r="BZ44" i="6"/>
  <c r="BZ48" i="6"/>
  <c r="BZ52" i="6"/>
  <c r="BZ56" i="6"/>
  <c r="BZ60" i="6"/>
  <c r="BZ41" i="6"/>
  <c r="BZ45" i="6"/>
  <c r="BZ49" i="6"/>
  <c r="BZ53" i="6"/>
  <c r="BZ57" i="6"/>
  <c r="BZ61" i="6"/>
  <c r="BZ42" i="6"/>
  <c r="BZ46" i="6"/>
  <c r="BZ50" i="6"/>
  <c r="BZ54" i="6"/>
  <c r="BZ58" i="6"/>
  <c r="BZ62" i="6"/>
  <c r="BF43" i="6"/>
  <c r="BF47" i="6"/>
  <c r="BF51" i="6"/>
  <c r="BF55" i="6"/>
  <c r="BF59" i="6"/>
  <c r="BF63" i="6"/>
  <c r="BF44" i="6"/>
  <c r="BF48" i="6"/>
  <c r="BF52" i="6"/>
  <c r="BF56" i="6"/>
  <c r="BF60" i="6"/>
  <c r="BF41" i="6"/>
  <c r="BF45" i="6"/>
  <c r="BF49" i="6"/>
  <c r="BF53" i="6"/>
  <c r="BF57" i="6"/>
  <c r="BF61" i="6"/>
  <c r="BF42" i="6"/>
  <c r="BF46" i="6"/>
  <c r="BF50" i="6"/>
  <c r="BF54" i="6"/>
  <c r="BF58" i="6"/>
  <c r="BF62" i="6"/>
  <c r="G40" i="6"/>
  <c r="G39" i="6"/>
  <c r="G38" i="6"/>
  <c r="G37" i="6"/>
  <c r="D37" i="6" l="1"/>
  <c r="D38" i="6"/>
  <c r="D39" i="6"/>
  <c r="D40" i="6"/>
  <c r="D62" i="6" l="1"/>
  <c r="D55" i="6"/>
  <c r="D44" i="6"/>
  <c r="D45" i="6"/>
  <c r="D61" i="6"/>
  <c r="D42" i="6"/>
  <c r="D43" i="6"/>
  <c r="D59" i="6"/>
  <c r="D48" i="6"/>
  <c r="D49" i="6"/>
  <c r="D50" i="6"/>
  <c r="D46" i="6"/>
  <c r="D47" i="6"/>
  <c r="D63" i="6"/>
  <c r="D52" i="6"/>
  <c r="D53" i="6"/>
  <c r="D58" i="6"/>
  <c r="D54" i="6"/>
  <c r="D51" i="6"/>
  <c r="D56" i="6"/>
  <c r="D60" i="6"/>
  <c r="D57" i="6"/>
  <c r="D41" i="6"/>
  <c r="BW77" i="6"/>
  <c r="BW76" i="6"/>
  <c r="BW38" i="6"/>
  <c r="BW74" i="6"/>
  <c r="BW40" i="6" l="1"/>
  <c r="BW75" i="6"/>
  <c r="BW37" i="6"/>
  <c r="BW39" i="6"/>
  <c r="BW62" i="6" l="1"/>
  <c r="BW99" i="6" s="1"/>
  <c r="BW44" i="6"/>
  <c r="BW48" i="6"/>
  <c r="BW52" i="6"/>
  <c r="BW56" i="6"/>
  <c r="BW60" i="6"/>
  <c r="BW63" i="6"/>
  <c r="BW100" i="6" s="1"/>
  <c r="BW45" i="6"/>
  <c r="BW49" i="6"/>
  <c r="BW53" i="6"/>
  <c r="BW57" i="6"/>
  <c r="BW61" i="6"/>
  <c r="BW42" i="6"/>
  <c r="BW46" i="6"/>
  <c r="BW50" i="6"/>
  <c r="BW54" i="6"/>
  <c r="BW58" i="6"/>
  <c r="BW41" i="6"/>
  <c r="BW43" i="6"/>
  <c r="BW47" i="6"/>
  <c r="BW51" i="6"/>
  <c r="BW55" i="6"/>
  <c r="BW59" i="6"/>
  <c r="BN40" i="6"/>
  <c r="BN76" i="6"/>
  <c r="BN38" i="6"/>
  <c r="BN37" i="6"/>
  <c r="BN77" i="6" l="1"/>
  <c r="BN74" i="6"/>
  <c r="BN75" i="6"/>
  <c r="BN39" i="6"/>
  <c r="BN62" i="6" l="1"/>
  <c r="BN58" i="6"/>
  <c r="BN54" i="6"/>
  <c r="BN50" i="6"/>
  <c r="BN46" i="6"/>
  <c r="BN42" i="6"/>
  <c r="BN61" i="6"/>
  <c r="BN57" i="6"/>
  <c r="BN53" i="6"/>
  <c r="BN49" i="6"/>
  <c r="BN45" i="6"/>
  <c r="BN41" i="6"/>
  <c r="BN60" i="6"/>
  <c r="BN56" i="6"/>
  <c r="BN52" i="6"/>
  <c r="BN48" i="6"/>
  <c r="BN44" i="6"/>
  <c r="BN63" i="6"/>
  <c r="BN100" i="6" s="1"/>
  <c r="BN59" i="6"/>
  <c r="BN55" i="6"/>
  <c r="BN51" i="6"/>
  <c r="BN47" i="6"/>
  <c r="BN43" i="6"/>
  <c r="BH77" i="6" l="1"/>
  <c r="BH76" i="6"/>
  <c r="BH38" i="6"/>
  <c r="BH74" i="6"/>
  <c r="O39" i="6"/>
  <c r="O38" i="6"/>
  <c r="O37" i="6"/>
  <c r="O61" i="6" l="1"/>
  <c r="O57" i="6"/>
  <c r="O53" i="6"/>
  <c r="O49" i="6"/>
  <c r="O45" i="6"/>
  <c r="O41" i="6"/>
  <c r="O60" i="6"/>
  <c r="O56" i="6"/>
  <c r="O52" i="6"/>
  <c r="O48" i="6"/>
  <c r="O44" i="6"/>
  <c r="O63" i="6"/>
  <c r="O59" i="6"/>
  <c r="O55" i="6"/>
  <c r="O51" i="6"/>
  <c r="O47" i="6"/>
  <c r="O43" i="6"/>
  <c r="O62" i="6"/>
  <c r="O58" i="6"/>
  <c r="O54" i="6"/>
  <c r="O50" i="6"/>
  <c r="O46" i="6"/>
  <c r="O42" i="6"/>
  <c r="BH75" i="6"/>
  <c r="BH37" i="6"/>
  <c r="BH40" i="6"/>
  <c r="BH39" i="6"/>
  <c r="BH45" i="6" l="1"/>
  <c r="BH49" i="6"/>
  <c r="BH53" i="6"/>
  <c r="BH57" i="6"/>
  <c r="BH94" i="6" s="1"/>
  <c r="BH61" i="6"/>
  <c r="BH42" i="6"/>
  <c r="BH46" i="6"/>
  <c r="BH50" i="6"/>
  <c r="BH87" i="6" s="1"/>
  <c r="BH54" i="6"/>
  <c r="BH58" i="6"/>
  <c r="BH62" i="6"/>
  <c r="BH43" i="6"/>
  <c r="BH80" i="6" s="1"/>
  <c r="BH47" i="6"/>
  <c r="BH51" i="6"/>
  <c r="BH88" i="6" s="1"/>
  <c r="BH55" i="6"/>
  <c r="BH59" i="6"/>
  <c r="BH96" i="6" s="1"/>
  <c r="BH63" i="6"/>
  <c r="BH44" i="6"/>
  <c r="BH48" i="6"/>
  <c r="BH52" i="6"/>
  <c r="BH89" i="6" s="1"/>
  <c r="BH56" i="6"/>
  <c r="BH93" i="6" s="1"/>
  <c r="BH60" i="6"/>
  <c r="BH41" i="6"/>
  <c r="BH86" i="6"/>
  <c r="O66" i="6"/>
  <c r="BH84" i="6"/>
  <c r="BH92" i="6"/>
  <c r="BH81" i="6"/>
  <c r="BH85" i="6"/>
  <c r="BH97" i="6"/>
  <c r="BH78" i="6"/>
  <c r="BH82" i="6"/>
  <c r="BH90" i="6"/>
  <c r="BH98" i="6"/>
  <c r="BH79" i="6"/>
  <c r="BH83" i="6"/>
  <c r="BH91" i="6"/>
  <c r="BH95" i="6"/>
  <c r="BH102" i="6" l="1"/>
  <c r="CE76" i="6"/>
  <c r="CB76" i="6"/>
  <c r="CA76" i="6"/>
  <c r="BX76" i="6"/>
  <c r="BU76" i="6"/>
  <c r="BT76" i="6"/>
  <c r="BS39" i="6"/>
  <c r="BQ39" i="6"/>
  <c r="BP76" i="6"/>
  <c r="BM76" i="6"/>
  <c r="BK76" i="6"/>
  <c r="BJ76" i="6"/>
  <c r="BI76" i="6"/>
  <c r="BE76" i="6"/>
  <c r="BD39" i="6"/>
  <c r="BC76" i="6"/>
  <c r="BA39" i="6"/>
  <c r="AY76" i="6"/>
  <c r="AX39" i="6"/>
  <c r="AV39" i="6"/>
  <c r="AT39" i="6"/>
  <c r="AS76" i="6"/>
  <c r="AQ76" i="6"/>
  <c r="AP39" i="6"/>
  <c r="AN39" i="6"/>
  <c r="AL76" i="6"/>
  <c r="AK39" i="6"/>
  <c r="AJ39" i="6"/>
  <c r="AH39" i="6"/>
  <c r="AG76" i="6"/>
  <c r="AF39" i="6"/>
  <c r="AC39" i="6"/>
  <c r="AB39" i="6"/>
  <c r="AA76" i="6"/>
  <c r="X76" i="6"/>
  <c r="W39" i="6"/>
  <c r="V39" i="6"/>
  <c r="T76" i="6"/>
  <c r="S39" i="6"/>
  <c r="R76" i="6"/>
  <c r="R39" i="6"/>
  <c r="A39" i="6"/>
  <c r="L39" i="6"/>
  <c r="K39" i="6"/>
  <c r="J39" i="6"/>
  <c r="I39" i="6"/>
  <c r="H39" i="6"/>
  <c r="C39" i="6"/>
  <c r="K44" i="6" l="1"/>
  <c r="K48" i="6"/>
  <c r="K52" i="6"/>
  <c r="K56" i="6"/>
  <c r="K60" i="6"/>
  <c r="K41" i="6"/>
  <c r="K45" i="6"/>
  <c r="K49" i="6"/>
  <c r="K53" i="6"/>
  <c r="K57" i="6"/>
  <c r="K61" i="6"/>
  <c r="K42" i="6"/>
  <c r="K46" i="6"/>
  <c r="K50" i="6"/>
  <c r="K54" i="6"/>
  <c r="K58" i="6"/>
  <c r="K62" i="6"/>
  <c r="K43" i="6"/>
  <c r="K47" i="6"/>
  <c r="K51" i="6"/>
  <c r="K55" i="6"/>
  <c r="K59" i="6"/>
  <c r="K63" i="6"/>
  <c r="L43" i="6"/>
  <c r="L47" i="6"/>
  <c r="L51" i="6"/>
  <c r="L55" i="6"/>
  <c r="L59" i="6"/>
  <c r="L63" i="6"/>
  <c r="L44" i="6"/>
  <c r="L48" i="6"/>
  <c r="L52" i="6"/>
  <c r="L56" i="6"/>
  <c r="L60" i="6"/>
  <c r="L41" i="6"/>
  <c r="L45" i="6"/>
  <c r="L49" i="6"/>
  <c r="L53" i="6"/>
  <c r="L57" i="6"/>
  <c r="L61" i="6"/>
  <c r="L42" i="6"/>
  <c r="L46" i="6"/>
  <c r="L50" i="6"/>
  <c r="L54" i="6"/>
  <c r="L58" i="6"/>
  <c r="L62" i="6"/>
  <c r="AF42" i="6"/>
  <c r="AF46" i="6"/>
  <c r="AF50" i="6"/>
  <c r="AF54" i="6"/>
  <c r="AF58" i="6"/>
  <c r="AF62" i="6"/>
  <c r="AF43" i="6"/>
  <c r="AF47" i="6"/>
  <c r="AF51" i="6"/>
  <c r="AF55" i="6"/>
  <c r="AF59" i="6"/>
  <c r="AF63" i="6"/>
  <c r="AF44" i="6"/>
  <c r="AF52" i="6"/>
  <c r="AF60" i="6"/>
  <c r="AF45" i="6"/>
  <c r="AF53" i="6"/>
  <c r="AF61" i="6"/>
  <c r="AF48" i="6"/>
  <c r="AF56" i="6"/>
  <c r="AF41" i="6"/>
  <c r="AF49" i="6"/>
  <c r="AF57" i="6"/>
  <c r="AK45" i="6"/>
  <c r="AK49" i="6"/>
  <c r="AK53" i="6"/>
  <c r="AK57" i="6"/>
  <c r="AK61" i="6"/>
  <c r="AK42" i="6"/>
  <c r="AK46" i="6"/>
  <c r="AK50" i="6"/>
  <c r="AK54" i="6"/>
  <c r="AK58" i="6"/>
  <c r="AK62" i="6"/>
  <c r="AK47" i="6"/>
  <c r="AK55" i="6"/>
  <c r="AK63" i="6"/>
  <c r="AK48" i="6"/>
  <c r="AK56" i="6"/>
  <c r="AK41" i="6"/>
  <c r="AK43" i="6"/>
  <c r="AK51" i="6"/>
  <c r="AK59" i="6"/>
  <c r="AK44" i="6"/>
  <c r="AK52" i="6"/>
  <c r="AK60" i="6"/>
  <c r="AX44" i="6"/>
  <c r="AX48" i="6"/>
  <c r="AX52" i="6"/>
  <c r="AX56" i="6"/>
  <c r="AX60" i="6"/>
  <c r="AX41" i="6"/>
  <c r="AX45" i="6"/>
  <c r="AX49" i="6"/>
  <c r="AX53" i="6"/>
  <c r="AX57" i="6"/>
  <c r="AX61" i="6"/>
  <c r="AX42" i="6"/>
  <c r="AX46" i="6"/>
  <c r="AX50" i="6"/>
  <c r="AX54" i="6"/>
  <c r="AX58" i="6"/>
  <c r="AX62" i="6"/>
  <c r="AX43" i="6"/>
  <c r="AX47" i="6"/>
  <c r="AX51" i="6"/>
  <c r="AX55" i="6"/>
  <c r="AX59" i="6"/>
  <c r="AX63" i="6"/>
  <c r="BD45" i="6"/>
  <c r="BD49" i="6"/>
  <c r="BD53" i="6"/>
  <c r="BD57" i="6"/>
  <c r="BD61" i="6"/>
  <c r="BD42" i="6"/>
  <c r="BD46" i="6"/>
  <c r="BD50" i="6"/>
  <c r="BD54" i="6"/>
  <c r="BD58" i="6"/>
  <c r="BD62" i="6"/>
  <c r="BD43" i="6"/>
  <c r="BD47" i="6"/>
  <c r="BD51" i="6"/>
  <c r="BD55" i="6"/>
  <c r="BD59" i="6"/>
  <c r="BD63" i="6"/>
  <c r="BD44" i="6"/>
  <c r="BD48" i="6"/>
  <c r="BD52" i="6"/>
  <c r="BD56" i="6"/>
  <c r="BD60" i="6"/>
  <c r="BD41" i="6"/>
  <c r="BS42" i="6"/>
  <c r="BS46" i="6"/>
  <c r="BS50" i="6"/>
  <c r="BS54" i="6"/>
  <c r="BS58" i="6"/>
  <c r="BS62" i="6"/>
  <c r="BS43" i="6"/>
  <c r="BS47" i="6"/>
  <c r="BS51" i="6"/>
  <c r="BS55" i="6"/>
  <c r="BS59" i="6"/>
  <c r="BS63" i="6"/>
  <c r="BS44" i="6"/>
  <c r="BS48" i="6"/>
  <c r="BS52" i="6"/>
  <c r="BS56" i="6"/>
  <c r="BS60" i="6"/>
  <c r="BS41" i="6"/>
  <c r="BS45" i="6"/>
  <c r="BS49" i="6"/>
  <c r="BS53" i="6"/>
  <c r="BS57" i="6"/>
  <c r="BS61" i="6"/>
  <c r="AC45" i="6"/>
  <c r="AC49" i="6"/>
  <c r="AC53" i="6"/>
  <c r="AC57" i="6"/>
  <c r="AC61" i="6"/>
  <c r="AC42" i="6"/>
  <c r="AC46" i="6"/>
  <c r="AC50" i="6"/>
  <c r="AC54" i="6"/>
  <c r="AC58" i="6"/>
  <c r="AC62" i="6"/>
  <c r="AC47" i="6"/>
  <c r="AC55" i="6"/>
  <c r="AC63" i="6"/>
  <c r="AC48" i="6"/>
  <c r="AC56" i="6"/>
  <c r="AC41" i="6"/>
  <c r="AC43" i="6"/>
  <c r="AC51" i="6"/>
  <c r="AC59" i="6"/>
  <c r="AC44" i="6"/>
  <c r="AC52" i="6"/>
  <c r="AC60" i="6"/>
  <c r="H47" i="6"/>
  <c r="H59" i="6"/>
  <c r="H44" i="6"/>
  <c r="H48" i="6"/>
  <c r="H52" i="6"/>
  <c r="H56" i="6"/>
  <c r="H60" i="6"/>
  <c r="H45" i="6"/>
  <c r="H53" i="6"/>
  <c r="H61" i="6"/>
  <c r="H49" i="6"/>
  <c r="H57" i="6"/>
  <c r="H41" i="6"/>
  <c r="H42" i="6"/>
  <c r="H46" i="6"/>
  <c r="H50" i="6"/>
  <c r="H54" i="6"/>
  <c r="H58" i="6"/>
  <c r="H62" i="6"/>
  <c r="H43" i="6"/>
  <c r="H51" i="6"/>
  <c r="H55" i="6"/>
  <c r="H63" i="6"/>
  <c r="I42" i="6"/>
  <c r="I50" i="6"/>
  <c r="I62" i="6"/>
  <c r="I43" i="6"/>
  <c r="I47" i="6"/>
  <c r="I51" i="6"/>
  <c r="I55" i="6"/>
  <c r="I59" i="6"/>
  <c r="I63" i="6"/>
  <c r="I48" i="6"/>
  <c r="I56" i="6"/>
  <c r="I60" i="6"/>
  <c r="I44" i="6"/>
  <c r="I52" i="6"/>
  <c r="I41" i="6"/>
  <c r="I45" i="6"/>
  <c r="I49" i="6"/>
  <c r="I53" i="6"/>
  <c r="I57" i="6"/>
  <c r="I61" i="6"/>
  <c r="I46" i="6"/>
  <c r="I54" i="6"/>
  <c r="I58" i="6"/>
  <c r="J45" i="6"/>
  <c r="J53" i="6"/>
  <c r="J57" i="6"/>
  <c r="J42" i="6"/>
  <c r="J46" i="6"/>
  <c r="J50" i="6"/>
  <c r="J54" i="6"/>
  <c r="J58" i="6"/>
  <c r="J62" i="6"/>
  <c r="J51" i="6"/>
  <c r="J63" i="6"/>
  <c r="J43" i="6"/>
  <c r="J47" i="6"/>
  <c r="J55" i="6"/>
  <c r="J59" i="6"/>
  <c r="J44" i="6"/>
  <c r="J48" i="6"/>
  <c r="J52" i="6"/>
  <c r="J56" i="6"/>
  <c r="J60" i="6"/>
  <c r="J41" i="6"/>
  <c r="J49" i="6"/>
  <c r="J61" i="6"/>
  <c r="V45" i="6"/>
  <c r="V49" i="6"/>
  <c r="V53" i="6"/>
  <c r="V57" i="6"/>
  <c r="V61" i="6"/>
  <c r="V42" i="6"/>
  <c r="V46" i="6"/>
  <c r="V50" i="6"/>
  <c r="V54" i="6"/>
  <c r="V58" i="6"/>
  <c r="V62" i="6"/>
  <c r="V43" i="6"/>
  <c r="V47" i="6"/>
  <c r="V51" i="6"/>
  <c r="V55" i="6"/>
  <c r="V59" i="6"/>
  <c r="V63" i="6"/>
  <c r="V44" i="6"/>
  <c r="V48" i="6"/>
  <c r="V52" i="6"/>
  <c r="V56" i="6"/>
  <c r="V60" i="6"/>
  <c r="V41" i="6"/>
  <c r="AB42" i="6"/>
  <c r="AB46" i="6"/>
  <c r="AB43" i="6"/>
  <c r="AB47" i="6"/>
  <c r="AB51" i="6"/>
  <c r="AB55" i="6"/>
  <c r="AB59" i="6"/>
  <c r="AB63" i="6"/>
  <c r="AB48" i="6"/>
  <c r="AB52" i="6"/>
  <c r="AB56" i="6"/>
  <c r="AB60" i="6"/>
  <c r="AB41" i="6"/>
  <c r="AB44" i="6"/>
  <c r="AB49" i="6"/>
  <c r="AB53" i="6"/>
  <c r="AB57" i="6"/>
  <c r="AB61" i="6"/>
  <c r="AB45" i="6"/>
  <c r="AB50" i="6"/>
  <c r="AB54" i="6"/>
  <c r="AB58" i="6"/>
  <c r="AB62" i="6"/>
  <c r="AH44" i="6"/>
  <c r="AH48" i="6"/>
  <c r="AH52" i="6"/>
  <c r="AH56" i="6"/>
  <c r="AH60" i="6"/>
  <c r="AH41" i="6"/>
  <c r="AH45" i="6"/>
  <c r="AH49" i="6"/>
  <c r="AH53" i="6"/>
  <c r="AH57" i="6"/>
  <c r="AH61" i="6"/>
  <c r="AH42" i="6"/>
  <c r="AH50" i="6"/>
  <c r="AH58" i="6"/>
  <c r="AH43" i="6"/>
  <c r="AH51" i="6"/>
  <c r="AH59" i="6"/>
  <c r="AH46" i="6"/>
  <c r="AH54" i="6"/>
  <c r="AH62" i="6"/>
  <c r="AH47" i="6"/>
  <c r="AH55" i="6"/>
  <c r="AH63" i="6"/>
  <c r="AN44" i="6"/>
  <c r="AN48" i="6"/>
  <c r="AN52" i="6"/>
  <c r="AN56" i="6"/>
  <c r="AN60" i="6"/>
  <c r="AN41" i="6"/>
  <c r="AN45" i="6"/>
  <c r="AN49" i="6"/>
  <c r="AN53" i="6"/>
  <c r="AN57" i="6"/>
  <c r="AN61" i="6"/>
  <c r="AN46" i="6"/>
  <c r="AN54" i="6"/>
  <c r="AN47" i="6"/>
  <c r="AN55" i="6"/>
  <c r="AN42" i="6"/>
  <c r="AN50" i="6"/>
  <c r="AN58" i="6"/>
  <c r="AN43" i="6"/>
  <c r="AN51" i="6"/>
  <c r="AN59" i="6"/>
  <c r="AN62" i="6"/>
  <c r="AN63" i="6"/>
  <c r="AT42" i="6"/>
  <c r="AT46" i="6"/>
  <c r="AT50" i="6"/>
  <c r="AT54" i="6"/>
  <c r="AT58" i="6"/>
  <c r="AT62" i="6"/>
  <c r="AT43" i="6"/>
  <c r="AT47" i="6"/>
  <c r="AT51" i="6"/>
  <c r="AT55" i="6"/>
  <c r="AT59" i="6"/>
  <c r="AT63" i="6"/>
  <c r="AT48" i="6"/>
  <c r="AT56" i="6"/>
  <c r="AT41" i="6"/>
  <c r="AT49" i="6"/>
  <c r="AT57" i="6"/>
  <c r="AT44" i="6"/>
  <c r="AT52" i="6"/>
  <c r="AT60" i="6"/>
  <c r="AT45" i="6"/>
  <c r="AT53" i="6"/>
  <c r="AT61" i="6"/>
  <c r="BA45" i="6"/>
  <c r="BA49" i="6"/>
  <c r="BA53" i="6"/>
  <c r="BA57" i="6"/>
  <c r="BA61" i="6"/>
  <c r="BA42" i="6"/>
  <c r="BA46" i="6"/>
  <c r="BA50" i="6"/>
  <c r="BA54" i="6"/>
  <c r="BA58" i="6"/>
  <c r="BA62" i="6"/>
  <c r="BA43" i="6"/>
  <c r="BA47" i="6"/>
  <c r="BA51" i="6"/>
  <c r="BA55" i="6"/>
  <c r="BA59" i="6"/>
  <c r="BA63" i="6"/>
  <c r="BA44" i="6"/>
  <c r="BA48" i="6"/>
  <c r="BA52" i="6"/>
  <c r="BA56" i="6"/>
  <c r="BA60" i="6"/>
  <c r="BA41" i="6"/>
  <c r="C46" i="6"/>
  <c r="C58" i="6"/>
  <c r="C43" i="6"/>
  <c r="C47" i="6"/>
  <c r="C51" i="6"/>
  <c r="C55" i="6"/>
  <c r="C59" i="6"/>
  <c r="C63" i="6"/>
  <c r="C44" i="6"/>
  <c r="C52" i="6"/>
  <c r="C56" i="6"/>
  <c r="C41" i="6"/>
  <c r="C48" i="6"/>
  <c r="C60" i="6"/>
  <c r="C45" i="6"/>
  <c r="C49" i="6"/>
  <c r="C53" i="6"/>
  <c r="C57" i="6"/>
  <c r="C61" i="6"/>
  <c r="C42" i="6"/>
  <c r="C50" i="6"/>
  <c r="C54" i="6"/>
  <c r="C62" i="6"/>
  <c r="W44" i="6"/>
  <c r="W48" i="6"/>
  <c r="W52" i="6"/>
  <c r="W56" i="6"/>
  <c r="W60" i="6"/>
  <c r="W41" i="6"/>
  <c r="W45" i="6"/>
  <c r="W49" i="6"/>
  <c r="W53" i="6"/>
  <c r="W57" i="6"/>
  <c r="W61" i="6"/>
  <c r="W42" i="6"/>
  <c r="W46" i="6"/>
  <c r="W50" i="6"/>
  <c r="W54" i="6"/>
  <c r="W58" i="6"/>
  <c r="W62" i="6"/>
  <c r="W43" i="6"/>
  <c r="W47" i="6"/>
  <c r="W51" i="6"/>
  <c r="W55" i="6"/>
  <c r="W59" i="6"/>
  <c r="W63" i="6"/>
  <c r="AJ42" i="6"/>
  <c r="AJ46" i="6"/>
  <c r="AJ50" i="6"/>
  <c r="AJ54" i="6"/>
  <c r="AJ58" i="6"/>
  <c r="AJ62" i="6"/>
  <c r="AJ43" i="6"/>
  <c r="AJ47" i="6"/>
  <c r="AJ51" i="6"/>
  <c r="AJ55" i="6"/>
  <c r="AJ59" i="6"/>
  <c r="AJ63" i="6"/>
  <c r="AJ48" i="6"/>
  <c r="AJ56" i="6"/>
  <c r="AJ41" i="6"/>
  <c r="AJ49" i="6"/>
  <c r="AJ57" i="6"/>
  <c r="AJ44" i="6"/>
  <c r="AJ52" i="6"/>
  <c r="AJ60" i="6"/>
  <c r="AJ45" i="6"/>
  <c r="AJ53" i="6"/>
  <c r="AJ61" i="6"/>
  <c r="AP42" i="6"/>
  <c r="AP46" i="6"/>
  <c r="AP50" i="6"/>
  <c r="AP54" i="6"/>
  <c r="AP58" i="6"/>
  <c r="AP62" i="6"/>
  <c r="AP43" i="6"/>
  <c r="AP47" i="6"/>
  <c r="AP51" i="6"/>
  <c r="AP55" i="6"/>
  <c r="AP59" i="6"/>
  <c r="AP63" i="6"/>
  <c r="AP44" i="6"/>
  <c r="AP52" i="6"/>
  <c r="AP60" i="6"/>
  <c r="AP45" i="6"/>
  <c r="AP53" i="6"/>
  <c r="AP61" i="6"/>
  <c r="AP48" i="6"/>
  <c r="AP56" i="6"/>
  <c r="AP41" i="6"/>
  <c r="AP49" i="6"/>
  <c r="AP57" i="6"/>
  <c r="AV42" i="6"/>
  <c r="AV46" i="6"/>
  <c r="AV50" i="6"/>
  <c r="AV54" i="6"/>
  <c r="AV58" i="6"/>
  <c r="AV62" i="6"/>
  <c r="AV43" i="6"/>
  <c r="AV47" i="6"/>
  <c r="AV51" i="6"/>
  <c r="AV55" i="6"/>
  <c r="AV59" i="6"/>
  <c r="AV63" i="6"/>
  <c r="AV44" i="6"/>
  <c r="AV48" i="6"/>
  <c r="AV52" i="6"/>
  <c r="AV56" i="6"/>
  <c r="AV60" i="6"/>
  <c r="AV41" i="6"/>
  <c r="AV45" i="6"/>
  <c r="AV49" i="6"/>
  <c r="AV53" i="6"/>
  <c r="AV57" i="6"/>
  <c r="AV61" i="6"/>
  <c r="BQ44" i="6"/>
  <c r="BQ48" i="6"/>
  <c r="BQ52" i="6"/>
  <c r="BQ56" i="6"/>
  <c r="BQ45" i="6"/>
  <c r="BQ49" i="6"/>
  <c r="BQ53" i="6"/>
  <c r="BQ57" i="6"/>
  <c r="BQ42" i="6"/>
  <c r="BQ46" i="6"/>
  <c r="BQ50" i="6"/>
  <c r="BQ54" i="6"/>
  <c r="BQ58" i="6"/>
  <c r="BQ43" i="6"/>
  <c r="BQ47" i="6"/>
  <c r="BQ51" i="6"/>
  <c r="BQ55" i="6"/>
  <c r="BQ59" i="6"/>
  <c r="BQ60" i="6"/>
  <c r="BQ41" i="6"/>
  <c r="BQ61" i="6"/>
  <c r="BQ62" i="6"/>
  <c r="BQ63" i="6"/>
  <c r="AO78" i="6"/>
  <c r="B39" i="6"/>
  <c r="AY39" i="6"/>
  <c r="BS76" i="6"/>
  <c r="BT39" i="6"/>
  <c r="AK76" i="6"/>
  <c r="BP39" i="6"/>
  <c r="BD76" i="6"/>
  <c r="W76" i="6"/>
  <c r="BJ39" i="6"/>
  <c r="AG39" i="6"/>
  <c r="AX76" i="6"/>
  <c r="S76" i="6"/>
  <c r="CA39" i="6"/>
  <c r="AP76" i="6"/>
  <c r="AL39" i="6"/>
  <c r="X39" i="6"/>
  <c r="BU39" i="6"/>
  <c r="BK39" i="6"/>
  <c r="T39" i="6"/>
  <c r="BQ76" i="6"/>
  <c r="BS96" i="6"/>
  <c r="BS97" i="6"/>
  <c r="AS39" i="6"/>
  <c r="AV76" i="6"/>
  <c r="AF76" i="6"/>
  <c r="CB39" i="6"/>
  <c r="BE39" i="6"/>
  <c r="AQ39" i="6"/>
  <c r="AA39" i="6"/>
  <c r="AC76" i="6"/>
  <c r="U76" i="6"/>
  <c r="U39" i="6"/>
  <c r="Z76" i="6"/>
  <c r="Z39" i="6"/>
  <c r="AE76" i="6"/>
  <c r="AE39" i="6"/>
  <c r="AI76" i="6"/>
  <c r="AI39" i="6"/>
  <c r="AM76" i="6"/>
  <c r="AM39" i="6"/>
  <c r="AR76" i="6"/>
  <c r="AR39" i="6"/>
  <c r="AW76" i="6"/>
  <c r="AW39" i="6"/>
  <c r="BB76" i="6"/>
  <c r="BB39" i="6"/>
  <c r="BG76" i="6"/>
  <c r="BG39" i="6"/>
  <c r="BL76" i="6"/>
  <c r="BL39" i="6"/>
  <c r="BR76" i="6"/>
  <c r="BR39" i="6"/>
  <c r="BV76" i="6"/>
  <c r="BV39" i="6"/>
  <c r="CD76" i="6"/>
  <c r="CD39" i="6"/>
  <c r="AJ76" i="6"/>
  <c r="CE39" i="6"/>
  <c r="BX39" i="6"/>
  <c r="BM39" i="6"/>
  <c r="BI39" i="6"/>
  <c r="BC39" i="6"/>
  <c r="BA76" i="6"/>
  <c r="AT76" i="6"/>
  <c r="AN76" i="6"/>
  <c r="AH76" i="6"/>
  <c r="AB76" i="6"/>
  <c r="V76" i="6"/>
  <c r="AO80" i="6"/>
  <c r="AO79" i="6"/>
  <c r="CE40" i="6"/>
  <c r="CE38" i="6"/>
  <c r="CE37" i="6"/>
  <c r="CD77" i="6"/>
  <c r="CD38" i="6"/>
  <c r="CD74" i="6"/>
  <c r="CB75" i="6"/>
  <c r="CB37" i="6"/>
  <c r="CA77" i="6"/>
  <c r="CA38" i="6"/>
  <c r="CA74" i="6"/>
  <c r="BX40" i="6"/>
  <c r="BX75" i="6"/>
  <c r="BX37" i="6"/>
  <c r="BV77" i="6"/>
  <c r="BV38" i="6"/>
  <c r="BV74" i="6"/>
  <c r="BU40" i="6"/>
  <c r="BU75" i="6"/>
  <c r="BU37" i="6"/>
  <c r="BT77" i="6"/>
  <c r="BT38" i="6"/>
  <c r="BT74" i="6"/>
  <c r="BS40" i="6"/>
  <c r="BS75" i="6"/>
  <c r="BS37" i="6"/>
  <c r="BR77" i="6"/>
  <c r="BR38" i="6"/>
  <c r="BR74" i="6"/>
  <c r="BQ40" i="6"/>
  <c r="BQ75" i="6"/>
  <c r="BQ37" i="6"/>
  <c r="BP40" i="6"/>
  <c r="BP38" i="6"/>
  <c r="BP74" i="6"/>
  <c r="BM40" i="6"/>
  <c r="BM75" i="6"/>
  <c r="BM37" i="6"/>
  <c r="BL77" i="6"/>
  <c r="BL38" i="6"/>
  <c r="BL37" i="6"/>
  <c r="BK40" i="6"/>
  <c r="BK75" i="6"/>
  <c r="BK37" i="6"/>
  <c r="BJ77" i="6"/>
  <c r="BJ38" i="6"/>
  <c r="BJ74" i="6"/>
  <c r="BI40" i="6"/>
  <c r="BI75" i="6"/>
  <c r="BI37" i="6"/>
  <c r="BG77" i="6"/>
  <c r="BG38" i="6"/>
  <c r="BG37" i="6"/>
  <c r="BE40" i="6"/>
  <c r="BE75" i="6"/>
  <c r="BE37" i="6"/>
  <c r="BD77" i="6"/>
  <c r="BD38" i="6"/>
  <c r="BD74" i="6"/>
  <c r="BC40" i="6"/>
  <c r="BC38" i="6"/>
  <c r="BC37" i="6"/>
  <c r="BB77" i="6"/>
  <c r="BB38" i="6"/>
  <c r="BB37" i="6"/>
  <c r="BA40" i="6"/>
  <c r="BA75" i="6"/>
  <c r="BA37" i="6"/>
  <c r="AY38" i="6"/>
  <c r="AY74" i="6"/>
  <c r="AX40" i="6"/>
  <c r="AX38" i="6"/>
  <c r="AX37" i="6"/>
  <c r="AW77" i="6"/>
  <c r="AW38" i="6"/>
  <c r="AW37" i="6"/>
  <c r="AV40" i="6"/>
  <c r="AV75" i="6"/>
  <c r="AV37" i="6"/>
  <c r="AT40" i="6"/>
  <c r="AT38" i="6"/>
  <c r="AT74" i="6"/>
  <c r="AS40" i="6"/>
  <c r="AS38" i="6"/>
  <c r="AS37" i="6"/>
  <c r="AR77" i="6"/>
  <c r="AR38" i="6"/>
  <c r="AR37" i="6"/>
  <c r="AQ40" i="6"/>
  <c r="AQ75" i="6"/>
  <c r="AQ37" i="6"/>
  <c r="AP40" i="6"/>
  <c r="AP38" i="6"/>
  <c r="AP74" i="6"/>
  <c r="AN40" i="6"/>
  <c r="AN38" i="6"/>
  <c r="AN37" i="6"/>
  <c r="AM77" i="6"/>
  <c r="AM38" i="6"/>
  <c r="AM37" i="6"/>
  <c r="AL40" i="6"/>
  <c r="AL75" i="6"/>
  <c r="AL37" i="6"/>
  <c r="AK40" i="6"/>
  <c r="AK38" i="6"/>
  <c r="AK74" i="6"/>
  <c r="AJ40" i="6"/>
  <c r="AJ38" i="6"/>
  <c r="AJ37" i="6"/>
  <c r="AI77" i="6"/>
  <c r="AI38" i="6"/>
  <c r="AI37" i="6"/>
  <c r="AH40" i="6"/>
  <c r="AH75" i="6"/>
  <c r="AH37" i="6"/>
  <c r="AG40" i="6"/>
  <c r="AG38" i="6"/>
  <c r="AG74" i="6"/>
  <c r="AF40" i="6"/>
  <c r="AF38" i="6"/>
  <c r="AF37" i="6"/>
  <c r="AE77" i="6"/>
  <c r="AE38" i="6"/>
  <c r="AE37" i="6"/>
  <c r="AC40" i="6"/>
  <c r="AC75" i="6"/>
  <c r="AC37" i="6"/>
  <c r="AB40" i="6"/>
  <c r="AB38" i="6"/>
  <c r="AB74" i="6"/>
  <c r="AA40" i="6"/>
  <c r="AA38" i="6"/>
  <c r="AA37" i="6"/>
  <c r="Z77" i="6"/>
  <c r="Z38" i="6"/>
  <c r="Z37" i="6"/>
  <c r="X75" i="6"/>
  <c r="X37" i="6"/>
  <c r="W40" i="6"/>
  <c r="W38" i="6"/>
  <c r="W74" i="6"/>
  <c r="V40" i="6"/>
  <c r="V38" i="6"/>
  <c r="V37" i="6"/>
  <c r="U77" i="6"/>
  <c r="U38" i="6"/>
  <c r="U37" i="6"/>
  <c r="T40" i="6"/>
  <c r="T75" i="6"/>
  <c r="T37" i="6"/>
  <c r="S40" i="6"/>
  <c r="S38" i="6"/>
  <c r="Y79" i="6" l="1"/>
  <c r="BX45" i="6"/>
  <c r="BX49" i="6"/>
  <c r="BX53" i="6"/>
  <c r="BX57" i="6"/>
  <c r="BX61" i="6"/>
  <c r="BX42" i="6"/>
  <c r="BX46" i="6"/>
  <c r="BX50" i="6"/>
  <c r="BX54" i="6"/>
  <c r="BX58" i="6"/>
  <c r="BX62" i="6"/>
  <c r="BX43" i="6"/>
  <c r="BX47" i="6"/>
  <c r="BX51" i="6"/>
  <c r="BX55" i="6"/>
  <c r="BX59" i="6"/>
  <c r="BX63" i="6"/>
  <c r="BX44" i="6"/>
  <c r="BX48" i="6"/>
  <c r="BX52" i="6"/>
  <c r="BX56" i="6"/>
  <c r="BX60" i="6"/>
  <c r="BX41" i="6"/>
  <c r="AQ45" i="6"/>
  <c r="AQ49" i="6"/>
  <c r="AQ53" i="6"/>
  <c r="AQ57" i="6"/>
  <c r="AQ61" i="6"/>
  <c r="AQ42" i="6"/>
  <c r="AQ46" i="6"/>
  <c r="AQ50" i="6"/>
  <c r="AQ54" i="6"/>
  <c r="AQ58" i="6"/>
  <c r="AQ62" i="6"/>
  <c r="AQ43" i="6"/>
  <c r="AQ51" i="6"/>
  <c r="AQ59" i="6"/>
  <c r="AQ44" i="6"/>
  <c r="AQ52" i="6"/>
  <c r="AQ60" i="6"/>
  <c r="AQ47" i="6"/>
  <c r="AQ55" i="6"/>
  <c r="AQ63" i="6"/>
  <c r="AQ48" i="6"/>
  <c r="AQ56" i="6"/>
  <c r="AQ41" i="6"/>
  <c r="X43" i="6"/>
  <c r="X47" i="6"/>
  <c r="X51" i="6"/>
  <c r="X55" i="6"/>
  <c r="X59" i="6"/>
  <c r="X63" i="6"/>
  <c r="X44" i="6"/>
  <c r="X48" i="6"/>
  <c r="X52" i="6"/>
  <c r="X56" i="6"/>
  <c r="X60" i="6"/>
  <c r="X41" i="6"/>
  <c r="X45" i="6"/>
  <c r="X49" i="6"/>
  <c r="X53" i="6"/>
  <c r="X57" i="6"/>
  <c r="X61" i="6"/>
  <c r="X42" i="6"/>
  <c r="X46" i="6"/>
  <c r="X50" i="6"/>
  <c r="X54" i="6"/>
  <c r="X58" i="6"/>
  <c r="X62" i="6"/>
  <c r="AG45" i="6"/>
  <c r="AG49" i="6"/>
  <c r="AG53" i="6"/>
  <c r="AG57" i="6"/>
  <c r="AG61" i="6"/>
  <c r="AG42" i="6"/>
  <c r="AG46" i="6"/>
  <c r="AG50" i="6"/>
  <c r="AG54" i="6"/>
  <c r="AG58" i="6"/>
  <c r="AG62" i="6"/>
  <c r="AG43" i="6"/>
  <c r="AG51" i="6"/>
  <c r="AG59" i="6"/>
  <c r="AG44" i="6"/>
  <c r="AG52" i="6"/>
  <c r="AG60" i="6"/>
  <c r="AG47" i="6"/>
  <c r="AG55" i="6"/>
  <c r="AG63" i="6"/>
  <c r="AG48" i="6"/>
  <c r="AG56" i="6"/>
  <c r="AG41" i="6"/>
  <c r="BP45" i="6"/>
  <c r="BP49" i="6"/>
  <c r="BP53" i="6"/>
  <c r="BP57" i="6"/>
  <c r="BP61" i="6"/>
  <c r="BP42" i="6"/>
  <c r="BP46" i="6"/>
  <c r="BP50" i="6"/>
  <c r="BP54" i="6"/>
  <c r="BP58" i="6"/>
  <c r="BP62" i="6"/>
  <c r="BP43" i="6"/>
  <c r="BP47" i="6"/>
  <c r="BP51" i="6"/>
  <c r="BP55" i="6"/>
  <c r="BP59" i="6"/>
  <c r="BP96" i="6" s="1"/>
  <c r="BP63" i="6"/>
  <c r="BP44" i="6"/>
  <c r="BP48" i="6"/>
  <c r="BP52" i="6"/>
  <c r="BP56" i="6"/>
  <c r="BP60" i="6"/>
  <c r="BP97" i="6" s="1"/>
  <c r="BP41" i="6"/>
  <c r="AY43" i="6"/>
  <c r="AY47" i="6"/>
  <c r="AY51" i="6"/>
  <c r="AY55" i="6"/>
  <c r="AY59" i="6"/>
  <c r="AY63" i="6"/>
  <c r="AY44" i="6"/>
  <c r="AY48" i="6"/>
  <c r="AY52" i="6"/>
  <c r="AY56" i="6"/>
  <c r="AY60" i="6"/>
  <c r="AY41" i="6"/>
  <c r="AY45" i="6"/>
  <c r="AY49" i="6"/>
  <c r="AY53" i="6"/>
  <c r="AY57" i="6"/>
  <c r="AY61" i="6"/>
  <c r="AY42" i="6"/>
  <c r="AY46" i="6"/>
  <c r="AY50" i="6"/>
  <c r="AY54" i="6"/>
  <c r="AY58" i="6"/>
  <c r="AY62" i="6"/>
  <c r="BC42" i="6"/>
  <c r="BC46" i="6"/>
  <c r="BC50" i="6"/>
  <c r="BC54" i="6"/>
  <c r="BC58" i="6"/>
  <c r="BC62" i="6"/>
  <c r="BC43" i="6"/>
  <c r="BC47" i="6"/>
  <c r="BC51" i="6"/>
  <c r="BC55" i="6"/>
  <c r="BC59" i="6"/>
  <c r="BC63" i="6"/>
  <c r="BC44" i="6"/>
  <c r="BC48" i="6"/>
  <c r="BC52" i="6"/>
  <c r="BC56" i="6"/>
  <c r="BC60" i="6"/>
  <c r="BC41" i="6"/>
  <c r="BC45" i="6"/>
  <c r="BC49" i="6"/>
  <c r="BC53" i="6"/>
  <c r="BC57" i="6"/>
  <c r="BC61" i="6"/>
  <c r="CE42" i="6"/>
  <c r="CE46" i="6"/>
  <c r="CE50" i="6"/>
  <c r="CE54" i="6"/>
  <c r="CE58" i="6"/>
  <c r="CE62" i="6"/>
  <c r="CE43" i="6"/>
  <c r="CE47" i="6"/>
  <c r="CE51" i="6"/>
  <c r="CE55" i="6"/>
  <c r="CE59" i="6"/>
  <c r="CE63" i="6"/>
  <c r="CE44" i="6"/>
  <c r="CE48" i="6"/>
  <c r="CE52" i="6"/>
  <c r="CE56" i="6"/>
  <c r="CE60" i="6"/>
  <c r="CE41" i="6"/>
  <c r="CE45" i="6"/>
  <c r="CE49" i="6"/>
  <c r="CE53" i="6"/>
  <c r="CE57" i="6"/>
  <c r="CE61" i="6"/>
  <c r="BV62" i="6"/>
  <c r="BV58" i="6"/>
  <c r="BV54" i="6"/>
  <c r="BV50" i="6"/>
  <c r="BV46" i="6"/>
  <c r="BV42" i="6"/>
  <c r="BV61" i="6"/>
  <c r="BV57" i="6"/>
  <c r="BV53" i="6"/>
  <c r="BV49" i="6"/>
  <c r="BV45" i="6"/>
  <c r="BV41" i="6"/>
  <c r="BV60" i="6"/>
  <c r="BV56" i="6"/>
  <c r="BV52" i="6"/>
  <c r="BV48" i="6"/>
  <c r="BV44" i="6"/>
  <c r="BV63" i="6"/>
  <c r="BV59" i="6"/>
  <c r="BV55" i="6"/>
  <c r="BV51" i="6"/>
  <c r="BV47" i="6"/>
  <c r="BV43" i="6"/>
  <c r="BL45" i="6"/>
  <c r="BL49" i="6"/>
  <c r="BL53" i="6"/>
  <c r="BL57" i="6"/>
  <c r="BL61" i="6"/>
  <c r="BL42" i="6"/>
  <c r="BL46" i="6"/>
  <c r="BL50" i="6"/>
  <c r="BL54" i="6"/>
  <c r="BL58" i="6"/>
  <c r="BL62" i="6"/>
  <c r="BL43" i="6"/>
  <c r="BL47" i="6"/>
  <c r="BL51" i="6"/>
  <c r="BL55" i="6"/>
  <c r="BL59" i="6"/>
  <c r="BL63" i="6"/>
  <c r="BL44" i="6"/>
  <c r="BL48" i="6"/>
  <c r="BL52" i="6"/>
  <c r="BL56" i="6"/>
  <c r="BL60" i="6"/>
  <c r="BL41" i="6"/>
  <c r="BB43" i="6"/>
  <c r="BB47" i="6"/>
  <c r="BB51" i="6"/>
  <c r="BB55" i="6"/>
  <c r="BB44" i="6"/>
  <c r="BB48" i="6"/>
  <c r="BB52" i="6"/>
  <c r="BB45" i="6"/>
  <c r="BB49" i="6"/>
  <c r="BB53" i="6"/>
  <c r="BB42" i="6"/>
  <c r="BB46" i="6"/>
  <c r="BB50" i="6"/>
  <c r="BB54" i="6"/>
  <c r="BB56" i="6"/>
  <c r="BB60" i="6"/>
  <c r="BB41" i="6"/>
  <c r="BB57" i="6"/>
  <c r="BB61" i="6"/>
  <c r="BB58" i="6"/>
  <c r="BB62" i="6"/>
  <c r="BB59" i="6"/>
  <c r="BB63" i="6"/>
  <c r="AR44" i="6"/>
  <c r="AR48" i="6"/>
  <c r="AR52" i="6"/>
  <c r="AR56" i="6"/>
  <c r="AR60" i="6"/>
  <c r="AR41" i="6"/>
  <c r="AR45" i="6"/>
  <c r="AR49" i="6"/>
  <c r="AR53" i="6"/>
  <c r="AR57" i="6"/>
  <c r="AR61" i="6"/>
  <c r="AR42" i="6"/>
  <c r="AR50" i="6"/>
  <c r="AR58" i="6"/>
  <c r="AR43" i="6"/>
  <c r="AR51" i="6"/>
  <c r="AR59" i="6"/>
  <c r="AR46" i="6"/>
  <c r="AR54" i="6"/>
  <c r="AR62" i="6"/>
  <c r="AR47" i="6"/>
  <c r="AR55" i="6"/>
  <c r="AR63" i="6"/>
  <c r="AI43" i="6"/>
  <c r="AI47" i="6"/>
  <c r="AI51" i="6"/>
  <c r="AI55" i="6"/>
  <c r="AI59" i="6"/>
  <c r="AI63" i="6"/>
  <c r="AI44" i="6"/>
  <c r="AI48" i="6"/>
  <c r="AI52" i="6"/>
  <c r="AI56" i="6"/>
  <c r="AI60" i="6"/>
  <c r="AI41" i="6"/>
  <c r="AI49" i="6"/>
  <c r="AI57" i="6"/>
  <c r="AI42" i="6"/>
  <c r="AI50" i="6"/>
  <c r="AI58" i="6"/>
  <c r="AI45" i="6"/>
  <c r="AI53" i="6"/>
  <c r="AI61" i="6"/>
  <c r="AI46" i="6"/>
  <c r="AI54" i="6"/>
  <c r="AI62" i="6"/>
  <c r="Z45" i="6"/>
  <c r="Z49" i="6"/>
  <c r="Z53" i="6"/>
  <c r="Z57" i="6"/>
  <c r="Z61" i="6"/>
  <c r="Z42" i="6"/>
  <c r="Z46" i="6"/>
  <c r="Z50" i="6"/>
  <c r="Z54" i="6"/>
  <c r="Z58" i="6"/>
  <c r="Z62" i="6"/>
  <c r="Z43" i="6"/>
  <c r="Z47" i="6"/>
  <c r="Z51" i="6"/>
  <c r="Z55" i="6"/>
  <c r="Z59" i="6"/>
  <c r="Z63" i="6"/>
  <c r="Z44" i="6"/>
  <c r="Z48" i="6"/>
  <c r="Z52" i="6"/>
  <c r="Z56" i="6"/>
  <c r="Z60" i="6"/>
  <c r="Z41" i="6"/>
  <c r="BE44" i="6"/>
  <c r="BE48" i="6"/>
  <c r="BE52" i="6"/>
  <c r="BE56" i="6"/>
  <c r="BE60" i="6"/>
  <c r="BE41" i="6"/>
  <c r="BE45" i="6"/>
  <c r="BE49" i="6"/>
  <c r="BE53" i="6"/>
  <c r="BE57" i="6"/>
  <c r="BE61" i="6"/>
  <c r="BE42" i="6"/>
  <c r="BE46" i="6"/>
  <c r="BE50" i="6"/>
  <c r="BE54" i="6"/>
  <c r="BE58" i="6"/>
  <c r="BE62" i="6"/>
  <c r="BE43" i="6"/>
  <c r="BE47" i="6"/>
  <c r="BE51" i="6"/>
  <c r="BE55" i="6"/>
  <c r="BE59" i="6"/>
  <c r="BE63" i="6"/>
  <c r="AS43" i="6"/>
  <c r="AS47" i="6"/>
  <c r="AS51" i="6"/>
  <c r="AS55" i="6"/>
  <c r="AS59" i="6"/>
  <c r="AS63" i="6"/>
  <c r="AS44" i="6"/>
  <c r="AS48" i="6"/>
  <c r="AS52" i="6"/>
  <c r="AS56" i="6"/>
  <c r="AS60" i="6"/>
  <c r="AS41" i="6"/>
  <c r="AS49" i="6"/>
  <c r="AS57" i="6"/>
  <c r="AS42" i="6"/>
  <c r="AS50" i="6"/>
  <c r="AS58" i="6"/>
  <c r="AS45" i="6"/>
  <c r="AS53" i="6"/>
  <c r="AS61" i="6"/>
  <c r="AS46" i="6"/>
  <c r="AS54" i="6"/>
  <c r="AS62" i="6"/>
  <c r="T43" i="6"/>
  <c r="T47" i="6"/>
  <c r="T51" i="6"/>
  <c r="T55" i="6"/>
  <c r="T59" i="6"/>
  <c r="T63" i="6"/>
  <c r="T44" i="6"/>
  <c r="T48" i="6"/>
  <c r="T52" i="6"/>
  <c r="T56" i="6"/>
  <c r="T60" i="6"/>
  <c r="T41" i="6"/>
  <c r="T45" i="6"/>
  <c r="T49" i="6"/>
  <c r="T53" i="6"/>
  <c r="T57" i="6"/>
  <c r="T61" i="6"/>
  <c r="T42" i="6"/>
  <c r="T46" i="6"/>
  <c r="T50" i="6"/>
  <c r="T54" i="6"/>
  <c r="T58" i="6"/>
  <c r="T62" i="6"/>
  <c r="AL44" i="6"/>
  <c r="AL48" i="6"/>
  <c r="AL52" i="6"/>
  <c r="AL56" i="6"/>
  <c r="AL60" i="6"/>
  <c r="AL41" i="6"/>
  <c r="AL45" i="6"/>
  <c r="AL49" i="6"/>
  <c r="AL53" i="6"/>
  <c r="AL57" i="6"/>
  <c r="AL61" i="6"/>
  <c r="AL46" i="6"/>
  <c r="AL54" i="6"/>
  <c r="AL62" i="6"/>
  <c r="AL47" i="6"/>
  <c r="AL55" i="6"/>
  <c r="AL63" i="6"/>
  <c r="AL42" i="6"/>
  <c r="AL50" i="6"/>
  <c r="AL58" i="6"/>
  <c r="AL43" i="6"/>
  <c r="AL51" i="6"/>
  <c r="AL59" i="6"/>
  <c r="CA42" i="6"/>
  <c r="CA46" i="6"/>
  <c r="CA50" i="6"/>
  <c r="CA54" i="6"/>
  <c r="CA58" i="6"/>
  <c r="CA62" i="6"/>
  <c r="CA43" i="6"/>
  <c r="CA47" i="6"/>
  <c r="CA51" i="6"/>
  <c r="CA55" i="6"/>
  <c r="CA59" i="6"/>
  <c r="CA96" i="6" s="1"/>
  <c r="CA63" i="6"/>
  <c r="CA44" i="6"/>
  <c r="CA48" i="6"/>
  <c r="CA52" i="6"/>
  <c r="CA56" i="6"/>
  <c r="CA60" i="6"/>
  <c r="CA97" i="6" s="1"/>
  <c r="CA41" i="6"/>
  <c r="CA45" i="6"/>
  <c r="CA49" i="6"/>
  <c r="CA53" i="6"/>
  <c r="CA57" i="6"/>
  <c r="CA61" i="6"/>
  <c r="BJ43" i="6"/>
  <c r="BJ47" i="6"/>
  <c r="BJ51" i="6"/>
  <c r="BJ55" i="6"/>
  <c r="BJ59" i="6"/>
  <c r="BJ96" i="6" s="1"/>
  <c r="BJ63" i="6"/>
  <c r="BJ44" i="6"/>
  <c r="BJ48" i="6"/>
  <c r="BJ52" i="6"/>
  <c r="BJ56" i="6"/>
  <c r="BJ60" i="6"/>
  <c r="BJ97" i="6" s="1"/>
  <c r="BJ41" i="6"/>
  <c r="BJ45" i="6"/>
  <c r="BJ49" i="6"/>
  <c r="BJ53" i="6"/>
  <c r="BJ57" i="6"/>
  <c r="BJ61" i="6"/>
  <c r="BJ42" i="6"/>
  <c r="BJ46" i="6"/>
  <c r="BJ50" i="6"/>
  <c r="BJ54" i="6"/>
  <c r="BJ58" i="6"/>
  <c r="BJ62" i="6"/>
  <c r="B42" i="6"/>
  <c r="B43" i="6"/>
  <c r="B59" i="6"/>
  <c r="B48" i="6"/>
  <c r="B49" i="6"/>
  <c r="B50" i="6"/>
  <c r="B46" i="6"/>
  <c r="B47" i="6"/>
  <c r="B63" i="6"/>
  <c r="B52" i="6"/>
  <c r="B53" i="6"/>
  <c r="B58" i="6"/>
  <c r="B54" i="6"/>
  <c r="B51" i="6"/>
  <c r="B56" i="6"/>
  <c r="B60" i="6"/>
  <c r="B57" i="6"/>
  <c r="B41" i="6"/>
  <c r="B62" i="6"/>
  <c r="B55" i="6"/>
  <c r="B44" i="6"/>
  <c r="B45" i="6"/>
  <c r="B61" i="6"/>
  <c r="BI44" i="6"/>
  <c r="BI48" i="6"/>
  <c r="BI52" i="6"/>
  <c r="BI56" i="6"/>
  <c r="BI60" i="6"/>
  <c r="BI41" i="6"/>
  <c r="BI45" i="6"/>
  <c r="BI49" i="6"/>
  <c r="BI53" i="6"/>
  <c r="BI57" i="6"/>
  <c r="BI61" i="6"/>
  <c r="BI42" i="6"/>
  <c r="BI46" i="6"/>
  <c r="BI50" i="6"/>
  <c r="BI54" i="6"/>
  <c r="BI58" i="6"/>
  <c r="BI62" i="6"/>
  <c r="BI43" i="6"/>
  <c r="BI47" i="6"/>
  <c r="BI51" i="6"/>
  <c r="BI55" i="6"/>
  <c r="BI59" i="6"/>
  <c r="BI63" i="6"/>
  <c r="CB45" i="6"/>
  <c r="CB49" i="6"/>
  <c r="CB53" i="6"/>
  <c r="CB57" i="6"/>
  <c r="CB61" i="6"/>
  <c r="CB42" i="6"/>
  <c r="CB46" i="6"/>
  <c r="CB50" i="6"/>
  <c r="CB54" i="6"/>
  <c r="CB58" i="6"/>
  <c r="CB62" i="6"/>
  <c r="CB43" i="6"/>
  <c r="CB47" i="6"/>
  <c r="CB51" i="6"/>
  <c r="CB55" i="6"/>
  <c r="CB59" i="6"/>
  <c r="CB63" i="6"/>
  <c r="CB44" i="6"/>
  <c r="CB48" i="6"/>
  <c r="CB52" i="6"/>
  <c r="CB56" i="6"/>
  <c r="CB60" i="6"/>
  <c r="CB41" i="6"/>
  <c r="BK42" i="6"/>
  <c r="BK46" i="6"/>
  <c r="BK50" i="6"/>
  <c r="BK54" i="6"/>
  <c r="BK58" i="6"/>
  <c r="BK62" i="6"/>
  <c r="BK43" i="6"/>
  <c r="BK47" i="6"/>
  <c r="BK51" i="6"/>
  <c r="BK55" i="6"/>
  <c r="BK59" i="6"/>
  <c r="BK96" i="6" s="1"/>
  <c r="BK63" i="6"/>
  <c r="BK44" i="6"/>
  <c r="BK48" i="6"/>
  <c r="BK52" i="6"/>
  <c r="BK56" i="6"/>
  <c r="BK60" i="6"/>
  <c r="BK41" i="6"/>
  <c r="BK45" i="6"/>
  <c r="BK49" i="6"/>
  <c r="BK53" i="6"/>
  <c r="BK57" i="6"/>
  <c r="BK61" i="6"/>
  <c r="BT45" i="6"/>
  <c r="BT49" i="6"/>
  <c r="BT53" i="6"/>
  <c r="BT57" i="6"/>
  <c r="BT61" i="6"/>
  <c r="BT42" i="6"/>
  <c r="BT46" i="6"/>
  <c r="BT50" i="6"/>
  <c r="BT54" i="6"/>
  <c r="BT58" i="6"/>
  <c r="BT62" i="6"/>
  <c r="BT43" i="6"/>
  <c r="BT47" i="6"/>
  <c r="BT51" i="6"/>
  <c r="BT55" i="6"/>
  <c r="BT59" i="6"/>
  <c r="BT63" i="6"/>
  <c r="BT44" i="6"/>
  <c r="BT48" i="6"/>
  <c r="BT52" i="6"/>
  <c r="BT56" i="6"/>
  <c r="BT60" i="6"/>
  <c r="BT41" i="6"/>
  <c r="BM44" i="6"/>
  <c r="BM48" i="6"/>
  <c r="BM52" i="6"/>
  <c r="BM56" i="6"/>
  <c r="BM60" i="6"/>
  <c r="BM41" i="6"/>
  <c r="BM45" i="6"/>
  <c r="BM49" i="6"/>
  <c r="BM53" i="6"/>
  <c r="BM57" i="6"/>
  <c r="BM61" i="6"/>
  <c r="BM42" i="6"/>
  <c r="BM46" i="6"/>
  <c r="BM50" i="6"/>
  <c r="BM54" i="6"/>
  <c r="BM58" i="6"/>
  <c r="BM62" i="6"/>
  <c r="BM43" i="6"/>
  <c r="BM47" i="6"/>
  <c r="BM51" i="6"/>
  <c r="BM55" i="6"/>
  <c r="BM59" i="6"/>
  <c r="BM63" i="6"/>
  <c r="CD43" i="6"/>
  <c r="CD47" i="6"/>
  <c r="CD51" i="6"/>
  <c r="CD55" i="6"/>
  <c r="CD59" i="6"/>
  <c r="CD63" i="6"/>
  <c r="CD44" i="6"/>
  <c r="CD48" i="6"/>
  <c r="CD52" i="6"/>
  <c r="CD56" i="6"/>
  <c r="CD60" i="6"/>
  <c r="CD41" i="6"/>
  <c r="CD45" i="6"/>
  <c r="CD49" i="6"/>
  <c r="CD53" i="6"/>
  <c r="CD57" i="6"/>
  <c r="CD61" i="6"/>
  <c r="CD42" i="6"/>
  <c r="CD46" i="6"/>
  <c r="CD50" i="6"/>
  <c r="CD54" i="6"/>
  <c r="CD58" i="6"/>
  <c r="CD62" i="6"/>
  <c r="BR43" i="6"/>
  <c r="BR47" i="6"/>
  <c r="BR51" i="6"/>
  <c r="BR55" i="6"/>
  <c r="BR59" i="6"/>
  <c r="BR63" i="6"/>
  <c r="BR44" i="6"/>
  <c r="BR48" i="6"/>
  <c r="BR52" i="6"/>
  <c r="BR56" i="6"/>
  <c r="BR60" i="6"/>
  <c r="BR97" i="6" s="1"/>
  <c r="BR41" i="6"/>
  <c r="BR45" i="6"/>
  <c r="BR49" i="6"/>
  <c r="BR53" i="6"/>
  <c r="BR57" i="6"/>
  <c r="BR61" i="6"/>
  <c r="BR42" i="6"/>
  <c r="BR46" i="6"/>
  <c r="BR50" i="6"/>
  <c r="BR54" i="6"/>
  <c r="BR58" i="6"/>
  <c r="BR62" i="6"/>
  <c r="BG42" i="6"/>
  <c r="BG46" i="6"/>
  <c r="BG50" i="6"/>
  <c r="BG54" i="6"/>
  <c r="BG58" i="6"/>
  <c r="BG62" i="6"/>
  <c r="BG43" i="6"/>
  <c r="BG47" i="6"/>
  <c r="BG51" i="6"/>
  <c r="BG55" i="6"/>
  <c r="BG59" i="6"/>
  <c r="BG63" i="6"/>
  <c r="BG44" i="6"/>
  <c r="BG48" i="6"/>
  <c r="BG52" i="6"/>
  <c r="BG56" i="6"/>
  <c r="BG60" i="6"/>
  <c r="BG41" i="6"/>
  <c r="BG45" i="6"/>
  <c r="BG49" i="6"/>
  <c r="BG53" i="6"/>
  <c r="BG57" i="6"/>
  <c r="BG61" i="6"/>
  <c r="AW45" i="6"/>
  <c r="AW49" i="6"/>
  <c r="AW53" i="6"/>
  <c r="AW57" i="6"/>
  <c r="AW61" i="6"/>
  <c r="AW42" i="6"/>
  <c r="AW46" i="6"/>
  <c r="AW50" i="6"/>
  <c r="AW54" i="6"/>
  <c r="AW58" i="6"/>
  <c r="AW62" i="6"/>
  <c r="AW43" i="6"/>
  <c r="AW47" i="6"/>
  <c r="AW51" i="6"/>
  <c r="AW55" i="6"/>
  <c r="AW59" i="6"/>
  <c r="AW63" i="6"/>
  <c r="AW44" i="6"/>
  <c r="AW48" i="6"/>
  <c r="AW52" i="6"/>
  <c r="AW56" i="6"/>
  <c r="AW60" i="6"/>
  <c r="AW41" i="6"/>
  <c r="AW78" i="6" s="1"/>
  <c r="AM45" i="6"/>
  <c r="AM49" i="6"/>
  <c r="AM42" i="6"/>
  <c r="AM46" i="6"/>
  <c r="AM50" i="6"/>
  <c r="AM43" i="6"/>
  <c r="AM51" i="6"/>
  <c r="AM55" i="6"/>
  <c r="AM59" i="6"/>
  <c r="AM63" i="6"/>
  <c r="AM44" i="6"/>
  <c r="AM52" i="6"/>
  <c r="AM56" i="6"/>
  <c r="AM60" i="6"/>
  <c r="AM41" i="6"/>
  <c r="AM53" i="6"/>
  <c r="AM61" i="6"/>
  <c r="AM54" i="6"/>
  <c r="AM62" i="6"/>
  <c r="AM47" i="6"/>
  <c r="AM57" i="6"/>
  <c r="AM48" i="6"/>
  <c r="AM58" i="6"/>
  <c r="AE43" i="6"/>
  <c r="AE47" i="6"/>
  <c r="AE51" i="6"/>
  <c r="AE55" i="6"/>
  <c r="AE59" i="6"/>
  <c r="AE63" i="6"/>
  <c r="AE44" i="6"/>
  <c r="AE48" i="6"/>
  <c r="AE52" i="6"/>
  <c r="AE56" i="6"/>
  <c r="AE60" i="6"/>
  <c r="AE41" i="6"/>
  <c r="AE45" i="6"/>
  <c r="AE53" i="6"/>
  <c r="AE61" i="6"/>
  <c r="AE46" i="6"/>
  <c r="AE54" i="6"/>
  <c r="AE62" i="6"/>
  <c r="AE49" i="6"/>
  <c r="AE57" i="6"/>
  <c r="AE42" i="6"/>
  <c r="AE50" i="6"/>
  <c r="AE58" i="6"/>
  <c r="U42" i="6"/>
  <c r="U46" i="6"/>
  <c r="U50" i="6"/>
  <c r="U54" i="6"/>
  <c r="U58" i="6"/>
  <c r="U62" i="6"/>
  <c r="U43" i="6"/>
  <c r="U47" i="6"/>
  <c r="U51" i="6"/>
  <c r="U55" i="6"/>
  <c r="U59" i="6"/>
  <c r="U63" i="6"/>
  <c r="U44" i="6"/>
  <c r="U48" i="6"/>
  <c r="U52" i="6"/>
  <c r="U56" i="6"/>
  <c r="U60" i="6"/>
  <c r="U41" i="6"/>
  <c r="U45" i="6"/>
  <c r="U49" i="6"/>
  <c r="U53" i="6"/>
  <c r="U57" i="6"/>
  <c r="U61" i="6"/>
  <c r="AA44" i="6"/>
  <c r="AA48" i="6"/>
  <c r="AA52" i="6"/>
  <c r="AA56" i="6"/>
  <c r="AA60" i="6"/>
  <c r="AA41" i="6"/>
  <c r="AA78" i="6" s="1"/>
  <c r="AA45" i="6"/>
  <c r="AA49" i="6"/>
  <c r="AA53" i="6"/>
  <c r="AA57" i="6"/>
  <c r="AA61" i="6"/>
  <c r="AA42" i="6"/>
  <c r="AA79" i="6" s="1"/>
  <c r="AA46" i="6"/>
  <c r="AA50" i="6"/>
  <c r="AA54" i="6"/>
  <c r="AA58" i="6"/>
  <c r="AA62" i="6"/>
  <c r="AA43" i="6"/>
  <c r="AA47" i="6"/>
  <c r="AA51" i="6"/>
  <c r="AA55" i="6"/>
  <c r="AA59" i="6"/>
  <c r="AA96" i="6" s="1"/>
  <c r="AA63" i="6"/>
  <c r="BU44" i="6"/>
  <c r="BU48" i="6"/>
  <c r="BU52" i="6"/>
  <c r="BU56" i="6"/>
  <c r="BU60" i="6"/>
  <c r="BU41" i="6"/>
  <c r="BU45" i="6"/>
  <c r="BU49" i="6"/>
  <c r="BU53" i="6"/>
  <c r="BU57" i="6"/>
  <c r="BU61" i="6"/>
  <c r="BU42" i="6"/>
  <c r="BU46" i="6"/>
  <c r="BU50" i="6"/>
  <c r="BU54" i="6"/>
  <c r="BU58" i="6"/>
  <c r="BU62" i="6"/>
  <c r="BU43" i="6"/>
  <c r="BU47" i="6"/>
  <c r="BU51" i="6"/>
  <c r="BU55" i="6"/>
  <c r="BU59" i="6"/>
  <c r="BU63" i="6"/>
  <c r="H66" i="6"/>
  <c r="Y80" i="6"/>
  <c r="Y78" i="6"/>
  <c r="CB40" i="6"/>
  <c r="X40" i="6"/>
  <c r="AY77" i="6"/>
  <c r="BT97" i="6"/>
  <c r="BL97" i="6"/>
  <c r="AA97" i="6"/>
  <c r="BR96" i="6"/>
  <c r="BK97" i="6"/>
  <c r="CA40" i="6"/>
  <c r="AY40" i="6"/>
  <c r="CD37" i="6"/>
  <c r="BP77" i="6"/>
  <c r="BT40" i="6"/>
  <c r="BX38" i="6"/>
  <c r="BV37" i="6"/>
  <c r="CE75" i="6"/>
  <c r="BJ40" i="6"/>
  <c r="BS38" i="6"/>
  <c r="BR37" i="6"/>
  <c r="BD40" i="6"/>
  <c r="BM38" i="6"/>
  <c r="BI38" i="6"/>
  <c r="CD40" i="6"/>
  <c r="BV40" i="6"/>
  <c r="BR40" i="6"/>
  <c r="BL40" i="6"/>
  <c r="BG40" i="6"/>
  <c r="BB40" i="6"/>
  <c r="AW40" i="6"/>
  <c r="AR40" i="6"/>
  <c r="AM40" i="6"/>
  <c r="AI40" i="6"/>
  <c r="AE40" i="6"/>
  <c r="Z40" i="6"/>
  <c r="U40" i="6"/>
  <c r="CB38" i="6"/>
  <c r="BU38" i="6"/>
  <c r="BQ38" i="6"/>
  <c r="BK38" i="6"/>
  <c r="BE38" i="6"/>
  <c r="BA38" i="6"/>
  <c r="AV38" i="6"/>
  <c r="AQ38" i="6"/>
  <c r="AL38" i="6"/>
  <c r="AH38" i="6"/>
  <c r="AC38" i="6"/>
  <c r="X38" i="6"/>
  <c r="T38" i="6"/>
  <c r="CA37" i="6"/>
  <c r="BT37" i="6"/>
  <c r="BP37" i="6"/>
  <c r="BJ37" i="6"/>
  <c r="BD37" i="6"/>
  <c r="AY37" i="6"/>
  <c r="AT37" i="6"/>
  <c r="AP37" i="6"/>
  <c r="AK37" i="6"/>
  <c r="AG37" i="6"/>
  <c r="AB37" i="6"/>
  <c r="W37" i="6"/>
  <c r="S77" i="6"/>
  <c r="CB77" i="6"/>
  <c r="BU77" i="6"/>
  <c r="BQ77" i="6"/>
  <c r="BK77" i="6"/>
  <c r="BE77" i="6"/>
  <c r="BA77" i="6"/>
  <c r="AV77" i="6"/>
  <c r="AQ77" i="6"/>
  <c r="AL77" i="6"/>
  <c r="AH77" i="6"/>
  <c r="AC77" i="6"/>
  <c r="X77" i="6"/>
  <c r="T77" i="6"/>
  <c r="CA75" i="6"/>
  <c r="BT75" i="6"/>
  <c r="BP75" i="6"/>
  <c r="BJ75" i="6"/>
  <c r="BD75" i="6"/>
  <c r="AY75" i="6"/>
  <c r="AT75" i="6"/>
  <c r="AP75" i="6"/>
  <c r="AK75" i="6"/>
  <c r="AG75" i="6"/>
  <c r="AB75" i="6"/>
  <c r="W75" i="6"/>
  <c r="CE74" i="6"/>
  <c r="BX74" i="6"/>
  <c r="BS74" i="6"/>
  <c r="BM74" i="6"/>
  <c r="BI74" i="6"/>
  <c r="BC74" i="6"/>
  <c r="AX74" i="6"/>
  <c r="AS74" i="6"/>
  <c r="AN74" i="6"/>
  <c r="AJ74" i="6"/>
  <c r="AF74" i="6"/>
  <c r="AA74" i="6"/>
  <c r="V74" i="6"/>
  <c r="S75" i="6"/>
  <c r="AT77" i="6"/>
  <c r="AP77" i="6"/>
  <c r="AK77" i="6"/>
  <c r="AG77" i="6"/>
  <c r="AB77" i="6"/>
  <c r="W77" i="6"/>
  <c r="BC75" i="6"/>
  <c r="AX75" i="6"/>
  <c r="AS75" i="6"/>
  <c r="AN75" i="6"/>
  <c r="AJ75" i="6"/>
  <c r="AF75" i="6"/>
  <c r="AA75" i="6"/>
  <c r="V75" i="6"/>
  <c r="BL74" i="6"/>
  <c r="BG74" i="6"/>
  <c r="BB74" i="6"/>
  <c r="AW74" i="6"/>
  <c r="AR74" i="6"/>
  <c r="AM74" i="6"/>
  <c r="AI74" i="6"/>
  <c r="AE74" i="6"/>
  <c r="Z74" i="6"/>
  <c r="U74" i="6"/>
  <c r="CE77" i="6"/>
  <c r="BX77" i="6"/>
  <c r="BS77" i="6"/>
  <c r="BM77" i="6"/>
  <c r="BI77" i="6"/>
  <c r="BC77" i="6"/>
  <c r="AX77" i="6"/>
  <c r="AS77" i="6"/>
  <c r="AN77" i="6"/>
  <c r="AJ77" i="6"/>
  <c r="AF77" i="6"/>
  <c r="AA77" i="6"/>
  <c r="V77" i="6"/>
  <c r="CD75" i="6"/>
  <c r="BV75" i="6"/>
  <c r="BR75" i="6"/>
  <c r="BL75" i="6"/>
  <c r="BG75" i="6"/>
  <c r="BB75" i="6"/>
  <c r="AW75" i="6"/>
  <c r="AR75" i="6"/>
  <c r="AM75" i="6"/>
  <c r="AI75" i="6"/>
  <c r="AE75" i="6"/>
  <c r="Z75" i="6"/>
  <c r="U75" i="6"/>
  <c r="CB74" i="6"/>
  <c r="BU74" i="6"/>
  <c r="BQ74" i="6"/>
  <c r="BK74" i="6"/>
  <c r="BE74" i="6"/>
  <c r="BA74" i="6"/>
  <c r="AV74" i="6"/>
  <c r="AQ74" i="6"/>
  <c r="AL74" i="6"/>
  <c r="AH74" i="6"/>
  <c r="AC74" i="6"/>
  <c r="X74" i="6"/>
  <c r="T74" i="6"/>
  <c r="R75" i="6"/>
  <c r="R77" i="6"/>
  <c r="R74" i="6"/>
  <c r="A38" i="6"/>
  <c r="A40" i="6"/>
  <c r="A37" i="6"/>
  <c r="R38" i="6"/>
  <c r="R40" i="6"/>
  <c r="R37" i="6"/>
  <c r="J38" i="6"/>
  <c r="BY80" i="6"/>
  <c r="L38" i="6"/>
  <c r="L37" i="6"/>
  <c r="K40" i="6"/>
  <c r="K38" i="6"/>
  <c r="K37" i="6"/>
  <c r="J40" i="6"/>
  <c r="J37" i="6"/>
  <c r="I40" i="6"/>
  <c r="I38" i="6"/>
  <c r="I37" i="6"/>
  <c r="H40" i="6"/>
  <c r="H38" i="6"/>
  <c r="H37" i="6"/>
  <c r="C40" i="6"/>
  <c r="C38" i="6"/>
  <c r="C37" i="6"/>
  <c r="R99" i="6"/>
  <c r="R100" i="6"/>
  <c r="AD79" i="6" l="1"/>
  <c r="AD80" i="6"/>
  <c r="T78" i="6"/>
  <c r="CC80" i="6"/>
  <c r="CC78" i="6"/>
  <c r="CC79" i="6"/>
  <c r="BY97" i="6"/>
  <c r="BY78" i="6"/>
  <c r="BY79" i="6"/>
  <c r="L40" i="6"/>
  <c r="BO78" i="6"/>
  <c r="BZ78" i="6"/>
  <c r="BZ80" i="6"/>
  <c r="BO80" i="6"/>
  <c r="BN78" i="6"/>
  <c r="BZ79" i="6"/>
  <c r="BO79" i="6"/>
  <c r="AU80" i="6"/>
  <c r="AU79" i="6"/>
  <c r="AU78" i="6"/>
  <c r="AZ80" i="6"/>
  <c r="AZ79" i="6"/>
  <c r="AZ78" i="6"/>
  <c r="B40" i="6"/>
  <c r="B38" i="6"/>
  <c r="B37" i="6"/>
  <c r="BF80" i="6"/>
  <c r="BF79" i="6"/>
  <c r="BF78" i="6"/>
  <c r="BW78" i="6"/>
  <c r="BN80" i="6"/>
  <c r="BN79" i="6"/>
  <c r="BW79" i="6"/>
  <c r="BW80" i="6"/>
  <c r="S42" i="6" l="1"/>
  <c r="S46" i="6"/>
  <c r="S50" i="6"/>
  <c r="S54" i="6"/>
  <c r="S58" i="6"/>
  <c r="S62" i="6"/>
  <c r="S43" i="6"/>
  <c r="S47" i="6"/>
  <c r="S51" i="6"/>
  <c r="S55" i="6"/>
  <c r="S59" i="6"/>
  <c r="S63" i="6"/>
  <c r="S44" i="6"/>
  <c r="S48" i="6"/>
  <c r="S52" i="6"/>
  <c r="S56" i="6"/>
  <c r="S60" i="6"/>
  <c r="S45" i="6"/>
  <c r="S49" i="6"/>
  <c r="S53" i="6"/>
  <c r="S57" i="6"/>
  <c r="S61" i="6"/>
  <c r="S41" i="6"/>
  <c r="S74" i="6" l="1"/>
  <c r="S37" i="6"/>
  <c r="BZ100" i="6"/>
  <c r="AO99" i="6"/>
  <c r="CB100" i="6"/>
  <c r="CA100" i="6"/>
  <c r="BU100" i="6"/>
  <c r="BT100" i="6"/>
  <c r="BS100" i="6"/>
  <c r="BQ100" i="6"/>
  <c r="BL100" i="6"/>
  <c r="BK100" i="6"/>
  <c r="BJ100" i="6"/>
  <c r="AO98" i="6"/>
  <c r="CA99" i="6"/>
  <c r="BT99" i="6"/>
  <c r="BS99" i="6"/>
  <c r="BQ99" i="6"/>
  <c r="BL99" i="6"/>
  <c r="BK99" i="6"/>
  <c r="BJ99" i="6"/>
  <c r="Y97" i="6"/>
  <c r="CA98" i="6"/>
  <c r="BT98" i="6"/>
  <c r="BS98" i="6"/>
  <c r="BL98" i="6"/>
  <c r="BK98" i="6"/>
  <c r="BJ98" i="6"/>
  <c r="AA98" i="6"/>
  <c r="AO96" i="6"/>
  <c r="CA95" i="6"/>
  <c r="BT95" i="6"/>
  <c r="BS95" i="6"/>
  <c r="BL95" i="6"/>
  <c r="BK95" i="6"/>
  <c r="BJ95" i="6"/>
  <c r="AA95" i="6"/>
  <c r="CA94" i="6"/>
  <c r="BT94" i="6"/>
  <c r="BS94" i="6"/>
  <c r="BL94" i="6"/>
  <c r="BK94" i="6"/>
  <c r="BJ94" i="6"/>
  <c r="AA94" i="6"/>
  <c r="AO94" i="6"/>
  <c r="CA93" i="6"/>
  <c r="BT93" i="6"/>
  <c r="BS93" i="6"/>
  <c r="BL93" i="6"/>
  <c r="BK93" i="6"/>
  <c r="BJ93" i="6"/>
  <c r="AA93" i="6"/>
  <c r="CA92" i="6"/>
  <c r="BT92" i="6"/>
  <c r="BS92" i="6"/>
  <c r="BP92" i="6"/>
  <c r="BL92" i="6"/>
  <c r="BK92" i="6"/>
  <c r="BJ92" i="6"/>
  <c r="AA92" i="6"/>
  <c r="CA91" i="6"/>
  <c r="BT91" i="6"/>
  <c r="BS91" i="6"/>
  <c r="BP91" i="6"/>
  <c r="BL91" i="6"/>
  <c r="BK91" i="6"/>
  <c r="BJ91" i="6"/>
  <c r="AA91" i="6"/>
  <c r="CA90" i="6"/>
  <c r="BT90" i="6"/>
  <c r="BS90" i="6"/>
  <c r="BP90" i="6"/>
  <c r="BL90" i="6"/>
  <c r="BK90" i="6"/>
  <c r="BJ90" i="6"/>
  <c r="AA90" i="6"/>
  <c r="AO90" i="6"/>
  <c r="CA89" i="6"/>
  <c r="BT89" i="6"/>
  <c r="BS89" i="6"/>
  <c r="BP89" i="6"/>
  <c r="BL89" i="6"/>
  <c r="BK89" i="6"/>
  <c r="BJ89" i="6"/>
  <c r="AA89" i="6"/>
  <c r="CA88" i="6"/>
  <c r="BT88" i="6"/>
  <c r="BS88" i="6"/>
  <c r="BP88" i="6"/>
  <c r="BL88" i="6"/>
  <c r="BK88" i="6"/>
  <c r="BJ88" i="6"/>
  <c r="AA88" i="6"/>
  <c r="AO88" i="6"/>
  <c r="CA87" i="6"/>
  <c r="BT87" i="6"/>
  <c r="BS87" i="6"/>
  <c r="BP87" i="6"/>
  <c r="BL87" i="6"/>
  <c r="BK87" i="6"/>
  <c r="BJ87" i="6"/>
  <c r="AW87" i="6"/>
  <c r="AA87" i="6"/>
  <c r="Z87" i="6"/>
  <c r="S87" i="6"/>
  <c r="AO87" i="6"/>
  <c r="CA86" i="6"/>
  <c r="BT86" i="6"/>
  <c r="BS86" i="6"/>
  <c r="BP86" i="6"/>
  <c r="BL86" i="6"/>
  <c r="BK86" i="6"/>
  <c r="BJ86" i="6"/>
  <c r="AW86" i="6"/>
  <c r="AA86" i="6"/>
  <c r="Z86" i="6"/>
  <c r="S86" i="6"/>
  <c r="AO86" i="6"/>
  <c r="CA85" i="6"/>
  <c r="BT85" i="6"/>
  <c r="BS85" i="6"/>
  <c r="BP85" i="6"/>
  <c r="BL85" i="6"/>
  <c r="BK85" i="6"/>
  <c r="BJ85" i="6"/>
  <c r="AW85" i="6"/>
  <c r="AA85" i="6"/>
  <c r="Z85" i="6"/>
  <c r="S85" i="6"/>
  <c r="AO85" i="6"/>
  <c r="CA84" i="6"/>
  <c r="BT84" i="6"/>
  <c r="BS84" i="6"/>
  <c r="BP84" i="6"/>
  <c r="BL84" i="6"/>
  <c r="BK84" i="6"/>
  <c r="BJ84" i="6"/>
  <c r="AW84" i="6"/>
  <c r="AA84" i="6"/>
  <c r="Z84" i="6"/>
  <c r="S84" i="6"/>
  <c r="AO84" i="6"/>
  <c r="CA83" i="6"/>
  <c r="BT83" i="6"/>
  <c r="BS83" i="6"/>
  <c r="BP83" i="6"/>
  <c r="BL83" i="6"/>
  <c r="BK83" i="6"/>
  <c r="BJ83" i="6"/>
  <c r="AW83" i="6"/>
  <c r="AA83" i="6"/>
  <c r="Z83" i="6"/>
  <c r="S83" i="6"/>
  <c r="AO83" i="6"/>
  <c r="CA82" i="6"/>
  <c r="BT82" i="6"/>
  <c r="BS82" i="6"/>
  <c r="BP82" i="6"/>
  <c r="BL82" i="6"/>
  <c r="BK82" i="6"/>
  <c r="BJ82" i="6"/>
  <c r="AW82" i="6"/>
  <c r="AA82" i="6"/>
  <c r="Z82" i="6"/>
  <c r="S82" i="6"/>
  <c r="CA81" i="6"/>
  <c r="BT81" i="6"/>
  <c r="BS81" i="6"/>
  <c r="BP81" i="6"/>
  <c r="BL81" i="6"/>
  <c r="BK81" i="6"/>
  <c r="BJ81" i="6"/>
  <c r="AW81" i="6"/>
  <c r="AA81" i="6"/>
  <c r="Z81" i="6"/>
  <c r="S81" i="6"/>
  <c r="AO81" i="6"/>
  <c r="CE80" i="6"/>
  <c r="CB80" i="6"/>
  <c r="CA80" i="6"/>
  <c r="BU80" i="6"/>
  <c r="BT80" i="6"/>
  <c r="BS80" i="6"/>
  <c r="BQ80" i="6"/>
  <c r="BP80" i="6"/>
  <c r="BL80" i="6"/>
  <c r="BK80" i="6"/>
  <c r="BJ80" i="6"/>
  <c r="BG80" i="6"/>
  <c r="BC80" i="6"/>
  <c r="BB80" i="6"/>
  <c r="BA80" i="6"/>
  <c r="AX80" i="6"/>
  <c r="AW80" i="6"/>
  <c r="AQ80" i="6"/>
  <c r="AJ80" i="6"/>
  <c r="AG80" i="6"/>
  <c r="AA80" i="6"/>
  <c r="Z80" i="6"/>
  <c r="V80" i="6"/>
  <c r="U80" i="6"/>
  <c r="T80" i="6"/>
  <c r="S80" i="6"/>
  <c r="CE79" i="6"/>
  <c r="CB79" i="6"/>
  <c r="CA79" i="6"/>
  <c r="BU79" i="6"/>
  <c r="BT79" i="6"/>
  <c r="BS79" i="6"/>
  <c r="BQ79" i="6"/>
  <c r="BP79" i="6"/>
  <c r="BL79" i="6"/>
  <c r="BK79" i="6"/>
  <c r="BJ79" i="6"/>
  <c r="BG79" i="6"/>
  <c r="BC79" i="6"/>
  <c r="BB79" i="6"/>
  <c r="BA79" i="6"/>
  <c r="AX79" i="6"/>
  <c r="AW79" i="6"/>
  <c r="AQ79" i="6"/>
  <c r="AJ79" i="6"/>
  <c r="AG79" i="6"/>
  <c r="Z79" i="6"/>
  <c r="V79" i="6"/>
  <c r="U79" i="6"/>
  <c r="T79" i="6"/>
  <c r="S79" i="6"/>
  <c r="CE78" i="6"/>
  <c r="CD78" i="6"/>
  <c r="CB78" i="6"/>
  <c r="CA78" i="6"/>
  <c r="BX78" i="6"/>
  <c r="BV78" i="6"/>
  <c r="BU78" i="6"/>
  <c r="BT78" i="6"/>
  <c r="BS78" i="6"/>
  <c r="BQ78" i="6"/>
  <c r="BP78" i="6"/>
  <c r="BM78" i="6"/>
  <c r="BL78" i="6"/>
  <c r="BK78" i="6"/>
  <c r="BJ78" i="6"/>
  <c r="BG78" i="6"/>
  <c r="BE78" i="6"/>
  <c r="BD78" i="6"/>
  <c r="BC78" i="6"/>
  <c r="BB78" i="6"/>
  <c r="BA78" i="6"/>
  <c r="AY78" i="6"/>
  <c r="AX78" i="6"/>
  <c r="AT78" i="6"/>
  <c r="AS78" i="6"/>
  <c r="AR78" i="6"/>
  <c r="AQ78" i="6"/>
  <c r="AN78" i="6"/>
  <c r="AM78" i="6"/>
  <c r="AJ78" i="6"/>
  <c r="AI78" i="6"/>
  <c r="AH78" i="6"/>
  <c r="AG78" i="6"/>
  <c r="AE78" i="6"/>
  <c r="AC78" i="6"/>
  <c r="AB78" i="6"/>
  <c r="Z78" i="6"/>
  <c r="X78" i="6"/>
  <c r="W78" i="6"/>
  <c r="V78" i="6"/>
  <c r="U78" i="6"/>
  <c r="S78" i="6"/>
  <c r="BY82" i="6" l="1"/>
  <c r="Y82" i="6"/>
  <c r="BY85" i="6"/>
  <c r="Y85" i="6"/>
  <c r="BY94" i="6"/>
  <c r="Y94" i="6"/>
  <c r="BY83" i="6"/>
  <c r="Y83" i="6"/>
  <c r="BY86" i="6"/>
  <c r="Y86" i="6"/>
  <c r="BY88" i="6"/>
  <c r="Y88" i="6"/>
  <c r="BY90" i="6"/>
  <c r="Y90" i="6"/>
  <c r="BY92" i="6"/>
  <c r="Y92" i="6"/>
  <c r="BY95" i="6"/>
  <c r="Y95" i="6"/>
  <c r="BY84" i="6"/>
  <c r="Y84" i="6"/>
  <c r="BY96" i="6"/>
  <c r="Y96" i="6"/>
  <c r="BY81" i="6"/>
  <c r="Y81" i="6"/>
  <c r="BY87" i="6"/>
  <c r="Y87" i="6"/>
  <c r="BY89" i="6"/>
  <c r="Y89" i="6"/>
  <c r="BY91" i="6"/>
  <c r="Y91" i="6"/>
  <c r="BY93" i="6"/>
  <c r="Y93" i="6"/>
  <c r="BY98" i="6"/>
  <c r="Y98" i="6"/>
  <c r="V98" i="6"/>
  <c r="BO82" i="6"/>
  <c r="AO82" i="6"/>
  <c r="AM95" i="6"/>
  <c r="BU99" i="6"/>
  <c r="AD81" i="6"/>
  <c r="CB99" i="6"/>
  <c r="AD90" i="6"/>
  <c r="AD92" i="6"/>
  <c r="AO92" i="6"/>
  <c r="AD95" i="6"/>
  <c r="AO95" i="6"/>
  <c r="AD97" i="6"/>
  <c r="AO97" i="6"/>
  <c r="AD89" i="6"/>
  <c r="AO89" i="6"/>
  <c r="AD91" i="6"/>
  <c r="AO91" i="6"/>
  <c r="AD93" i="6"/>
  <c r="AO93" i="6"/>
  <c r="AD96" i="6"/>
  <c r="BY99" i="6"/>
  <c r="AD99" i="6"/>
  <c r="AD83" i="6"/>
  <c r="AD94" i="6"/>
  <c r="AD98" i="6"/>
  <c r="CC93" i="6"/>
  <c r="CC99" i="6"/>
  <c r="AD82" i="6"/>
  <c r="AD85" i="6"/>
  <c r="AD87" i="6"/>
  <c r="AD84" i="6"/>
  <c r="AD86" i="6"/>
  <c r="AD88" i="6"/>
  <c r="BO99" i="6"/>
  <c r="AU99" i="6"/>
  <c r="CC95" i="6"/>
  <c r="CC96" i="6"/>
  <c r="CC97" i="6"/>
  <c r="CC94" i="6"/>
  <c r="CC98" i="6"/>
  <c r="CC91" i="6"/>
  <c r="CC84" i="6"/>
  <c r="CC86" i="6"/>
  <c r="CC88" i="6"/>
  <c r="CC90" i="6"/>
  <c r="CC92" i="6"/>
  <c r="CC81" i="6"/>
  <c r="CC82" i="6"/>
  <c r="CC85" i="6"/>
  <c r="CC87" i="6"/>
  <c r="CC89" i="6"/>
  <c r="CC83" i="6"/>
  <c r="BO97" i="6"/>
  <c r="BO98" i="6"/>
  <c r="BM82" i="6"/>
  <c r="BC93" i="6"/>
  <c r="AJ90" i="6"/>
  <c r="AU90" i="6"/>
  <c r="BO81" i="6"/>
  <c r="BZ81" i="6"/>
  <c r="BO96" i="6"/>
  <c r="BZ96" i="6"/>
  <c r="BZ82" i="6"/>
  <c r="BO85" i="6"/>
  <c r="BZ85" i="6"/>
  <c r="BO87" i="6"/>
  <c r="BZ87" i="6"/>
  <c r="BO89" i="6"/>
  <c r="BZ89" i="6"/>
  <c r="BO91" i="6"/>
  <c r="BZ91" i="6"/>
  <c r="BO93" i="6"/>
  <c r="BZ93" i="6"/>
  <c r="BO83" i="6"/>
  <c r="BZ83" i="6"/>
  <c r="BO94" i="6"/>
  <c r="BZ94" i="6"/>
  <c r="BO84" i="6"/>
  <c r="BZ84" i="6"/>
  <c r="BO86" i="6"/>
  <c r="BZ86" i="6"/>
  <c r="BO88" i="6"/>
  <c r="BZ88" i="6"/>
  <c r="BO90" i="6"/>
  <c r="BZ90" i="6"/>
  <c r="BO92" i="6"/>
  <c r="BZ92" i="6"/>
  <c r="BO95" i="6"/>
  <c r="BZ95" i="6"/>
  <c r="AU89" i="6"/>
  <c r="AU88" i="6"/>
  <c r="I66" i="6"/>
  <c r="W82" i="6"/>
  <c r="AZ82" i="6"/>
  <c r="AZ85" i="6"/>
  <c r="AZ87" i="6"/>
  <c r="AU91" i="6"/>
  <c r="AU93" i="6"/>
  <c r="L66" i="6"/>
  <c r="AU87" i="6"/>
  <c r="J66" i="6"/>
  <c r="K66" i="6"/>
  <c r="AZ84" i="6"/>
  <c r="AZ86" i="6"/>
  <c r="AZ88" i="6"/>
  <c r="AU82" i="6"/>
  <c r="AU85" i="6"/>
  <c r="AU98" i="6"/>
  <c r="AU94" i="6"/>
  <c r="AU84" i="6"/>
  <c r="AU86" i="6"/>
  <c r="AU96" i="6"/>
  <c r="AU92" i="6"/>
  <c r="AU83" i="6"/>
  <c r="AU97" i="6"/>
  <c r="AU95" i="6"/>
  <c r="AU81" i="6"/>
  <c r="AZ89" i="6"/>
  <c r="AZ90" i="6"/>
  <c r="AZ91" i="6"/>
  <c r="AZ93" i="6"/>
  <c r="AZ97" i="6"/>
  <c r="AZ96" i="6"/>
  <c r="AZ94" i="6"/>
  <c r="AZ92" i="6"/>
  <c r="AZ95" i="6"/>
  <c r="AZ81" i="6"/>
  <c r="AZ83" i="6"/>
  <c r="AZ98" i="6"/>
  <c r="BN99" i="6"/>
  <c r="BZ99" i="6"/>
  <c r="BF82" i="6"/>
  <c r="BF85" i="6"/>
  <c r="BF87" i="6"/>
  <c r="BF89" i="6"/>
  <c r="BF91" i="6"/>
  <c r="BF84" i="6"/>
  <c r="BF86" i="6"/>
  <c r="BF88" i="6"/>
  <c r="BF90" i="6"/>
  <c r="BF92" i="6"/>
  <c r="BF94" i="6"/>
  <c r="BN83" i="6"/>
  <c r="BF81" i="6"/>
  <c r="BN81" i="6"/>
  <c r="BF93" i="6"/>
  <c r="BF83" i="6"/>
  <c r="BF99" i="6"/>
  <c r="BF100" i="6"/>
  <c r="BN82" i="6"/>
  <c r="AJ83" i="6"/>
  <c r="BN85" i="6"/>
  <c r="AJ94" i="6"/>
  <c r="AJ81" i="6"/>
  <c r="BN84" i="6"/>
  <c r="BN86" i="6"/>
  <c r="AJ98" i="6"/>
  <c r="AJ82" i="6"/>
  <c r="AJ85" i="6"/>
  <c r="AJ87" i="6"/>
  <c r="AJ89" i="6"/>
  <c r="AJ91" i="6"/>
  <c r="AJ93" i="6"/>
  <c r="BN96" i="6"/>
  <c r="AJ96" i="6"/>
  <c r="BN87" i="6"/>
  <c r="BN89" i="6"/>
  <c r="BN91" i="6"/>
  <c r="BN93" i="6"/>
  <c r="BF97" i="6"/>
  <c r="BN97" i="6"/>
  <c r="AJ97" i="6"/>
  <c r="AJ84" i="6"/>
  <c r="AJ86" i="6"/>
  <c r="AJ88" i="6"/>
  <c r="AJ92" i="6"/>
  <c r="BN94" i="6"/>
  <c r="BF95" i="6"/>
  <c r="AJ95" i="6"/>
  <c r="BZ98" i="6"/>
  <c r="BN98" i="6"/>
  <c r="BN88" i="6"/>
  <c r="BN90" i="6"/>
  <c r="BN92" i="6"/>
  <c r="BN95" i="6"/>
  <c r="BF96" i="6"/>
  <c r="BF98" i="6"/>
  <c r="BW97" i="6"/>
  <c r="BZ97" i="6"/>
  <c r="BQ94" i="6"/>
  <c r="CB94" i="6"/>
  <c r="AG94" i="6"/>
  <c r="BU94" i="6"/>
  <c r="U94" i="6"/>
  <c r="V94" i="6"/>
  <c r="AQ94" i="6"/>
  <c r="BA94" i="6"/>
  <c r="T94" i="6"/>
  <c r="AX94" i="6"/>
  <c r="T82" i="6"/>
  <c r="BA82" i="6"/>
  <c r="AX82" i="6"/>
  <c r="BU82" i="6"/>
  <c r="AG82" i="6"/>
  <c r="U82" i="6"/>
  <c r="V82" i="6"/>
  <c r="AQ82" i="6"/>
  <c r="CB82" i="6"/>
  <c r="BQ82" i="6"/>
  <c r="BA85" i="6"/>
  <c r="AX85" i="6"/>
  <c r="AG85" i="6"/>
  <c r="U85" i="6"/>
  <c r="BU85" i="6"/>
  <c r="BQ85" i="6"/>
  <c r="AQ85" i="6"/>
  <c r="CB85" i="6"/>
  <c r="T85" i="6"/>
  <c r="V85" i="6"/>
  <c r="U87" i="6"/>
  <c r="BU87" i="6"/>
  <c r="AG87" i="6"/>
  <c r="AQ87" i="6"/>
  <c r="CB87" i="6"/>
  <c r="BQ87" i="6"/>
  <c r="V87" i="6"/>
  <c r="T87" i="6"/>
  <c r="BA87" i="6"/>
  <c r="AX87" i="6"/>
  <c r="BA89" i="6"/>
  <c r="AX89" i="6"/>
  <c r="BU89" i="6"/>
  <c r="AG89" i="6"/>
  <c r="U89" i="6"/>
  <c r="BQ89" i="6"/>
  <c r="CB89" i="6"/>
  <c r="T89" i="6"/>
  <c r="V89" i="6"/>
  <c r="AQ89" i="6"/>
  <c r="AX91" i="6"/>
  <c r="BQ91" i="6"/>
  <c r="V91" i="6"/>
  <c r="U91" i="6"/>
  <c r="T91" i="6"/>
  <c r="AQ91" i="6"/>
  <c r="CB91" i="6"/>
  <c r="BU91" i="6"/>
  <c r="AG91" i="6"/>
  <c r="BA91" i="6"/>
  <c r="BA93" i="6"/>
  <c r="AX93" i="6"/>
  <c r="BU93" i="6"/>
  <c r="V93" i="6"/>
  <c r="AG93" i="6"/>
  <c r="U93" i="6"/>
  <c r="AQ93" i="6"/>
  <c r="BQ93" i="6"/>
  <c r="CB93" i="6"/>
  <c r="T93" i="6"/>
  <c r="V97" i="6"/>
  <c r="CB97" i="6"/>
  <c r="T97" i="6"/>
  <c r="AG97" i="6"/>
  <c r="AX97" i="6"/>
  <c r="BU97" i="6"/>
  <c r="U97" i="6"/>
  <c r="AQ97" i="6"/>
  <c r="BA97" i="6"/>
  <c r="BQ97" i="6"/>
  <c r="U84" i="6"/>
  <c r="BQ84" i="6"/>
  <c r="V84" i="6"/>
  <c r="BA84" i="6"/>
  <c r="AQ84" i="6"/>
  <c r="CB84" i="6"/>
  <c r="AX84" i="6"/>
  <c r="BU84" i="6"/>
  <c r="AG84" i="6"/>
  <c r="T84" i="6"/>
  <c r="BU86" i="6"/>
  <c r="AG86" i="6"/>
  <c r="U86" i="6"/>
  <c r="AQ86" i="6"/>
  <c r="BQ86" i="6"/>
  <c r="V86" i="6"/>
  <c r="CB86" i="6"/>
  <c r="T86" i="6"/>
  <c r="BA86" i="6"/>
  <c r="AX86" i="6"/>
  <c r="AX88" i="6"/>
  <c r="BU88" i="6"/>
  <c r="V88" i="6"/>
  <c r="U88" i="6"/>
  <c r="BQ88" i="6"/>
  <c r="AG88" i="6"/>
  <c r="AQ88" i="6"/>
  <c r="CB88" i="6"/>
  <c r="T88" i="6"/>
  <c r="BA88" i="6"/>
  <c r="BQ90" i="6"/>
  <c r="V90" i="6"/>
  <c r="AQ90" i="6"/>
  <c r="CB90" i="6"/>
  <c r="T90" i="6"/>
  <c r="BU90" i="6"/>
  <c r="AG90" i="6"/>
  <c r="U90" i="6"/>
  <c r="BA90" i="6"/>
  <c r="AX90" i="6"/>
  <c r="AX92" i="6"/>
  <c r="BU92" i="6"/>
  <c r="AG92" i="6"/>
  <c r="U92" i="6"/>
  <c r="BQ92" i="6"/>
  <c r="V92" i="6"/>
  <c r="CB92" i="6"/>
  <c r="T92" i="6"/>
  <c r="BA92" i="6"/>
  <c r="AQ92" i="6"/>
  <c r="BU95" i="6"/>
  <c r="AG95" i="6"/>
  <c r="U95" i="6"/>
  <c r="AQ95" i="6"/>
  <c r="BQ95" i="6"/>
  <c r="V95" i="6"/>
  <c r="BA95" i="6"/>
  <c r="AX95" i="6"/>
  <c r="T95" i="6"/>
  <c r="CB95" i="6"/>
  <c r="BQ83" i="6"/>
  <c r="V83" i="6"/>
  <c r="CB83" i="6"/>
  <c r="AQ83" i="6"/>
  <c r="T83" i="6"/>
  <c r="BU83" i="6"/>
  <c r="AG83" i="6"/>
  <c r="U83" i="6"/>
  <c r="AX83" i="6"/>
  <c r="BA83" i="6"/>
  <c r="AX98" i="6"/>
  <c r="CB98" i="6"/>
  <c r="BU98" i="6"/>
  <c r="BQ98" i="6"/>
  <c r="AQ98" i="6"/>
  <c r="T98" i="6"/>
  <c r="U98" i="6"/>
  <c r="BA98" i="6"/>
  <c r="AG98" i="6"/>
  <c r="BA81" i="6"/>
  <c r="AX81" i="6"/>
  <c r="BQ81" i="6"/>
  <c r="AQ81" i="6"/>
  <c r="AG81" i="6"/>
  <c r="U81" i="6"/>
  <c r="BU81" i="6"/>
  <c r="CB81" i="6"/>
  <c r="T81" i="6"/>
  <c r="V81" i="6"/>
  <c r="BQ96" i="6"/>
  <c r="V96" i="6"/>
  <c r="CB96" i="6"/>
  <c r="AQ96" i="6"/>
  <c r="AX96" i="6"/>
  <c r="BU96" i="6"/>
  <c r="AG96" i="6"/>
  <c r="U96" i="6"/>
  <c r="T96" i="6"/>
  <c r="BA96" i="6"/>
  <c r="BW83" i="6"/>
  <c r="BW84" i="6"/>
  <c r="BW90" i="6"/>
  <c r="BW81" i="6"/>
  <c r="BW96" i="6"/>
  <c r="BW94" i="6"/>
  <c r="BW86" i="6"/>
  <c r="BW88" i="6"/>
  <c r="BW92" i="6"/>
  <c r="BW95" i="6"/>
  <c r="BW82" i="6"/>
  <c r="BW85" i="6"/>
  <c r="BW87" i="6"/>
  <c r="BW89" i="6"/>
  <c r="BW91" i="6"/>
  <c r="BW93" i="6"/>
  <c r="BW98" i="6"/>
  <c r="BC96" i="6"/>
  <c r="BC97" i="6"/>
  <c r="BB97" i="6"/>
  <c r="BG97" i="6"/>
  <c r="CE97" i="6"/>
  <c r="BB96" i="6"/>
  <c r="CE96" i="6"/>
  <c r="BG96" i="6"/>
  <c r="CD100" i="6"/>
  <c r="BR79" i="6"/>
  <c r="AL80" i="6"/>
  <c r="BR81" i="6"/>
  <c r="AF82" i="6"/>
  <c r="AL86" i="6"/>
  <c r="AK78" i="6"/>
  <c r="AP78" i="6"/>
  <c r="BR80" i="6"/>
  <c r="BC82" i="6"/>
  <c r="AK82" i="6"/>
  <c r="AP82" i="6"/>
  <c r="BR86" i="6"/>
  <c r="BR91" i="6"/>
  <c r="BR98" i="6"/>
  <c r="BR99" i="6"/>
  <c r="BR100" i="6"/>
  <c r="AK79" i="6"/>
  <c r="AP79" i="6"/>
  <c r="BR78" i="6"/>
  <c r="AL79" i="6"/>
  <c r="AK80" i="6"/>
  <c r="AP80" i="6"/>
  <c r="AL81" i="6"/>
  <c r="BR82" i="6"/>
  <c r="AF83" i="6"/>
  <c r="AK84" i="6"/>
  <c r="AP84" i="6"/>
  <c r="AK85" i="6"/>
  <c r="AP85" i="6"/>
  <c r="AK86" i="6"/>
  <c r="AP86" i="6"/>
  <c r="AK87" i="6"/>
  <c r="AP87" i="6"/>
  <c r="BP93" i="6"/>
  <c r="BP94" i="6"/>
  <c r="BP95" i="6"/>
  <c r="BP98" i="6"/>
  <c r="BP99" i="6"/>
  <c r="BP100" i="6"/>
  <c r="AF78" i="6"/>
  <c r="AK83" i="6"/>
  <c r="AP83" i="6"/>
  <c r="AL84" i="6"/>
  <c r="AL85" i="6"/>
  <c r="AL87" i="6"/>
  <c r="AF79" i="6"/>
  <c r="BB81" i="6"/>
  <c r="AF81" i="6"/>
  <c r="AL83" i="6"/>
  <c r="BR84" i="6"/>
  <c r="BR85" i="6"/>
  <c r="BR87" i="6"/>
  <c r="BR88" i="6"/>
  <c r="BR89" i="6"/>
  <c r="BR90" i="6"/>
  <c r="BR92" i="6"/>
  <c r="BR93" i="6"/>
  <c r="BR94" i="6"/>
  <c r="BR95" i="6"/>
  <c r="AL78" i="6"/>
  <c r="AF80" i="6"/>
  <c r="BC81" i="6"/>
  <c r="AK81" i="6"/>
  <c r="AP81" i="6"/>
  <c r="AL82" i="6"/>
  <c r="BR83" i="6"/>
  <c r="BB84" i="6"/>
  <c r="AF84" i="6"/>
  <c r="BB85" i="6"/>
  <c r="AF85" i="6"/>
  <c r="BB86" i="6"/>
  <c r="AF86" i="6"/>
  <c r="BB87" i="6"/>
  <c r="AF87" i="6"/>
  <c r="BB88" i="6"/>
  <c r="BB89" i="6"/>
  <c r="BB90" i="6"/>
  <c r="BB91" i="6"/>
  <c r="BB92" i="6"/>
  <c r="BB93" i="6"/>
  <c r="BB94" i="6"/>
  <c r="BB95" i="6"/>
  <c r="BB98" i="6"/>
  <c r="BG81" i="6"/>
  <c r="CE81" i="6"/>
  <c r="BB99" i="6"/>
  <c r="BV100" i="6"/>
  <c r="BG84" i="6"/>
  <c r="CE84" i="6"/>
  <c r="CE85" i="6"/>
  <c r="BG85" i="6"/>
  <c r="CE88" i="6"/>
  <c r="BG88" i="6"/>
  <c r="CE89" i="6"/>
  <c r="BG89" i="6"/>
  <c r="BG92" i="6"/>
  <c r="CE92" i="6"/>
  <c r="CE93" i="6"/>
  <c r="BG93" i="6"/>
  <c r="BB83" i="6"/>
  <c r="BG83" i="6"/>
  <c r="CE83" i="6"/>
  <c r="BC84" i="6"/>
  <c r="BC85" i="6"/>
  <c r="BC86" i="6"/>
  <c r="BC87" i="6"/>
  <c r="BC88" i="6"/>
  <c r="BC89" i="6"/>
  <c r="BC90" i="6"/>
  <c r="BC91" i="6"/>
  <c r="BC92" i="6"/>
  <c r="BC94" i="6"/>
  <c r="BC95" i="6"/>
  <c r="BC98" i="6"/>
  <c r="BG100" i="6"/>
  <c r="CE100" i="6"/>
  <c r="BG99" i="6"/>
  <c r="CE99" i="6"/>
  <c r="BD100" i="6"/>
  <c r="BC100" i="6"/>
  <c r="BG86" i="6"/>
  <c r="CE86" i="6"/>
  <c r="BG87" i="6"/>
  <c r="CE87" i="6"/>
  <c r="CE90" i="6"/>
  <c r="BG90" i="6"/>
  <c r="BG91" i="6"/>
  <c r="CE91" i="6"/>
  <c r="CE94" i="6"/>
  <c r="BG94" i="6"/>
  <c r="BG95" i="6"/>
  <c r="CE95" i="6"/>
  <c r="BG98" i="6"/>
  <c r="CE98" i="6"/>
  <c r="BD99" i="6"/>
  <c r="BC99" i="6"/>
  <c r="BB82" i="6"/>
  <c r="CE82" i="6"/>
  <c r="BG82" i="6"/>
  <c r="BC83" i="6"/>
  <c r="BB100" i="6"/>
  <c r="BE99" i="6"/>
  <c r="BM99" i="6"/>
  <c r="BE100" i="6"/>
  <c r="BM100" i="6"/>
  <c r="BV99" i="6"/>
  <c r="CD99" i="6"/>
  <c r="BX99" i="6"/>
  <c r="BX100" i="6"/>
  <c r="BD98" i="6"/>
  <c r="AR98" i="6"/>
  <c r="AI98" i="6"/>
  <c r="CD98" i="6"/>
  <c r="AS98" i="6"/>
  <c r="BE98" i="6"/>
  <c r="BV98" i="6"/>
  <c r="BM98" i="6"/>
  <c r="AC98" i="6"/>
  <c r="X98" i="6"/>
  <c r="W98" i="6"/>
  <c r="AM98" i="6"/>
  <c r="AE98" i="6"/>
  <c r="AH98" i="6"/>
  <c r="AT98" i="6"/>
  <c r="AB98" i="6"/>
  <c r="AN98" i="6"/>
  <c r="BX98" i="6"/>
  <c r="AY98" i="6"/>
  <c r="AN97" i="6"/>
  <c r="AM87" i="6"/>
  <c r="AH88" i="6"/>
  <c r="AN89" i="6"/>
  <c r="AH96" i="6"/>
  <c r="AH79" i="6"/>
  <c r="X86" i="6"/>
  <c r="AH81" i="6"/>
  <c r="AB82" i="6"/>
  <c r="AT82" i="6"/>
  <c r="AY82" i="6"/>
  <c r="BD82" i="6"/>
  <c r="AY88" i="6"/>
  <c r="AM89" i="6"/>
  <c r="AH90" i="6"/>
  <c r="AN91" i="6"/>
  <c r="BX91" i="6"/>
  <c r="AY96" i="6"/>
  <c r="AM97" i="6"/>
  <c r="AN80" i="6"/>
  <c r="BX80" i="6"/>
  <c r="AH82" i="6"/>
  <c r="AY86" i="6"/>
  <c r="BX89" i="6"/>
  <c r="AY94" i="6"/>
  <c r="AY84" i="6"/>
  <c r="AM85" i="6"/>
  <c r="AH86" i="6"/>
  <c r="AN87" i="6"/>
  <c r="BX87" i="6"/>
  <c r="AY92" i="6"/>
  <c r="AM93" i="6"/>
  <c r="AH94" i="6"/>
  <c r="AN95" i="6"/>
  <c r="AI83" i="6"/>
  <c r="AM83" i="6"/>
  <c r="BV83" i="6"/>
  <c r="CD83" i="6"/>
  <c r="X84" i="6"/>
  <c r="AH84" i="6"/>
  <c r="AY90" i="6"/>
  <c r="AM91" i="6"/>
  <c r="AH92" i="6"/>
  <c r="AN93" i="6"/>
  <c r="R78" i="6"/>
  <c r="R41" i="6"/>
  <c r="A41" i="6"/>
  <c r="W79" i="6"/>
  <c r="AB79" i="6"/>
  <c r="AT79" i="6"/>
  <c r="AY79" i="6"/>
  <c r="BD79" i="6"/>
  <c r="R80" i="6"/>
  <c r="R43" i="6"/>
  <c r="A43" i="6"/>
  <c r="AE80" i="6"/>
  <c r="AI80" i="6"/>
  <c r="AM80" i="6"/>
  <c r="AR80" i="6"/>
  <c r="BV80" i="6"/>
  <c r="CD80" i="6"/>
  <c r="W81" i="6"/>
  <c r="AB81" i="6"/>
  <c r="AT81" i="6"/>
  <c r="AY81" i="6"/>
  <c r="BD81" i="6"/>
  <c r="R82" i="6"/>
  <c r="A45" i="6"/>
  <c r="R45" i="6"/>
  <c r="W84" i="6"/>
  <c r="AB84" i="6"/>
  <c r="AT84" i="6"/>
  <c r="BD84" i="6"/>
  <c r="R85" i="6"/>
  <c r="A48" i="6"/>
  <c r="R48" i="6"/>
  <c r="AE85" i="6"/>
  <c r="AI85" i="6"/>
  <c r="AR85" i="6"/>
  <c r="BV85" i="6"/>
  <c r="CD85" i="6"/>
  <c r="AC86" i="6"/>
  <c r="BE86" i="6"/>
  <c r="AS87" i="6"/>
  <c r="BM87" i="6"/>
  <c r="X79" i="6"/>
  <c r="AC79" i="6"/>
  <c r="BE79" i="6"/>
  <c r="AS80" i="6"/>
  <c r="BM80" i="6"/>
  <c r="X81" i="6"/>
  <c r="AC81" i="6"/>
  <c r="BE81" i="6"/>
  <c r="R83" i="6"/>
  <c r="R46" i="6"/>
  <c r="A46" i="6"/>
  <c r="AE83" i="6"/>
  <c r="AR83" i="6"/>
  <c r="AC84" i="6"/>
  <c r="BE84" i="6"/>
  <c r="AN85" i="6"/>
  <c r="AS85" i="6"/>
  <c r="BM85" i="6"/>
  <c r="BX85" i="6"/>
  <c r="R79" i="6"/>
  <c r="R42" i="6"/>
  <c r="A42" i="6"/>
  <c r="AE79" i="6"/>
  <c r="AI79" i="6"/>
  <c r="AM79" i="6"/>
  <c r="AR79" i="6"/>
  <c r="BV79" i="6"/>
  <c r="CD79" i="6"/>
  <c r="W80" i="6"/>
  <c r="AB80" i="6"/>
  <c r="AT80" i="6"/>
  <c r="AY80" i="6"/>
  <c r="BD80" i="6"/>
  <c r="R81" i="6"/>
  <c r="R44" i="6"/>
  <c r="A44" i="6"/>
  <c r="AE81" i="6"/>
  <c r="AI81" i="6"/>
  <c r="AM81" i="6"/>
  <c r="AR81" i="6"/>
  <c r="BV81" i="6"/>
  <c r="CD81" i="6"/>
  <c r="X82" i="6"/>
  <c r="AC82" i="6"/>
  <c r="BE82" i="6"/>
  <c r="AN83" i="6"/>
  <c r="AS83" i="6"/>
  <c r="BM83" i="6"/>
  <c r="BX83" i="6"/>
  <c r="AE84" i="6"/>
  <c r="AI84" i="6"/>
  <c r="AM84" i="6"/>
  <c r="AR84" i="6"/>
  <c r="AN79" i="6"/>
  <c r="AS79" i="6"/>
  <c r="BM79" i="6"/>
  <c r="BX79" i="6"/>
  <c r="X80" i="6"/>
  <c r="AC80" i="6"/>
  <c r="AH80" i="6"/>
  <c r="BE80" i="6"/>
  <c r="AN81" i="6"/>
  <c r="AS81" i="6"/>
  <c r="BM81" i="6"/>
  <c r="BX81" i="6"/>
  <c r="AE82" i="6"/>
  <c r="AI82" i="6"/>
  <c r="AM82" i="6"/>
  <c r="AR82" i="6"/>
  <c r="BV82" i="6"/>
  <c r="CD82" i="6"/>
  <c r="W83" i="6"/>
  <c r="AB83" i="6"/>
  <c r="AT83" i="6"/>
  <c r="AY83" i="6"/>
  <c r="BD83" i="6"/>
  <c r="R84" i="6"/>
  <c r="A47" i="6"/>
  <c r="R47" i="6"/>
  <c r="W86" i="6"/>
  <c r="AN82" i="6"/>
  <c r="AS82" i="6"/>
  <c r="BX82" i="6"/>
  <c r="X83" i="6"/>
  <c r="AC83" i="6"/>
  <c r="AH83" i="6"/>
  <c r="BE83" i="6"/>
  <c r="AN84" i="6"/>
  <c r="AS84" i="6"/>
  <c r="BM84" i="6"/>
  <c r="BX84" i="6"/>
  <c r="X85" i="6"/>
  <c r="AC85" i="6"/>
  <c r="AH85" i="6"/>
  <c r="BE85" i="6"/>
  <c r="AN86" i="6"/>
  <c r="AS86" i="6"/>
  <c r="BM86" i="6"/>
  <c r="BX86" i="6"/>
  <c r="X87" i="6"/>
  <c r="AC87" i="6"/>
  <c r="AH87" i="6"/>
  <c r="BE87" i="6"/>
  <c r="AN88" i="6"/>
  <c r="AS88" i="6"/>
  <c r="BM88" i="6"/>
  <c r="BX88" i="6"/>
  <c r="X89" i="6"/>
  <c r="AC89" i="6"/>
  <c r="AH89" i="6"/>
  <c r="BE89" i="6"/>
  <c r="AN90" i="6"/>
  <c r="AS90" i="6"/>
  <c r="BM90" i="6"/>
  <c r="BX90" i="6"/>
  <c r="X91" i="6"/>
  <c r="AC91" i="6"/>
  <c r="AH91" i="6"/>
  <c r="BE91" i="6"/>
  <c r="AN92" i="6"/>
  <c r="AS92" i="6"/>
  <c r="BM92" i="6"/>
  <c r="BX92" i="6"/>
  <c r="X93" i="6"/>
  <c r="AC93" i="6"/>
  <c r="AH93" i="6"/>
  <c r="BE93" i="6"/>
  <c r="AN94" i="6"/>
  <c r="AS94" i="6"/>
  <c r="BM94" i="6"/>
  <c r="BX94" i="6"/>
  <c r="X95" i="6"/>
  <c r="AC95" i="6"/>
  <c r="AH95" i="6"/>
  <c r="BE95" i="6"/>
  <c r="AN96" i="6"/>
  <c r="AS96" i="6"/>
  <c r="BM96" i="6"/>
  <c r="BX96" i="6"/>
  <c r="X97" i="6"/>
  <c r="AC97" i="6"/>
  <c r="AH97" i="6"/>
  <c r="BE97" i="6"/>
  <c r="AB86" i="6"/>
  <c r="AT86" i="6"/>
  <c r="BD86" i="6"/>
  <c r="R87" i="6"/>
  <c r="A50" i="6"/>
  <c r="R50" i="6"/>
  <c r="AE87" i="6"/>
  <c r="AI87" i="6"/>
  <c r="AR87" i="6"/>
  <c r="BV87" i="6"/>
  <c r="CD87" i="6"/>
  <c r="W88" i="6"/>
  <c r="AB88" i="6"/>
  <c r="AT88" i="6"/>
  <c r="BD88" i="6"/>
  <c r="R89" i="6"/>
  <c r="A52" i="6"/>
  <c r="R52" i="6"/>
  <c r="AE89" i="6"/>
  <c r="AI89" i="6"/>
  <c r="AR89" i="6"/>
  <c r="BV89" i="6"/>
  <c r="CD89" i="6"/>
  <c r="W90" i="6"/>
  <c r="AB90" i="6"/>
  <c r="AT90" i="6"/>
  <c r="BD90" i="6"/>
  <c r="R91" i="6"/>
  <c r="R54" i="6"/>
  <c r="A54" i="6"/>
  <c r="AE91" i="6"/>
  <c r="AI91" i="6"/>
  <c r="AR91" i="6"/>
  <c r="BV91" i="6"/>
  <c r="CD91" i="6"/>
  <c r="W92" i="6"/>
  <c r="AB92" i="6"/>
  <c r="AT92" i="6"/>
  <c r="BD92" i="6"/>
  <c r="R93" i="6"/>
  <c r="A56" i="6"/>
  <c r="R56" i="6"/>
  <c r="AE93" i="6"/>
  <c r="AI93" i="6"/>
  <c r="AR93" i="6"/>
  <c r="BV93" i="6"/>
  <c r="CD93" i="6"/>
  <c r="W94" i="6"/>
  <c r="AB94" i="6"/>
  <c r="AT94" i="6"/>
  <c r="BD94" i="6"/>
  <c r="R95" i="6"/>
  <c r="A58" i="6"/>
  <c r="R58" i="6"/>
  <c r="AE95" i="6"/>
  <c r="AI95" i="6"/>
  <c r="AR95" i="6"/>
  <c r="BV95" i="6"/>
  <c r="CD95" i="6"/>
  <c r="W96" i="6"/>
  <c r="AB96" i="6"/>
  <c r="AT96" i="6"/>
  <c r="BD96" i="6"/>
  <c r="R97" i="6"/>
  <c r="R60" i="6"/>
  <c r="A60" i="6"/>
  <c r="AE97" i="6"/>
  <c r="AI97" i="6"/>
  <c r="AR97" i="6"/>
  <c r="BV97" i="6"/>
  <c r="CD97" i="6"/>
  <c r="A62" i="6"/>
  <c r="R62" i="6"/>
  <c r="X88" i="6"/>
  <c r="AC88" i="6"/>
  <c r="BE88" i="6"/>
  <c r="AS89" i="6"/>
  <c r="BM89" i="6"/>
  <c r="X90" i="6"/>
  <c r="AC90" i="6"/>
  <c r="BE90" i="6"/>
  <c r="AS91" i="6"/>
  <c r="BM91" i="6"/>
  <c r="X92" i="6"/>
  <c r="AC92" i="6"/>
  <c r="BE92" i="6"/>
  <c r="AS93" i="6"/>
  <c r="BM93" i="6"/>
  <c r="BX93" i="6"/>
  <c r="X94" i="6"/>
  <c r="AC94" i="6"/>
  <c r="BE94" i="6"/>
  <c r="AS95" i="6"/>
  <c r="BM95" i="6"/>
  <c r="BX95" i="6"/>
  <c r="X96" i="6"/>
  <c r="AC96" i="6"/>
  <c r="BE96" i="6"/>
  <c r="AS97" i="6"/>
  <c r="BM97" i="6"/>
  <c r="BX97" i="6"/>
  <c r="BV84" i="6"/>
  <c r="CD84" i="6"/>
  <c r="W85" i="6"/>
  <c r="AB85" i="6"/>
  <c r="AT85" i="6"/>
  <c r="AY85" i="6"/>
  <c r="BD85" i="6"/>
  <c r="R86" i="6"/>
  <c r="A49" i="6"/>
  <c r="R49" i="6"/>
  <c r="AE86" i="6"/>
  <c r="AI86" i="6"/>
  <c r="AM86" i="6"/>
  <c r="AR86" i="6"/>
  <c r="BV86" i="6"/>
  <c r="CD86" i="6"/>
  <c r="W87" i="6"/>
  <c r="AB87" i="6"/>
  <c r="AT87" i="6"/>
  <c r="AY87" i="6"/>
  <c r="BD87" i="6"/>
  <c r="R88" i="6"/>
  <c r="A51" i="6"/>
  <c r="R51" i="6"/>
  <c r="AE88" i="6"/>
  <c r="AI88" i="6"/>
  <c r="AM88" i="6"/>
  <c r="AR88" i="6"/>
  <c r="BV88" i="6"/>
  <c r="CD88" i="6"/>
  <c r="W89" i="6"/>
  <c r="AB89" i="6"/>
  <c r="AT89" i="6"/>
  <c r="AY89" i="6"/>
  <c r="BD89" i="6"/>
  <c r="R90" i="6"/>
  <c r="A53" i="6"/>
  <c r="R53" i="6"/>
  <c r="AE90" i="6"/>
  <c r="AI90" i="6"/>
  <c r="AM90" i="6"/>
  <c r="AR90" i="6"/>
  <c r="BV90" i="6"/>
  <c r="CD90" i="6"/>
  <c r="W91" i="6"/>
  <c r="AB91" i="6"/>
  <c r="AT91" i="6"/>
  <c r="AY91" i="6"/>
  <c r="BD91" i="6"/>
  <c r="R92" i="6"/>
  <c r="A55" i="6"/>
  <c r="R55" i="6"/>
  <c r="AE92" i="6"/>
  <c r="AI92" i="6"/>
  <c r="AM92" i="6"/>
  <c r="AR92" i="6"/>
  <c r="BV92" i="6"/>
  <c r="CD92" i="6"/>
  <c r="W93" i="6"/>
  <c r="AB93" i="6"/>
  <c r="AT93" i="6"/>
  <c r="AY93" i="6"/>
  <c r="BD93" i="6"/>
  <c r="R94" i="6"/>
  <c r="A57" i="6"/>
  <c r="R57" i="6"/>
  <c r="AE94" i="6"/>
  <c r="AI94" i="6"/>
  <c r="AM94" i="6"/>
  <c r="AR94" i="6"/>
  <c r="BV94" i="6"/>
  <c r="CD94" i="6"/>
  <c r="W95" i="6"/>
  <c r="AB95" i="6"/>
  <c r="AT95" i="6"/>
  <c r="AY95" i="6"/>
  <c r="BD95" i="6"/>
  <c r="R96" i="6"/>
  <c r="A59" i="6"/>
  <c r="R59" i="6"/>
  <c r="AE96" i="6"/>
  <c r="AI96" i="6"/>
  <c r="AM96" i="6"/>
  <c r="AR96" i="6"/>
  <c r="BV96" i="6"/>
  <c r="CD96" i="6"/>
  <c r="W97" i="6"/>
  <c r="AB97" i="6"/>
  <c r="AT97" i="6"/>
  <c r="AY97" i="6"/>
  <c r="BD97" i="6"/>
  <c r="R98" i="6"/>
  <c r="A61" i="6"/>
  <c r="R61" i="6"/>
  <c r="A63" i="6"/>
  <c r="R63" i="6"/>
  <c r="I70" i="6" l="1"/>
  <c r="AO102" i="6"/>
  <c r="BY102" i="6"/>
  <c r="BO102" i="6"/>
  <c r="AD78" i="6"/>
  <c r="AD102" i="6" s="1"/>
  <c r="CC102" i="6"/>
  <c r="Y102" i="6"/>
  <c r="AZ102" i="6"/>
  <c r="AU102" i="6"/>
  <c r="BZ102" i="6"/>
  <c r="BW102" i="6"/>
  <c r="BF102" i="6"/>
  <c r="BN102" i="6"/>
  <c r="BG102" i="6"/>
  <c r="BP102" i="6"/>
  <c r="CE102" i="6"/>
  <c r="BX102" i="6"/>
  <c r="CB102" i="6"/>
  <c r="BE102" i="6"/>
  <c r="BU102" i="6"/>
  <c r="BQ102" i="6"/>
  <c r="BM102" i="6"/>
  <c r="CD102" i="6"/>
  <c r="BB102" i="6"/>
  <c r="BD102" i="6"/>
  <c r="BC102" i="6"/>
  <c r="BV102" i="6"/>
  <c r="BR107" i="6" l="1"/>
  <c r="CD106" i="6"/>
  <c r="BA106" i="6"/>
  <c r="BA107" i="6"/>
  <c r="CA106" i="6"/>
  <c r="CA107" i="6"/>
  <c r="BI106" i="6"/>
  <c r="BR106" i="6"/>
  <c r="BR105" i="6"/>
  <c r="BA105" i="6"/>
  <c r="CD105" i="6"/>
  <c r="BI105" i="6"/>
  <c r="CA105" i="6"/>
  <c r="BA99" i="6" l="1"/>
  <c r="BA102" i="6" s="1"/>
  <c r="BA100" i="6"/>
  <c r="AY99" i="6"/>
  <c r="AY100" i="6"/>
  <c r="AX99" i="6"/>
  <c r="AX102" i="6" s="1"/>
  <c r="AX100" i="6"/>
  <c r="AW91" i="6"/>
  <c r="AW95" i="6"/>
  <c r="AW99" i="6"/>
  <c r="AW88" i="6"/>
  <c r="AW92" i="6"/>
  <c r="AW96" i="6"/>
  <c r="AW100" i="6"/>
  <c r="AW89" i="6"/>
  <c r="AW93" i="6"/>
  <c r="AW97" i="6"/>
  <c r="AW90" i="6"/>
  <c r="AW94" i="6"/>
  <c r="AW98" i="6"/>
  <c r="AT99" i="6"/>
  <c r="AT100" i="6"/>
  <c r="AS99" i="6"/>
  <c r="AS100" i="6"/>
  <c r="AR99" i="6"/>
  <c r="AR100" i="6"/>
  <c r="AQ99" i="6"/>
  <c r="AQ100" i="6"/>
  <c r="AP91" i="6"/>
  <c r="AP95" i="6"/>
  <c r="AP99" i="6"/>
  <c r="AP88" i="6"/>
  <c r="AP92" i="6"/>
  <c r="AP96" i="6"/>
  <c r="AP100" i="6"/>
  <c r="AP89" i="6"/>
  <c r="AP93" i="6"/>
  <c r="AP97" i="6"/>
  <c r="AP90" i="6"/>
  <c r="AP94" i="6"/>
  <c r="AP98" i="6"/>
  <c r="AN99" i="6"/>
  <c r="AN100" i="6"/>
  <c r="AM99" i="6"/>
  <c r="AM100" i="6"/>
  <c r="AL91" i="6"/>
  <c r="AL95" i="6"/>
  <c r="AL99" i="6"/>
  <c r="AL88" i="6"/>
  <c r="AL92" i="6"/>
  <c r="AL96" i="6"/>
  <c r="AL100" i="6"/>
  <c r="AL89" i="6"/>
  <c r="AL93" i="6"/>
  <c r="AL97" i="6"/>
  <c r="AL90" i="6"/>
  <c r="AL94" i="6"/>
  <c r="AL98" i="6"/>
  <c r="AK91" i="6"/>
  <c r="AK95" i="6"/>
  <c r="AK99" i="6"/>
  <c r="AK88" i="6"/>
  <c r="AK92" i="6"/>
  <c r="AK96" i="6"/>
  <c r="AK100" i="6"/>
  <c r="AK89" i="6"/>
  <c r="AK93" i="6"/>
  <c r="AK97" i="6"/>
  <c r="AK90" i="6"/>
  <c r="AK94" i="6"/>
  <c r="AK98" i="6"/>
  <c r="AJ99" i="6"/>
  <c r="AJ100" i="6"/>
  <c r="AI99" i="6"/>
  <c r="AI100" i="6"/>
  <c r="AH99" i="6"/>
  <c r="AH100" i="6"/>
  <c r="AG99" i="6"/>
  <c r="AG102" i="6" s="1"/>
  <c r="AG100" i="6"/>
  <c r="AF91" i="6"/>
  <c r="AF95" i="6"/>
  <c r="AF99" i="6"/>
  <c r="AF88" i="6"/>
  <c r="AF92" i="6"/>
  <c r="AF96" i="6"/>
  <c r="AF100" i="6"/>
  <c r="AF89" i="6"/>
  <c r="AF93" i="6"/>
  <c r="AF97" i="6"/>
  <c r="AF90" i="6"/>
  <c r="AF94" i="6"/>
  <c r="AF98" i="6"/>
  <c r="AE99" i="6"/>
  <c r="AE100" i="6"/>
  <c r="AC99" i="6"/>
  <c r="AC102" i="6" s="1"/>
  <c r="Z105" i="6" s="1"/>
  <c r="AC100" i="6"/>
  <c r="AB99" i="6"/>
  <c r="AB100" i="6"/>
  <c r="AA100" i="6"/>
  <c r="AA99" i="6"/>
  <c r="Z91" i="6"/>
  <c r="Z95" i="6"/>
  <c r="Z99" i="6"/>
  <c r="Z88" i="6"/>
  <c r="Z92" i="6"/>
  <c r="Z100" i="6"/>
  <c r="Z89" i="6"/>
  <c r="Z93" i="6"/>
  <c r="Z97" i="6"/>
  <c r="Z90" i="6"/>
  <c r="Z94" i="6"/>
  <c r="Z98" i="6"/>
  <c r="X99" i="6"/>
  <c r="X100" i="6"/>
  <c r="W99" i="6"/>
  <c r="W100" i="6"/>
  <c r="V99" i="6"/>
  <c r="V100" i="6"/>
  <c r="U99" i="6"/>
  <c r="U100" i="6"/>
  <c r="T99" i="6"/>
  <c r="T100" i="6"/>
  <c r="S100" i="6"/>
  <c r="S96" i="6"/>
  <c r="S92" i="6"/>
  <c r="S88" i="6"/>
  <c r="S99" i="6"/>
  <c r="S91" i="6"/>
  <c r="S98" i="6"/>
  <c r="S94" i="6"/>
  <c r="S90" i="6"/>
  <c r="S97" i="6"/>
  <c r="S93" i="6"/>
  <c r="S89" i="6"/>
  <c r="S95" i="6"/>
  <c r="AH102" i="6" l="1"/>
  <c r="AJ102" i="6"/>
  <c r="AM102" i="6"/>
  <c r="AY102" i="6"/>
  <c r="V102" i="6"/>
  <c r="X102" i="6"/>
  <c r="S105" i="6" s="1"/>
  <c r="AB102" i="6"/>
  <c r="Z106" i="6" s="1"/>
  <c r="AE102" i="6"/>
  <c r="AT102" i="6"/>
  <c r="W102" i="6"/>
  <c r="S107" i="6" s="1"/>
  <c r="AQ102" i="6"/>
  <c r="AS102" i="6"/>
  <c r="AR102" i="6"/>
  <c r="AN102" i="6"/>
  <c r="AL105" i="6" s="1"/>
  <c r="AI102" i="6"/>
  <c r="AF107" i="6" s="1"/>
  <c r="AA102" i="6"/>
  <c r="Z107" i="6" s="1"/>
  <c r="U102" i="6"/>
  <c r="T102" i="6"/>
  <c r="AP105" i="6"/>
  <c r="AP106" i="6"/>
  <c r="S106" i="6" l="1"/>
  <c r="AF106" i="6"/>
  <c r="AP107" i="6"/>
  <c r="AF105" i="6"/>
</calcChain>
</file>

<file path=xl/sharedStrings.xml><?xml version="1.0" encoding="utf-8"?>
<sst xmlns="http://schemas.openxmlformats.org/spreadsheetml/2006/main" count="1053" uniqueCount="243">
  <si>
    <t>BBB+</t>
  </si>
  <si>
    <t>AA+</t>
  </si>
  <si>
    <t>Calculation of the risk-free rate</t>
  </si>
  <si>
    <t>Calculation of the debt premium</t>
  </si>
  <si>
    <t>Raw data from Bloomberg on bid yield to maturity for New Zealand government bonds</t>
  </si>
  <si>
    <t>Raw data from Bloomberg on bid yield to maturity for vanilla NZ$ denominated corporate bonds</t>
  </si>
  <si>
    <t>Annualised bid yield to maturity for each business day</t>
  </si>
  <si>
    <t>Un-weighted arithmetic average of the daily annualised bid yields to maturity</t>
  </si>
  <si>
    <t>Average</t>
  </si>
  <si>
    <t>Calculation of the interpolated risk-free rate</t>
  </si>
  <si>
    <t>Calculation of the interpolated bid to bid spread between corporate bonds and New Zealand government bonds</t>
  </si>
  <si>
    <t>Un-weighted arithmetic average of the daily spreads</t>
  </si>
  <si>
    <t>In this case, the yield on the bond with the closest match to the required term to maturity is used when estimating the debt premium.</t>
  </si>
  <si>
    <t>Debt premium</t>
  </si>
  <si>
    <t>Parameters</t>
  </si>
  <si>
    <t>Inputs</t>
  </si>
  <si>
    <t>Estimates</t>
  </si>
  <si>
    <t>Std Error</t>
  </si>
  <si>
    <t>Risk-free rate</t>
  </si>
  <si>
    <t>Leverage</t>
  </si>
  <si>
    <t>Asset beta</t>
  </si>
  <si>
    <t>Debt beta</t>
  </si>
  <si>
    <t>TAMRP</t>
  </si>
  <si>
    <t>Corporate tax rate</t>
  </si>
  <si>
    <t>Investor tax rate</t>
  </si>
  <si>
    <t>Debt issuance costs</t>
  </si>
  <si>
    <t>Equity beta</t>
  </si>
  <si>
    <t>Cost of equity</t>
  </si>
  <si>
    <t>Cost of debt</t>
  </si>
  <si>
    <t>Vanilla WACC (mid-point)</t>
  </si>
  <si>
    <t>Post-tax WACC (mid-point)</t>
  </si>
  <si>
    <t>WACC</t>
  </si>
  <si>
    <t>Percentile</t>
  </si>
  <si>
    <t>t-stat</t>
  </si>
  <si>
    <t>Vanilla</t>
  </si>
  <si>
    <t>Post-tax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</si>
  <si>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Cells are left blank where there is insufficient data to linearly interpolate the debt premium.</t>
    </r>
  </si>
  <si>
    <t>WIANZ</t>
  </si>
  <si>
    <t>Security name</t>
  </si>
  <si>
    <t>Coupon frequency</t>
  </si>
  <si>
    <t>Bond credit rating</t>
  </si>
  <si>
    <t>AIANZ 7 1/4 11/07/15</t>
  </si>
  <si>
    <t>AIANZ 8 08/10/16</t>
  </si>
  <si>
    <t>AIANZ 8 11/15/16</t>
  </si>
  <si>
    <t>AIANZ 5.47 10/17/17</t>
  </si>
  <si>
    <t>AIANZ 4.73 12/13/19</t>
  </si>
  <si>
    <t>AIANZ 5.52 05/28/21</t>
  </si>
  <si>
    <t>GENEPO 7.65 03/15/16</t>
  </si>
  <si>
    <t>GENEPO 7.185 09/15/16</t>
  </si>
  <si>
    <t>GENEPO 5.205 11/01/19</t>
  </si>
  <si>
    <t>GENEPO 8.3 06/23/20</t>
  </si>
  <si>
    <t>GENEPO 5.81 03/08/23</t>
  </si>
  <si>
    <t>MRPNZ 8.36 05/15/13</t>
  </si>
  <si>
    <t>MRPNZ 7.55 10/12/16</t>
  </si>
  <si>
    <t>MRPNZ 5.029 03/06/19</t>
  </si>
  <si>
    <t>MRPNZ 8.21 02/11/20</t>
  </si>
  <si>
    <t>MRPNZ 5.793 03/06/23</t>
  </si>
  <si>
    <t>VCTNZ 7.8 10/15/14</t>
  </si>
  <si>
    <t>WIANZ 7 1/2 11/15/13</t>
  </si>
  <si>
    <t>WIANZ 5.27 06/11/20</t>
  </si>
  <si>
    <t>WIANZ 6 1/4 05/15/21</t>
  </si>
  <si>
    <t>CENNZ 8 05/15/14</t>
  </si>
  <si>
    <t>CENNZ 7.855 04/13/17</t>
  </si>
  <si>
    <t>CENNZ 4.8 05/24/18</t>
  </si>
  <si>
    <t>CENNZ 5.8 05/15/19</t>
  </si>
  <si>
    <t>CENNZ 5.277 05/27/20</t>
  </si>
  <si>
    <t>PIFAU 6.39 03/29/13</t>
  </si>
  <si>
    <t>PIFAU 6.53 06/29/15</t>
  </si>
  <si>
    <t>PIFAU 6.74 09/28/17</t>
  </si>
  <si>
    <t>PIFAU 6.31 12/20/18</t>
  </si>
  <si>
    <t>TPNZ 6.595 02/15/17</t>
  </si>
  <si>
    <t>TPNZ 5.14 11/30/18</t>
  </si>
  <si>
    <t>TPNZ 4.65 09/06/19</t>
  </si>
  <si>
    <t>TPNZ 7.19 11/12/19</t>
  </si>
  <si>
    <t>TPNZ 6.95 06/10/20</t>
  </si>
  <si>
    <t>TPNZ 5.448 03/15/23</t>
  </si>
  <si>
    <t>SPKNZ 6.92 03/22/13</t>
  </si>
  <si>
    <t>SPKNZ 8.65 06/15/15</t>
  </si>
  <si>
    <t>SPKNZ 8.35 06/15/15</t>
  </si>
  <si>
    <t>SPKNZ 7.04 03/22/16</t>
  </si>
  <si>
    <t>SPKNZ 5 1/4 10/25/19</t>
  </si>
  <si>
    <t>TLSAU 7.15 11/24/14</t>
  </si>
  <si>
    <t>TLSAU 7.515 07/11/17</t>
  </si>
  <si>
    <t>FCGNZ 6.86 04/21/14</t>
  </si>
  <si>
    <t>FCGNZ 7 3/4 03/10/15</t>
  </si>
  <si>
    <t>FCGNZ 6.83 03/04/16</t>
  </si>
  <si>
    <t>FCGNZ 4.6 10/24/17</t>
  </si>
  <si>
    <t>FCGNZ 5.52 02/25/20</t>
  </si>
  <si>
    <t>FCGNZ 5.9 02/25/22</t>
  </si>
  <si>
    <t>MERINZ 7.15 03/16/15</t>
  </si>
  <si>
    <t>MERINZ 7.55 03/16/17</t>
  </si>
  <si>
    <t>CHRINT 5.15 12/06/19</t>
  </si>
  <si>
    <t>CHRINT 6 1/4 10/04/21</t>
  </si>
  <si>
    <t>A-</t>
  </si>
  <si>
    <t>BBB</t>
  </si>
  <si>
    <t>AA-</t>
  </si>
  <si>
    <t>#N/A N/A</t>
  </si>
  <si>
    <t>A</t>
  </si>
  <si>
    <t>NR</t>
  </si>
  <si>
    <t>S/A</t>
  </si>
  <si>
    <t>Qtrly</t>
  </si>
  <si>
    <t>7/11/2015</t>
  </si>
  <si>
    <t>10/08/2016</t>
  </si>
  <si>
    <t>15/11/2016</t>
  </si>
  <si>
    <t>17/10/2017</t>
  </si>
  <si>
    <t>13/12/2019</t>
  </si>
  <si>
    <t>28/05/2021</t>
  </si>
  <si>
    <t>15/03/2016</t>
  </si>
  <si>
    <t>15/09/2016</t>
  </si>
  <si>
    <t>1/11/2019</t>
  </si>
  <si>
    <t>23/06/2020</t>
  </si>
  <si>
    <t>8/03/2023</t>
  </si>
  <si>
    <t>15/05/2013</t>
  </si>
  <si>
    <t>12/10/2016</t>
  </si>
  <si>
    <t>6/03/2019</t>
  </si>
  <si>
    <t>11/02/2020</t>
  </si>
  <si>
    <t>6/03/2023</t>
  </si>
  <si>
    <t>15/10/2014</t>
  </si>
  <si>
    <t>15/11/2013</t>
  </si>
  <si>
    <t>11/06/2020</t>
  </si>
  <si>
    <t>15/05/2021</t>
  </si>
  <si>
    <t>15/05/2014</t>
  </si>
  <si>
    <t>13/04/2017</t>
  </si>
  <si>
    <t>24/05/2018</t>
  </si>
  <si>
    <t>15/05/2019</t>
  </si>
  <si>
    <t>27/05/2020</t>
  </si>
  <si>
    <t>29/03/2013</t>
  </si>
  <si>
    <t>29/06/2015</t>
  </si>
  <si>
    <t>28/09/2017</t>
  </si>
  <si>
    <t>20/12/2018</t>
  </si>
  <si>
    <t>15/02/2017</t>
  </si>
  <si>
    <t>30/11/2018</t>
  </si>
  <si>
    <t>6/09/2019</t>
  </si>
  <si>
    <t>12/11/2019</t>
  </si>
  <si>
    <t>10/06/2020</t>
  </si>
  <si>
    <t>15/03/2023</t>
  </si>
  <si>
    <t>22/03/2013</t>
  </si>
  <si>
    <t>15/06/2015</t>
  </si>
  <si>
    <t>22/03/2016</t>
  </si>
  <si>
    <t>25/10/2019</t>
  </si>
  <si>
    <t>24/11/2014</t>
  </si>
  <si>
    <t>11/07/2017</t>
  </si>
  <si>
    <t>21/04/2014</t>
  </si>
  <si>
    <t>10/03/2015</t>
  </si>
  <si>
    <t>4/03/2016</t>
  </si>
  <si>
    <t>24/10/2017</t>
  </si>
  <si>
    <t>25/02/2020</t>
  </si>
  <si>
    <t>25/02/2022</t>
  </si>
  <si>
    <t>16/03/2015</t>
  </si>
  <si>
    <t>16/03/2017</t>
  </si>
  <si>
    <t>6/12/2019</t>
  </si>
  <si>
    <t>4/10/2021</t>
  </si>
  <si>
    <t>NZGB 6 11/15/11</t>
  </si>
  <si>
    <t>NZGB 6 1/2 04/15/13</t>
  </si>
  <si>
    <t>NZGB 6 04/15/15</t>
  </si>
  <si>
    <t>NZGB 6 12/15/17</t>
  </si>
  <si>
    <t>NZGB 5 03/15/19</t>
  </si>
  <si>
    <t>NZGB 3 04/15/20</t>
  </si>
  <si>
    <t>NZGB 6 05/15/21</t>
  </si>
  <si>
    <t>NZGB 5 1/2 04/15/23</t>
  </si>
  <si>
    <t>15/11/2011</t>
  </si>
  <si>
    <t>15/04/2013</t>
  </si>
  <si>
    <t>15/04/2015</t>
  </si>
  <si>
    <t>15/12/2017</t>
  </si>
  <si>
    <t>15/03/2019</t>
  </si>
  <si>
    <t>15/04/2020</t>
  </si>
  <si>
    <t>15/04/2023</t>
  </si>
  <si>
    <t>Cost of capital determination</t>
  </si>
  <si>
    <t>Maturity date</t>
  </si>
  <si>
    <t>WACC estimated as at:</t>
  </si>
  <si>
    <t>AIANZ</t>
  </si>
  <si>
    <t>GENEPO</t>
  </si>
  <si>
    <t>MRPNZ</t>
  </si>
  <si>
    <t>VCTNZ</t>
  </si>
  <si>
    <t>CENNZ</t>
  </si>
  <si>
    <t>PIFAU</t>
  </si>
  <si>
    <t>TPNZ</t>
  </si>
  <si>
    <t>SPKNZ</t>
  </si>
  <si>
    <t>TLSAU</t>
  </si>
  <si>
    <t>FCGNZ</t>
  </si>
  <si>
    <t>MERINZ</t>
  </si>
  <si>
    <t>CHRINT</t>
  </si>
  <si>
    <t>Sector:</t>
  </si>
  <si>
    <t>EDBs/Transpower</t>
  </si>
  <si>
    <t>GPBs</t>
  </si>
  <si>
    <t>Airports</t>
  </si>
  <si>
    <t>N/A</t>
  </si>
  <si>
    <t>Annualisation reflects six monthly  or quarterly payment of interest</t>
  </si>
  <si>
    <t>Annualisation reflects six monthly or quarterly payment of interest</t>
  </si>
  <si>
    <t>Term (years):</t>
  </si>
  <si>
    <t>WACC estimate</t>
  </si>
  <si>
    <t>Term (years)</t>
  </si>
  <si>
    <t>NZGB 4 1/2 04/15/27</t>
  </si>
  <si>
    <t>15/04/2027</t>
  </si>
  <si>
    <t>TPNZ 5.893 03/15/28</t>
  </si>
  <si>
    <t>15/03/2028</t>
  </si>
  <si>
    <t>5 year debt premium</t>
  </si>
  <si>
    <t>4 year debt premium</t>
  </si>
  <si>
    <t>3 year debt premium</t>
  </si>
  <si>
    <t>Calculation of risk-free rate and inputs for debt premium determination</t>
  </si>
  <si>
    <t>SPKNZ 4 1/2 03/25/22</t>
  </si>
  <si>
    <t>25/03/2022</t>
  </si>
  <si>
    <t>FCGNZ 4.33 10/20/21</t>
  </si>
  <si>
    <t>20/10/2021</t>
  </si>
  <si>
    <t>A-1+</t>
  </si>
  <si>
    <t>FCGNZ 5.08 06/19/25</t>
  </si>
  <si>
    <t>19/06/2025</t>
  </si>
  <si>
    <t>TPNZ 4.3 06/30/22</t>
  </si>
  <si>
    <t>30/06/2022</t>
  </si>
  <si>
    <t>NZTB 0 03/02/16</t>
  </si>
  <si>
    <t>2/03/2016</t>
  </si>
  <si>
    <t>CENNZ 4.4 11/15/21</t>
  </si>
  <si>
    <t>AIANZ 4.28 11/09/22</t>
  </si>
  <si>
    <t>9/11/2022</t>
  </si>
  <si>
    <t>PIFAU 4.76 09/28/22</t>
  </si>
  <si>
    <t>28/09/2022</t>
  </si>
  <si>
    <t>SPKNZ 4.51 03/10/23</t>
  </si>
  <si>
    <t>10/03/2023</t>
  </si>
  <si>
    <t>NZGB 3 1/2 04/14/33</t>
  </si>
  <si>
    <t>15/11/2021</t>
  </si>
  <si>
    <t>14/04/2033</t>
  </si>
  <si>
    <t>FCGNZ 4.42 03/07/23</t>
  </si>
  <si>
    <t>7/03/2023</t>
  </si>
  <si>
    <t>14/03/2023</t>
  </si>
  <si>
    <t>MERINZ 4.53 03/14/23</t>
  </si>
  <si>
    <t>NZGB 2 3/4 04/15/25</t>
  </si>
  <si>
    <t>15/04/2025</t>
  </si>
  <si>
    <t>GENEPO 4.14 03/18/22</t>
  </si>
  <si>
    <t>18/03/2022</t>
  </si>
  <si>
    <t>WIANZ 4 1/4 05/12/23</t>
  </si>
  <si>
    <t>12/05/2023</t>
  </si>
  <si>
    <t>NZTB 0 04/26/17</t>
  </si>
  <si>
    <t>26/04/2017</t>
  </si>
  <si>
    <t>NZTB 0 09/14/16</t>
  </si>
  <si>
    <t>14/09/2016</t>
  </si>
  <si>
    <r>
      <rPr>
        <b/>
        <sz val="11"/>
        <rFont val="Calibri"/>
        <family val="2"/>
        <scheme val="minor"/>
      </rPr>
      <t>Date:</t>
    </r>
    <r>
      <rPr>
        <sz val="11"/>
        <rFont val="Calibri"/>
        <family val="2"/>
        <scheme val="minor"/>
      </rPr>
      <t xml:space="preserve"> 29 July 2016</t>
    </r>
  </si>
  <si>
    <t>2017 Information Disclosure year for Transpower, Gas Pipeline Businesses (GPBs) and suppliers of specified airport services (with a June year-end)</t>
  </si>
  <si>
    <t>WACC estimates as at 1 July 2016</t>
  </si>
  <si>
    <t>(Estimated as at 1 July 2016)</t>
  </si>
  <si>
    <t/>
  </si>
  <si>
    <t>Airports WACC estimate</t>
  </si>
  <si>
    <t>GPB ID WACC estimate</t>
  </si>
  <si>
    <t>Transpower ID WACC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</si>
</sst>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"/>
    <numFmt numFmtId="166" formatCode="0.0"/>
    <numFmt numFmtId="167" formatCode="0.0%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9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16" applyNumberFormat="0" applyAlignment="0" applyProtection="0"/>
    <xf numFmtId="0" fontId="26" fillId="24" borderId="17" applyNumberFormat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16" applyNumberFormat="0" applyAlignment="0" applyProtection="0"/>
    <xf numFmtId="0" fontId="33" fillId="0" borderId="21" applyNumberFormat="0" applyFill="0" applyAlignment="0" applyProtection="0"/>
    <xf numFmtId="0" fontId="34" fillId="2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35" fillId="23" borderId="23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26" borderId="22" applyNumberFormat="0" applyFont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164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312">
    <xf numFmtId="0" fontId="0" fillId="0" borderId="0" xfId="0"/>
    <xf numFmtId="0" fontId="16" fillId="3" borderId="0" xfId="0" applyFont="1" applyFill="1" applyBorder="1"/>
    <xf numFmtId="0" fontId="13" fillId="3" borderId="0" xfId="0" applyFont="1" applyFill="1" applyBorder="1"/>
    <xf numFmtId="0" fontId="13" fillId="3" borderId="0" xfId="0" applyFont="1" applyFill="1"/>
    <xf numFmtId="0" fontId="17" fillId="3" borderId="0" xfId="0" applyFont="1" applyFill="1" applyBorder="1"/>
    <xf numFmtId="0" fontId="17" fillId="3" borderId="6" xfId="0" applyFont="1" applyFill="1" applyBorder="1"/>
    <xf numFmtId="0" fontId="13" fillId="3" borderId="7" xfId="0" applyFont="1" applyFill="1" applyBorder="1"/>
    <xf numFmtId="0" fontId="13" fillId="3" borderId="6" xfId="0" applyFont="1" applyFill="1" applyBorder="1"/>
    <xf numFmtId="0" fontId="17" fillId="3" borderId="0" xfId="0" applyFont="1" applyFill="1" applyBorder="1" applyAlignment="1">
      <alignment horizontal="center"/>
    </xf>
    <xf numFmtId="2" fontId="13" fillId="3" borderId="0" xfId="0" applyNumberFormat="1" applyFont="1" applyFill="1" applyBorder="1"/>
    <xf numFmtId="167" fontId="13" fillId="3" borderId="0" xfId="0" applyNumberFormat="1" applyFont="1" applyFill="1" applyBorder="1"/>
    <xf numFmtId="0" fontId="13" fillId="3" borderId="12" xfId="0" applyFont="1" applyFill="1" applyBorder="1"/>
    <xf numFmtId="10" fontId="13" fillId="3" borderId="15" xfId="0" applyNumberFormat="1" applyFont="1" applyFill="1" applyBorder="1"/>
    <xf numFmtId="0" fontId="13" fillId="3" borderId="15" xfId="0" applyFont="1" applyFill="1" applyBorder="1"/>
    <xf numFmtId="0" fontId="13" fillId="3" borderId="5" xfId="0" applyFont="1" applyFill="1" applyBorder="1"/>
    <xf numFmtId="10" fontId="13" fillId="3" borderId="0" xfId="0" applyNumberFormat="1" applyFont="1" applyFill="1"/>
    <xf numFmtId="0" fontId="13" fillId="3" borderId="10" xfId="0" applyFont="1" applyFill="1" applyBorder="1"/>
    <xf numFmtId="10" fontId="13" fillId="3" borderId="8" xfId="0" applyNumberFormat="1" applyFont="1" applyFill="1" applyBorder="1"/>
    <xf numFmtId="0" fontId="13" fillId="3" borderId="8" xfId="0" applyFont="1" applyFill="1" applyBorder="1"/>
    <xf numFmtId="0" fontId="17" fillId="3" borderId="12" xfId="0" applyFont="1" applyFill="1" applyBorder="1"/>
    <xf numFmtId="10" fontId="17" fillId="3" borderId="15" xfId="0" applyNumberFormat="1" applyFont="1" applyFill="1" applyBorder="1"/>
    <xf numFmtId="165" fontId="13" fillId="3" borderId="0" xfId="0" applyNumberFormat="1" applyFont="1" applyFill="1"/>
    <xf numFmtId="0" fontId="17" fillId="3" borderId="10" xfId="0" applyFont="1" applyFill="1" applyBorder="1"/>
    <xf numFmtId="10" fontId="17" fillId="3" borderId="8" xfId="0" applyNumberFormat="1" applyFont="1" applyFill="1" applyBorder="1"/>
    <xf numFmtId="165" fontId="13" fillId="3" borderId="9" xfId="0" applyNumberFormat="1" applyFont="1" applyFill="1" applyBorder="1"/>
    <xf numFmtId="10" fontId="13" fillId="3" borderId="0" xfId="24" applyNumberFormat="1" applyFont="1" applyFill="1"/>
    <xf numFmtId="10" fontId="13" fillId="3" borderId="0" xfId="24" applyNumberFormat="1" applyFont="1" applyFill="1" applyBorder="1"/>
    <xf numFmtId="10" fontId="13" fillId="3" borderId="7" xfId="24" applyNumberFormat="1" applyFont="1" applyFill="1" applyBorder="1"/>
    <xf numFmtId="0" fontId="13" fillId="3" borderId="9" xfId="0" applyFont="1" applyFill="1" applyBorder="1"/>
    <xf numFmtId="0" fontId="19" fillId="3" borderId="0" xfId="0" applyFont="1" applyFill="1"/>
    <xf numFmtId="0" fontId="9" fillId="3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164" fontId="5" fillId="3" borderId="0" xfId="141" applyFont="1" applyFill="1"/>
    <xf numFmtId="2" fontId="9" fillId="3" borderId="0" xfId="0" applyNumberFormat="1" applyFont="1" applyFill="1" applyBorder="1" applyAlignment="1"/>
    <xf numFmtId="2" fontId="9" fillId="3" borderId="0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/>
    <xf numFmtId="2" fontId="12" fillId="3" borderId="0" xfId="0" applyNumberFormat="1" applyFont="1" applyFill="1" applyBorder="1" applyAlignment="1">
      <alignment horizontal="center"/>
    </xf>
    <xf numFmtId="14" fontId="9" fillId="3" borderId="0" xfId="0" applyNumberFormat="1" applyFont="1" applyFill="1" applyBorder="1" applyAlignment="1">
      <alignment wrapText="1"/>
    </xf>
    <xf numFmtId="14" fontId="9" fillId="3" borderId="0" xfId="0" applyNumberFormat="1" applyFont="1" applyFill="1" applyBorder="1" applyAlignment="1">
      <alignment horizontal="center" wrapText="1"/>
    </xf>
    <xf numFmtId="165" fontId="9" fillId="3" borderId="0" xfId="0" applyNumberFormat="1" applyFont="1" applyFill="1" applyBorder="1" applyAlignment="1">
      <alignment horizontal="center"/>
    </xf>
    <xf numFmtId="165" fontId="9" fillId="3" borderId="0" xfId="0" applyNumberFormat="1" applyFont="1" applyFill="1" applyBorder="1"/>
    <xf numFmtId="0" fontId="14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9" fillId="3" borderId="0" xfId="0" applyFont="1" applyFill="1" applyBorder="1"/>
    <xf numFmtId="0" fontId="9" fillId="3" borderId="7" xfId="0" applyFont="1" applyFill="1" applyBorder="1"/>
    <xf numFmtId="165" fontId="9" fillId="3" borderId="8" xfId="0" applyNumberFormat="1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indent="1"/>
    </xf>
    <xf numFmtId="0" fontId="9" fillId="3" borderId="0" xfId="0" applyFont="1" applyFill="1" applyBorder="1" applyAlignment="1">
      <alignment horizontal="right"/>
    </xf>
    <xf numFmtId="0" fontId="5" fillId="3" borderId="13" xfId="140" applyFont="1" applyFill="1" applyBorder="1" applyAlignment="1">
      <alignment horizontal="right"/>
    </xf>
    <xf numFmtId="0" fontId="5" fillId="3" borderId="0" xfId="140" applyFont="1" applyFill="1" applyBorder="1" applyAlignment="1">
      <alignment horizontal="right"/>
    </xf>
    <xf numFmtId="0" fontId="13" fillId="3" borderId="14" xfId="0" applyFont="1" applyFill="1" applyBorder="1"/>
    <xf numFmtId="0" fontId="13" fillId="3" borderId="0" xfId="0" applyFont="1" applyFill="1" applyBorder="1" applyAlignment="1">
      <alignment horizontal="right"/>
    </xf>
    <xf numFmtId="0" fontId="13" fillId="3" borderId="14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0" fontId="13" fillId="3" borderId="13" xfId="0" applyFont="1" applyFill="1" applyBorder="1" applyAlignment="1">
      <alignment horizontal="right"/>
    </xf>
    <xf numFmtId="14" fontId="13" fillId="3" borderId="0" xfId="0" applyNumberFormat="1" applyFont="1" applyFill="1" applyBorder="1" applyAlignment="1">
      <alignment horizontal="right"/>
    </xf>
    <xf numFmtId="14" fontId="13" fillId="3" borderId="7" xfId="0" applyNumberFormat="1" applyFont="1" applyFill="1" applyBorder="1"/>
    <xf numFmtId="14" fontId="13" fillId="3" borderId="9" xfId="0" applyNumberFormat="1" applyFont="1" applyFill="1" applyBorder="1" applyAlignment="1">
      <alignment horizontal="right"/>
    </xf>
    <xf numFmtId="14" fontId="13" fillId="3" borderId="11" xfId="0" applyNumberFormat="1" applyFont="1" applyFill="1" applyBorder="1" applyAlignment="1">
      <alignment horizontal="right"/>
    </xf>
    <xf numFmtId="165" fontId="13" fillId="3" borderId="6" xfId="0" applyNumberFormat="1" applyFont="1" applyFill="1" applyBorder="1"/>
    <xf numFmtId="165" fontId="13" fillId="3" borderId="0" xfId="0" applyNumberFormat="1" applyFont="1" applyFill="1" applyBorder="1"/>
    <xf numFmtId="14" fontId="13" fillId="3" borderId="0" xfId="0" applyNumberFormat="1" applyFont="1" applyFill="1" applyBorder="1"/>
    <xf numFmtId="165" fontId="13" fillId="3" borderId="14" xfId="0" applyNumberFormat="1" applyFont="1" applyFill="1" applyBorder="1"/>
    <xf numFmtId="165" fontId="13" fillId="3" borderId="10" xfId="0" applyNumberFormat="1" applyFont="1" applyFill="1" applyBorder="1"/>
    <xf numFmtId="165" fontId="13" fillId="3" borderId="11" xfId="0" applyNumberFormat="1" applyFont="1" applyFill="1" applyBorder="1"/>
    <xf numFmtId="165" fontId="13" fillId="3" borderId="8" xfId="0" applyNumberFormat="1" applyFont="1" applyFill="1" applyBorder="1"/>
    <xf numFmtId="2" fontId="13" fillId="3" borderId="0" xfId="0" applyNumberFormat="1" applyFont="1" applyFill="1"/>
    <xf numFmtId="14" fontId="13" fillId="3" borderId="0" xfId="0" applyNumberFormat="1" applyFont="1" applyFill="1"/>
    <xf numFmtId="0" fontId="13" fillId="3" borderId="15" xfId="0" applyFont="1" applyFill="1" applyBorder="1" applyAlignment="1">
      <alignment horizontal="right"/>
    </xf>
    <xf numFmtId="165" fontId="13" fillId="3" borderId="15" xfId="0" applyNumberFormat="1" applyFont="1" applyFill="1" applyBorder="1"/>
    <xf numFmtId="14" fontId="13" fillId="3" borderId="0" xfId="0" applyNumberFormat="1" applyFont="1" applyFill="1" applyAlignment="1">
      <alignment horizontal="right" wrapText="1"/>
    </xf>
    <xf numFmtId="165" fontId="13" fillId="3" borderId="2" xfId="0" applyNumberFormat="1" applyFont="1" applyFill="1" applyBorder="1"/>
    <xf numFmtId="165" fontId="13" fillId="3" borderId="3" xfId="0" applyNumberFormat="1" applyFont="1" applyFill="1" applyBorder="1"/>
    <xf numFmtId="165" fontId="13" fillId="3" borderId="4" xfId="0" applyNumberFormat="1" applyFont="1" applyFill="1" applyBorder="1"/>
    <xf numFmtId="14" fontId="13" fillId="3" borderId="0" xfId="0" applyNumberFormat="1" applyFont="1" applyFill="1" applyAlignment="1">
      <alignment wrapText="1"/>
    </xf>
    <xf numFmtId="0" fontId="13" fillId="3" borderId="0" xfId="0" applyFont="1" applyFill="1" applyAlignment="1">
      <alignment horizontal="righ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165" fontId="13" fillId="3" borderId="3" xfId="0" applyNumberFormat="1" applyFont="1" applyFill="1" applyBorder="1" applyAlignment="1">
      <alignment horizontal="right"/>
    </xf>
    <xf numFmtId="165" fontId="13" fillId="3" borderId="4" xfId="0" applyNumberFormat="1" applyFont="1" applyFill="1" applyBorder="1" applyAlignment="1">
      <alignment horizontal="right"/>
    </xf>
    <xf numFmtId="0" fontId="13" fillId="3" borderId="3" xfId="0" applyFont="1" applyFill="1" applyBorder="1"/>
    <xf numFmtId="0" fontId="13" fillId="3" borderId="12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left"/>
    </xf>
    <xf numFmtId="0" fontId="13" fillId="3" borderId="4" xfId="0" applyFont="1" applyFill="1" applyBorder="1"/>
    <xf numFmtId="0" fontId="13" fillId="3" borderId="0" xfId="0" applyFont="1" applyFill="1" applyBorder="1" applyAlignment="1">
      <alignment horizontal="center"/>
    </xf>
    <xf numFmtId="0" fontId="5" fillId="3" borderId="0" xfId="0" applyFont="1" applyFill="1"/>
    <xf numFmtId="2" fontId="5" fillId="3" borderId="0" xfId="0" applyNumberFormat="1" applyFont="1" applyFill="1" applyBorder="1"/>
    <xf numFmtId="14" fontId="5" fillId="3" borderId="0" xfId="0" applyNumberFormat="1" applyFont="1" applyFill="1"/>
    <xf numFmtId="10" fontId="13" fillId="3" borderId="0" xfId="0" applyNumberFormat="1" applyFont="1" applyFill="1" applyBorder="1"/>
    <xf numFmtId="9" fontId="13" fillId="3" borderId="0" xfId="0" applyNumberFormat="1" applyFont="1" applyFill="1" applyBorder="1"/>
    <xf numFmtId="0" fontId="15" fillId="3" borderId="0" xfId="0" applyFont="1" applyFill="1" applyBorder="1"/>
    <xf numFmtId="0" fontId="16" fillId="3" borderId="0" xfId="0" applyFont="1" applyFill="1"/>
    <xf numFmtId="0" fontId="17" fillId="3" borderId="0" xfId="0" applyFont="1" applyFill="1"/>
    <xf numFmtId="0" fontId="13" fillId="3" borderId="5" xfId="0" applyFont="1" applyFill="1" applyBorder="1" applyAlignment="1">
      <alignment horizontal="right"/>
    </xf>
    <xf numFmtId="0" fontId="5" fillId="3" borderId="0" xfId="0" applyFont="1" applyFill="1" applyBorder="1"/>
    <xf numFmtId="0" fontId="22" fillId="3" borderId="0" xfId="0" applyFont="1" applyFill="1"/>
    <xf numFmtId="0" fontId="0" fillId="3" borderId="0" xfId="0" applyFill="1"/>
    <xf numFmtId="9" fontId="13" fillId="3" borderId="0" xfId="0" applyNumberFormat="1" applyFont="1" applyFill="1"/>
    <xf numFmtId="10" fontId="13" fillId="3" borderId="7" xfId="0" applyNumberFormat="1" applyFont="1" applyFill="1" applyBorder="1"/>
    <xf numFmtId="10" fontId="17" fillId="3" borderId="15" xfId="142" applyNumberFormat="1" applyFont="1" applyFill="1" applyBorder="1"/>
    <xf numFmtId="10" fontId="13" fillId="3" borderId="15" xfId="142" applyNumberFormat="1" applyFont="1" applyFill="1" applyBorder="1"/>
    <xf numFmtId="10" fontId="13" fillId="3" borderId="5" xfId="142" applyNumberFormat="1" applyFont="1" applyFill="1" applyBorder="1"/>
    <xf numFmtId="10" fontId="13" fillId="3" borderId="9" xfId="142" applyNumberFormat="1" applyFont="1" applyFill="1" applyBorder="1"/>
    <xf numFmtId="0" fontId="0" fillId="3" borderId="0" xfId="0" applyFill="1" applyBorder="1"/>
    <xf numFmtId="0" fontId="9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/>
    </xf>
    <xf numFmtId="166" fontId="12" fillId="3" borderId="0" xfId="0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6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39" fillId="3" borderId="0" xfId="0" applyFont="1" applyFill="1" applyBorder="1" applyAlignment="1">
      <alignment horizontal="left"/>
    </xf>
    <xf numFmtId="0" fontId="39" fillId="3" borderId="0" xfId="0" applyFont="1" applyFill="1" applyBorder="1" applyAlignment="1">
      <alignment horizontal="center"/>
    </xf>
    <xf numFmtId="0" fontId="39" fillId="3" borderId="0" xfId="0" applyFont="1" applyFill="1" applyBorder="1"/>
    <xf numFmtId="14" fontId="5" fillId="3" borderId="0" xfId="0" applyNumberFormat="1" applyFont="1" applyFill="1" applyBorder="1"/>
    <xf numFmtId="10" fontId="5" fillId="3" borderId="0" xfId="0" applyNumberFormat="1" applyFont="1" applyFill="1" applyBorder="1"/>
    <xf numFmtId="0" fontId="13" fillId="0" borderId="0" xfId="0" applyFont="1" applyFill="1"/>
    <xf numFmtId="0" fontId="40" fillId="3" borderId="0" xfId="0" applyFont="1" applyFill="1" applyBorder="1"/>
    <xf numFmtId="0" fontId="13" fillId="3" borderId="7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14" fontId="13" fillId="3" borderId="10" xfId="0" applyNumberFormat="1" applyFont="1" applyFill="1" applyBorder="1" applyAlignment="1">
      <alignment horizontal="right"/>
    </xf>
    <xf numFmtId="0" fontId="5" fillId="3" borderId="14" xfId="140" applyFont="1" applyFill="1" applyBorder="1" applyAlignment="1">
      <alignment horizontal="right"/>
    </xf>
    <xf numFmtId="0" fontId="13" fillId="3" borderId="1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right"/>
    </xf>
    <xf numFmtId="0" fontId="13" fillId="3" borderId="9" xfId="0" applyFont="1" applyFill="1" applyBorder="1" applyAlignment="1">
      <alignment horizontal="right"/>
    </xf>
    <xf numFmtId="0" fontId="13" fillId="3" borderId="11" xfId="0" applyFont="1" applyFill="1" applyBorder="1" applyAlignment="1">
      <alignment horizontal="right"/>
    </xf>
    <xf numFmtId="0" fontId="18" fillId="3" borderId="0" xfId="0" applyFont="1" applyFill="1"/>
    <xf numFmtId="0" fontId="41" fillId="3" borderId="0" xfId="0" applyFont="1" applyFill="1"/>
    <xf numFmtId="0" fontId="42" fillId="3" borderId="7" xfId="0" applyFont="1" applyFill="1" applyBorder="1" applyAlignment="1">
      <alignment horizontal="right"/>
    </xf>
    <xf numFmtId="14" fontId="42" fillId="3" borderId="7" xfId="0" applyNumberFormat="1" applyFont="1" applyFill="1" applyBorder="1" applyAlignment="1">
      <alignment horizontal="right"/>
    </xf>
    <xf numFmtId="0" fontId="42" fillId="3" borderId="0" xfId="0" applyFont="1" applyFill="1" applyAlignment="1">
      <alignment horizontal="right"/>
    </xf>
    <xf numFmtId="0" fontId="42" fillId="3" borderId="0" xfId="0" applyFont="1" applyFill="1" applyBorder="1" applyAlignment="1">
      <alignment horizontal="right"/>
    </xf>
    <xf numFmtId="0" fontId="43" fillId="3" borderId="0" xfId="0" applyFont="1" applyFill="1" applyBorder="1"/>
    <xf numFmtId="165" fontId="9" fillId="27" borderId="6" xfId="0" applyNumberFormat="1" applyFont="1" applyFill="1" applyBorder="1"/>
    <xf numFmtId="165" fontId="9" fillId="27" borderId="10" xfId="0" applyNumberFormat="1" applyFont="1" applyFill="1" applyBorder="1"/>
    <xf numFmtId="165" fontId="9" fillId="27" borderId="0" xfId="0" applyNumberFormat="1" applyFont="1" applyFill="1" applyBorder="1"/>
    <xf numFmtId="165" fontId="9" fillId="27" borderId="8" xfId="0" applyNumberFormat="1" applyFont="1" applyFill="1" applyBorder="1"/>
    <xf numFmtId="0" fontId="9" fillId="27" borderId="14" xfId="0" applyFont="1" applyFill="1" applyBorder="1"/>
    <xf numFmtId="0" fontId="9" fillId="27" borderId="11" xfId="0" applyFont="1" applyFill="1" applyBorder="1"/>
    <xf numFmtId="165" fontId="17" fillId="27" borderId="6" xfId="0" applyNumberFormat="1" applyFont="1" applyFill="1" applyBorder="1"/>
    <xf numFmtId="0" fontId="9" fillId="27" borderId="10" xfId="0" applyNumberFormat="1" applyFont="1" applyFill="1" applyBorder="1"/>
    <xf numFmtId="165" fontId="13" fillId="27" borderId="6" xfId="0" applyNumberFormat="1" applyFont="1" applyFill="1" applyBorder="1"/>
    <xf numFmtId="165" fontId="13" fillId="27" borderId="14" xfId="0" applyNumberFormat="1" applyFont="1" applyFill="1" applyBorder="1"/>
    <xf numFmtId="165" fontId="13" fillId="27" borderId="7" xfId="0" applyNumberFormat="1" applyFont="1" applyFill="1" applyBorder="1"/>
    <xf numFmtId="165" fontId="13" fillId="27" borderId="0" xfId="0" applyNumberFormat="1" applyFont="1" applyFill="1" applyBorder="1"/>
    <xf numFmtId="165" fontId="13" fillId="27" borderId="10" xfId="0" applyNumberFormat="1" applyFont="1" applyFill="1" applyBorder="1"/>
    <xf numFmtId="165" fontId="13" fillId="27" borderId="11" xfId="0" applyNumberFormat="1" applyFont="1" applyFill="1" applyBorder="1"/>
    <xf numFmtId="165" fontId="13" fillId="27" borderId="9" xfId="0" applyNumberFormat="1" applyFont="1" applyFill="1" applyBorder="1"/>
    <xf numFmtId="165" fontId="13" fillId="27" borderId="8" xfId="0" applyNumberFormat="1" applyFont="1" applyFill="1" applyBorder="1"/>
    <xf numFmtId="0" fontId="21" fillId="3" borderId="0" xfId="0" applyFont="1" applyFill="1" applyBorder="1"/>
    <xf numFmtId="0" fontId="18" fillId="3" borderId="0" xfId="0" applyFont="1" applyFill="1" applyBorder="1"/>
    <xf numFmtId="0" fontId="22" fillId="3" borderId="0" xfId="0" applyFont="1" applyFill="1" applyBorder="1"/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44" fillId="3" borderId="0" xfId="0" applyFont="1" applyFill="1" applyBorder="1"/>
    <xf numFmtId="0" fontId="44" fillId="3" borderId="0" xfId="0" applyFont="1" applyFill="1"/>
    <xf numFmtId="0" fontId="44" fillId="27" borderId="1" xfId="0" applyFont="1" applyFill="1" applyBorder="1" applyAlignment="1">
      <alignment horizontal="center"/>
    </xf>
    <xf numFmtId="0" fontId="44" fillId="27" borderId="11" xfId="0" applyFont="1" applyFill="1" applyBorder="1" applyAlignment="1">
      <alignment horizontal="center"/>
    </xf>
    <xf numFmtId="0" fontId="13" fillId="3" borderId="0" xfId="282" applyFont="1" applyFill="1" applyBorder="1" applyAlignment="1">
      <alignment horizontal="left"/>
    </xf>
    <xf numFmtId="165" fontId="9" fillId="3" borderId="12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center"/>
    </xf>
    <xf numFmtId="165" fontId="9" fillId="3" borderId="5" xfId="0" applyNumberFormat="1" applyFont="1" applyFill="1" applyBorder="1" applyAlignment="1">
      <alignment horizontal="center"/>
    </xf>
    <xf numFmtId="166" fontId="13" fillId="3" borderId="0" xfId="0" applyNumberFormat="1" applyFont="1" applyFill="1"/>
    <xf numFmtId="0" fontId="15" fillId="3" borderId="0" xfId="0" applyFont="1" applyFill="1"/>
    <xf numFmtId="165" fontId="13" fillId="27" borderId="6" xfId="0" applyNumberFormat="1" applyFont="1" applyFill="1" applyBorder="1"/>
    <xf numFmtId="165" fontId="13" fillId="27" borderId="14" xfId="0" applyNumberFormat="1" applyFont="1" applyFill="1" applyBorder="1"/>
    <xf numFmtId="165" fontId="13" fillId="27" borderId="0" xfId="0" applyNumberFormat="1" applyFont="1" applyFill="1" applyBorder="1"/>
    <xf numFmtId="2" fontId="9" fillId="27" borderId="8" xfId="0" applyNumberFormat="1" applyFont="1" applyFill="1" applyBorder="1" applyAlignment="1">
      <alignment horizontal="center"/>
    </xf>
    <xf numFmtId="0" fontId="5" fillId="3" borderId="15" xfId="140" applyFont="1" applyFill="1" applyBorder="1" applyAlignment="1">
      <alignment horizontal="right"/>
    </xf>
    <xf numFmtId="0" fontId="13" fillId="0" borderId="14" xfId="0" applyFont="1" applyFill="1" applyBorder="1" applyAlignment="1">
      <alignment horizontal="right"/>
    </xf>
    <xf numFmtId="14" fontId="13" fillId="3" borderId="0" xfId="0" applyNumberFormat="1" applyFont="1" applyFill="1" applyBorder="1" applyAlignment="1">
      <alignment horizontal="right"/>
    </xf>
    <xf numFmtId="165" fontId="13" fillId="27" borderId="13" xfId="0" applyNumberFormat="1" applyFont="1" applyFill="1" applyBorder="1"/>
    <xf numFmtId="165" fontId="13" fillId="27" borderId="5" xfId="0" applyNumberFormat="1" applyFont="1" applyFill="1" applyBorder="1"/>
    <xf numFmtId="0" fontId="13" fillId="28" borderId="14" xfId="0" applyFont="1" applyFill="1" applyBorder="1" applyAlignment="1">
      <alignment horizontal="right"/>
    </xf>
    <xf numFmtId="0" fontId="13" fillId="28" borderId="7" xfId="0" applyFont="1" applyFill="1" applyBorder="1" applyAlignment="1">
      <alignment horizontal="right"/>
    </xf>
    <xf numFmtId="14" fontId="13" fillId="3" borderId="7" xfId="0" applyNumberFormat="1" applyFont="1" applyFill="1" applyBorder="1" applyAlignment="1">
      <alignment horizontal="right"/>
    </xf>
    <xf numFmtId="165" fontId="13" fillId="3" borderId="1" xfId="0" applyNumberFormat="1" applyFont="1" applyFill="1" applyBorder="1"/>
    <xf numFmtId="0" fontId="13" fillId="4" borderId="12" xfId="0" applyFont="1" applyFill="1" applyBorder="1" applyAlignment="1">
      <alignment horizontal="right"/>
    </xf>
    <xf numFmtId="0" fontId="13" fillId="4" borderId="13" xfId="0" applyFont="1" applyFill="1" applyBorder="1" applyAlignment="1">
      <alignment horizontal="right"/>
    </xf>
    <xf numFmtId="0" fontId="13" fillId="4" borderId="6" xfId="0" applyFont="1" applyFill="1" applyBorder="1" applyAlignment="1">
      <alignment horizontal="right"/>
    </xf>
    <xf numFmtId="0" fontId="13" fillId="4" borderId="14" xfId="0" applyFont="1" applyFill="1" applyBorder="1" applyAlignment="1">
      <alignment horizontal="right"/>
    </xf>
    <xf numFmtId="14" fontId="13" fillId="4" borderId="10" xfId="0" applyNumberFormat="1" applyFont="1" applyFill="1" applyBorder="1" applyAlignment="1">
      <alignment horizontal="right"/>
    </xf>
    <xf numFmtId="14" fontId="13" fillId="4" borderId="11" xfId="0" applyNumberFormat="1" applyFont="1" applyFill="1" applyBorder="1" applyAlignment="1">
      <alignment horizontal="right"/>
    </xf>
    <xf numFmtId="0" fontId="13" fillId="4" borderId="11" xfId="0" applyFont="1" applyFill="1" applyBorder="1" applyAlignment="1">
      <alignment horizontal="right"/>
    </xf>
    <xf numFmtId="165" fontId="13" fillId="4" borderId="6" xfId="0" applyNumberFormat="1" applyFont="1" applyFill="1" applyBorder="1"/>
    <xf numFmtId="165" fontId="13" fillId="4" borderId="14" xfId="0" applyNumberFormat="1" applyFont="1" applyFill="1" applyBorder="1"/>
    <xf numFmtId="165" fontId="13" fillId="4" borderId="10" xfId="0" applyNumberFormat="1" applyFont="1" applyFill="1" applyBorder="1"/>
    <xf numFmtId="165" fontId="13" fillId="4" borderId="12" xfId="92" applyNumberFormat="1" applyFont="1" applyFill="1" applyBorder="1"/>
    <xf numFmtId="165" fontId="13" fillId="4" borderId="6" xfId="92" applyNumberFormat="1" applyFont="1" applyFill="1" applyBorder="1"/>
    <xf numFmtId="165" fontId="13" fillId="4" borderId="10" xfId="92" applyNumberFormat="1" applyFont="1" applyFill="1" applyBorder="1"/>
    <xf numFmtId="0" fontId="13" fillId="4" borderId="15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right"/>
    </xf>
    <xf numFmtId="14" fontId="13" fillId="4" borderId="15" xfId="0" applyNumberFormat="1" applyFont="1" applyFill="1" applyBorder="1" applyAlignment="1">
      <alignment horizontal="right"/>
    </xf>
    <xf numFmtId="14" fontId="13" fillId="4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65" fontId="9" fillId="0" borderId="0" xfId="0" applyNumberFormat="1" applyFont="1" applyFill="1" applyBorder="1"/>
    <xf numFmtId="0" fontId="9" fillId="0" borderId="7" xfId="0" applyFont="1" applyFill="1" applyBorder="1"/>
    <xf numFmtId="165" fontId="17" fillId="27" borderId="10" xfId="0" applyNumberFormat="1" applyFont="1" applyFill="1" applyBorder="1"/>
    <xf numFmtId="165" fontId="17" fillId="3" borderId="0" xfId="0" applyNumberFormat="1" applyFont="1" applyFill="1"/>
    <xf numFmtId="0" fontId="13" fillId="29" borderId="13" xfId="0" applyFont="1" applyFill="1" applyBorder="1" applyAlignment="1">
      <alignment horizontal="right"/>
    </xf>
    <xf numFmtId="0" fontId="13" fillId="29" borderId="14" xfId="0" applyFont="1" applyFill="1" applyBorder="1" applyAlignment="1">
      <alignment horizontal="right"/>
    </xf>
    <xf numFmtId="14" fontId="13" fillId="29" borderId="11" xfId="0" applyNumberFormat="1" applyFont="1" applyFill="1" applyBorder="1" applyAlignment="1">
      <alignment horizontal="right"/>
    </xf>
    <xf numFmtId="0" fontId="13" fillId="29" borderId="12" xfId="0" applyFont="1" applyFill="1" applyBorder="1" applyAlignment="1">
      <alignment horizontal="right"/>
    </xf>
    <xf numFmtId="0" fontId="13" fillId="29" borderId="6" xfId="0" applyFont="1" applyFill="1" applyBorder="1" applyAlignment="1">
      <alignment horizontal="right"/>
    </xf>
    <xf numFmtId="0" fontId="13" fillId="29" borderId="10" xfId="0" applyFont="1" applyFill="1" applyBorder="1" applyAlignment="1">
      <alignment horizontal="right"/>
    </xf>
    <xf numFmtId="165" fontId="13" fillId="29" borderId="14" xfId="0" applyNumberFormat="1" applyFont="1" applyFill="1" applyBorder="1"/>
    <xf numFmtId="165" fontId="13" fillId="29" borderId="11" xfId="0" applyNumberFormat="1" applyFont="1" applyFill="1" applyBorder="1"/>
    <xf numFmtId="165" fontId="13" fillId="29" borderId="3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4" borderId="10" xfId="0" applyFont="1" applyFill="1" applyBorder="1" applyAlignment="1">
      <alignment horizontal="right"/>
    </xf>
    <xf numFmtId="165" fontId="13" fillId="4" borderId="11" xfId="0" applyNumberFormat="1" applyFont="1" applyFill="1" applyBorder="1"/>
    <xf numFmtId="0" fontId="13" fillId="4" borderId="8" xfId="0" applyFont="1" applyFill="1" applyBorder="1" applyAlignment="1">
      <alignment horizontal="right"/>
    </xf>
    <xf numFmtId="165" fontId="13" fillId="4" borderId="12" xfId="0" applyNumberFormat="1" applyFont="1" applyFill="1" applyBorder="1"/>
    <xf numFmtId="165" fontId="13" fillId="4" borderId="13" xfId="0" applyNumberFormat="1" applyFont="1" applyFill="1" applyBorder="1"/>
    <xf numFmtId="165" fontId="13" fillId="2" borderId="12" xfId="0" applyNumberFormat="1" applyFont="1" applyFill="1" applyBorder="1"/>
    <xf numFmtId="165" fontId="13" fillId="2" borderId="13" xfId="0" applyNumberFormat="1" applyFont="1" applyFill="1" applyBorder="1"/>
    <xf numFmtId="165" fontId="13" fillId="2" borderId="6" xfId="0" applyNumberFormat="1" applyFont="1" applyFill="1" applyBorder="1"/>
    <xf numFmtId="165" fontId="13" fillId="2" borderId="14" xfId="0" applyNumberFormat="1" applyFont="1" applyFill="1" applyBorder="1"/>
    <xf numFmtId="165" fontId="13" fillId="2" borderId="10" xfId="0" applyNumberFormat="1" applyFont="1" applyFill="1" applyBorder="1"/>
    <xf numFmtId="165" fontId="13" fillId="2" borderId="11" xfId="0" applyNumberFormat="1" applyFont="1" applyFill="1" applyBorder="1"/>
    <xf numFmtId="14" fontId="13" fillId="4" borderId="6" xfId="0" applyNumberFormat="1" applyFont="1" applyFill="1" applyBorder="1" applyAlignment="1">
      <alignment horizontal="right"/>
    </xf>
    <xf numFmtId="165" fontId="13" fillId="4" borderId="0" xfId="92" applyNumberFormat="1" applyFont="1" applyFill="1" applyBorder="1"/>
    <xf numFmtId="165" fontId="13" fillId="4" borderId="13" xfId="92" applyNumberFormat="1" applyFont="1" applyFill="1" applyBorder="1"/>
    <xf numFmtId="165" fontId="13" fillId="4" borderId="14" xfId="92" applyNumberFormat="1" applyFont="1" applyFill="1" applyBorder="1"/>
    <xf numFmtId="165" fontId="13" fillId="4" borderId="11" xfId="92" applyNumberFormat="1" applyFont="1" applyFill="1" applyBorder="1"/>
    <xf numFmtId="165" fontId="13" fillId="2" borderId="13" xfId="92" applyNumberFormat="1" applyFont="1" applyFill="1" applyBorder="1"/>
    <xf numFmtId="14" fontId="13" fillId="3" borderId="6" xfId="0" applyNumberFormat="1" applyFont="1" applyFill="1" applyBorder="1" applyAlignment="1">
      <alignment horizontal="right"/>
    </xf>
    <xf numFmtId="165" fontId="13" fillId="2" borderId="0" xfId="92" applyNumberFormat="1" applyFont="1" applyFill="1" applyBorder="1"/>
    <xf numFmtId="165" fontId="13" fillId="2" borderId="14" xfId="92" applyNumberFormat="1" applyFont="1" applyFill="1" applyBorder="1"/>
    <xf numFmtId="165" fontId="13" fillId="2" borderId="11" xfId="92" applyNumberFormat="1" applyFont="1" applyFill="1" applyBorder="1"/>
    <xf numFmtId="165" fontId="13" fillId="2" borderId="12" xfId="92" applyNumberFormat="1" applyFont="1" applyFill="1" applyBorder="1"/>
    <xf numFmtId="165" fontId="13" fillId="2" borderId="6" xfId="92" applyNumberFormat="1" applyFont="1" applyFill="1" applyBorder="1"/>
    <xf numFmtId="165" fontId="13" fillId="2" borderId="10" xfId="92" applyNumberFormat="1" applyFont="1" applyFill="1" applyBorder="1"/>
    <xf numFmtId="165" fontId="13" fillId="2" borderId="5" xfId="92" applyNumberFormat="1" applyFont="1" applyFill="1" applyBorder="1"/>
    <xf numFmtId="14" fontId="13" fillId="3" borderId="14" xfId="0" applyNumberFormat="1" applyFont="1" applyFill="1" applyBorder="1" applyAlignment="1">
      <alignment horizontal="right"/>
    </xf>
    <xf numFmtId="14" fontId="5" fillId="3" borderId="14" xfId="140" applyNumberFormat="1" applyFont="1" applyFill="1" applyBorder="1" applyAlignment="1">
      <alignment horizontal="right"/>
    </xf>
    <xf numFmtId="14" fontId="13" fillId="29" borderId="14" xfId="0" applyNumberFormat="1" applyFont="1" applyFill="1" applyBorder="1" applyAlignment="1">
      <alignment horizontal="right"/>
    </xf>
    <xf numFmtId="165" fontId="13" fillId="2" borderId="15" xfId="92" applyNumberFormat="1" applyFont="1" applyFill="1" applyBorder="1"/>
    <xf numFmtId="165" fontId="13" fillId="4" borderId="15" xfId="92" applyNumberFormat="1" applyFont="1" applyFill="1" applyBorder="1"/>
    <xf numFmtId="165" fontId="13" fillId="2" borderId="7" xfId="92" applyNumberFormat="1" applyFont="1" applyFill="1" applyBorder="1"/>
    <xf numFmtId="165" fontId="13" fillId="2" borderId="8" xfId="92" applyNumberFormat="1" applyFont="1" applyFill="1" applyBorder="1"/>
    <xf numFmtId="165" fontId="13" fillId="4" borderId="8" xfId="92" applyNumberFormat="1" applyFont="1" applyFill="1" applyBorder="1"/>
    <xf numFmtId="165" fontId="13" fillId="2" borderId="9" xfId="92" applyNumberFormat="1" applyFont="1" applyFill="1" applyBorder="1"/>
    <xf numFmtId="14" fontId="13" fillId="4" borderId="14" xfId="0" applyNumberFormat="1" applyFont="1" applyFill="1" applyBorder="1" applyAlignment="1">
      <alignment horizontal="right"/>
    </xf>
    <xf numFmtId="14" fontId="13" fillId="29" borderId="6" xfId="0" applyNumberFormat="1" applyFont="1" applyFill="1" applyBorder="1" applyAlignment="1">
      <alignment horizontal="right"/>
    </xf>
    <xf numFmtId="14" fontId="5" fillId="3" borderId="0" xfId="140" applyNumberFormat="1" applyFont="1" applyFill="1" applyBorder="1" applyAlignment="1">
      <alignment horizontal="right"/>
    </xf>
    <xf numFmtId="165" fontId="13" fillId="3" borderId="12" xfId="0" applyNumberFormat="1" applyFont="1" applyFill="1" applyBorder="1"/>
    <xf numFmtId="165" fontId="13" fillId="3" borderId="13" xfId="0" applyNumberFormat="1" applyFont="1" applyFill="1" applyBorder="1"/>
    <xf numFmtId="165" fontId="13" fillId="29" borderId="13" xfId="0" applyNumberFormat="1" applyFont="1" applyFill="1" applyBorder="1"/>
    <xf numFmtId="0" fontId="17" fillId="3" borderId="15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2" fontId="9" fillId="3" borderId="12" xfId="0" applyNumberFormat="1" applyFont="1" applyFill="1" applyBorder="1" applyAlignment="1">
      <alignment horizontal="center"/>
    </xf>
    <xf numFmtId="2" fontId="9" fillId="3" borderId="15" xfId="0" applyNumberFormat="1" applyFont="1" applyFill="1" applyBorder="1" applyAlignment="1">
      <alignment horizontal="center"/>
    </xf>
    <xf numFmtId="2" fontId="9" fillId="3" borderId="5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2" fontId="12" fillId="3" borderId="8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center" wrapText="1"/>
    </xf>
    <xf numFmtId="14" fontId="9" fillId="3" borderId="3" xfId="0" applyNumberFormat="1" applyFont="1" applyFill="1" applyBorder="1" applyAlignment="1">
      <alignment horizontal="center" wrapText="1"/>
    </xf>
    <xf numFmtId="14" fontId="9" fillId="3" borderId="4" xfId="0" applyNumberFormat="1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  <xf numFmtId="165" fontId="13" fillId="3" borderId="7" xfId="0" applyNumberFormat="1" applyFont="1" applyFill="1" applyBorder="1"/>
    <xf numFmtId="10" fontId="13" fillId="3" borderId="6" xfId="142" applyNumberFormat="1" applyFont="1" applyFill="1" applyBorder="1"/>
    <xf numFmtId="10" fontId="13" fillId="3" borderId="7" xfId="142" applyNumberFormat="1" applyFont="1" applyFill="1" applyBorder="1"/>
    <xf numFmtId="10" fontId="13" fillId="3" borderId="8" xfId="24" applyNumberFormat="1" applyFont="1" applyFill="1" applyBorder="1"/>
    <xf numFmtId="10" fontId="13" fillId="3" borderId="9" xfId="24" applyNumberFormat="1" applyFont="1" applyFill="1" applyBorder="1"/>
    <xf numFmtId="10" fontId="13" fillId="3" borderId="10" xfId="142" applyNumberFormat="1" applyFont="1" applyFill="1" applyBorder="1"/>
    <xf numFmtId="0" fontId="13" fillId="30" borderId="6" xfId="0" applyFont="1" applyFill="1" applyBorder="1"/>
    <xf numFmtId="165" fontId="13" fillId="30" borderId="7" xfId="0" applyNumberFormat="1" applyFont="1" applyFill="1" applyBorder="1"/>
    <xf numFmtId="10" fontId="13" fillId="30" borderId="6" xfId="142" applyNumberFormat="1" applyFont="1" applyFill="1" applyBorder="1"/>
    <xf numFmtId="10" fontId="13" fillId="30" borderId="7" xfId="142" applyNumberFormat="1" applyFont="1" applyFill="1" applyBorder="1"/>
    <xf numFmtId="165" fontId="1" fillId="0" borderId="8" xfId="0" applyNumberFormat="1" applyFont="1" applyFill="1" applyBorder="1"/>
    <xf numFmtId="165" fontId="9" fillId="3" borderId="9" xfId="0" applyNumberFormat="1" applyFont="1" applyFill="1" applyBorder="1"/>
    <xf numFmtId="165" fontId="9" fillId="27" borderId="2" xfId="0" applyNumberFormat="1" applyFont="1" applyFill="1" applyBorder="1"/>
    <xf numFmtId="165" fontId="9" fillId="3" borderId="3" xfId="0" applyNumberFormat="1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165" fontId="9" fillId="27" borderId="3" xfId="0" applyNumberFormat="1" applyFont="1" applyFill="1" applyBorder="1"/>
    <xf numFmtId="0" fontId="9" fillId="27" borderId="1" xfId="0" applyFont="1" applyFill="1" applyBorder="1"/>
    <xf numFmtId="165" fontId="17" fillId="27" borderId="2" xfId="0" applyNumberFormat="1" applyFont="1" applyFill="1" applyBorder="1"/>
    <xf numFmtId="0" fontId="15" fillId="3" borderId="3" xfId="0" applyFont="1" applyFill="1" applyBorder="1"/>
  </cellXfs>
  <cellStyles count="319">
    <cellStyle name="_x000a_bidires=100_x000d_" xfId="2"/>
    <cellStyle name="_x000a_bidires=100_x000d_ 2" xfId="145"/>
    <cellStyle name="_x000a_bidires=100_x000d_ 2 2" xfId="146"/>
    <cellStyle name="_x000a_bidires=100_x000d_ 2 3" xfId="147"/>
    <cellStyle name="_x000a_bidires=100_x000d_ 2 4" xfId="211"/>
    <cellStyle name="_x000a_bidires=100_x000d_ 3" xfId="148"/>
    <cellStyle name="_x000a_bidires=100_x000d_ 4" xfId="149"/>
    <cellStyle name="_x000a_bidires=100_x000d_ 5" xfId="144"/>
    <cellStyle name="20% - Accent1 2" xfId="150"/>
    <cellStyle name="20% - Accent2 2" xfId="151"/>
    <cellStyle name="20% - Accent3 2" xfId="152"/>
    <cellStyle name="20% - Accent4 2" xfId="153"/>
    <cellStyle name="20% - Accent5 2" xfId="154"/>
    <cellStyle name="20% - Accent6 2" xfId="155"/>
    <cellStyle name="40% - Accent1 2" xfId="156"/>
    <cellStyle name="40% - Accent2 2" xfId="157"/>
    <cellStyle name="40% - Accent3 2" xfId="158"/>
    <cellStyle name="40% - Accent4 2" xfId="159"/>
    <cellStyle name="40% - Accent5 2" xfId="160"/>
    <cellStyle name="40% - Accent6 2" xfId="161"/>
    <cellStyle name="60% - Accent1 2" xfId="162"/>
    <cellStyle name="60% - Accent2 2" xfId="163"/>
    <cellStyle name="60% - Accent3 2" xfId="164"/>
    <cellStyle name="60% - Accent4 2" xfId="165"/>
    <cellStyle name="60% - Accent5 2" xfId="166"/>
    <cellStyle name="60% - Accent6 2" xfId="167"/>
    <cellStyle name="Accent1 2" xfId="168"/>
    <cellStyle name="Accent2 2" xfId="169"/>
    <cellStyle name="Accent3 2" xfId="170"/>
    <cellStyle name="Accent4 2" xfId="171"/>
    <cellStyle name="Accent5 2" xfId="172"/>
    <cellStyle name="Accent6 2" xfId="173"/>
    <cellStyle name="Bad 2" xfId="174"/>
    <cellStyle name="Calculation 2" xfId="175"/>
    <cellStyle name="Check Cell 2" xfId="176"/>
    <cellStyle name="Comma" xfId="141" builtinId="3"/>
    <cellStyle name="Comma  - Style1" xfId="4"/>
    <cellStyle name="Comma 2" xfId="3"/>
    <cellStyle name="Comma 2 2" xfId="215"/>
    <cellStyle name="Comma 2 3" xfId="225"/>
    <cellStyle name="Comma 2 3 2" xfId="290"/>
    <cellStyle name="Comma 2 3 2 2" xfId="314"/>
    <cellStyle name="Comma 2 3 3" xfId="302"/>
    <cellStyle name="Comma 2 4" xfId="284"/>
    <cellStyle name="Comma 2 4 2" xfId="308"/>
    <cellStyle name="Comma 2 5" xfId="296"/>
    <cellStyle name="Comma 3" xfId="138"/>
    <cellStyle name="Comma 3 2" xfId="279"/>
    <cellStyle name="Comma 3 2 2" xfId="292"/>
    <cellStyle name="Comma 3 2 2 2" xfId="316"/>
    <cellStyle name="Comma 3 2 3" xfId="304"/>
    <cellStyle name="Comma 3 3" xfId="286"/>
    <cellStyle name="Comma 3 3 2" xfId="310"/>
    <cellStyle name="Comma 3 4" xfId="298"/>
    <cellStyle name="Comma 4" xfId="139"/>
    <cellStyle name="Comma 4 2" xfId="280"/>
    <cellStyle name="Comma 4 2 2" xfId="293"/>
    <cellStyle name="Comma 4 2 2 2" xfId="317"/>
    <cellStyle name="Comma 4 2 3" xfId="305"/>
    <cellStyle name="Comma 4 3" xfId="287"/>
    <cellStyle name="Comma 4 3 2" xfId="311"/>
    <cellStyle name="Comma 4 4" xfId="299"/>
    <cellStyle name="Curren - Style2" xfId="5"/>
    <cellStyle name="Explanatory Text 2" xfId="177"/>
    <cellStyle name="Good 2" xfId="178"/>
    <cellStyle name="Heading 1 2" xfId="179"/>
    <cellStyle name="Heading 2 2" xfId="180"/>
    <cellStyle name="Heading 3 2" xfId="181"/>
    <cellStyle name="Heading 4 2" xfId="182"/>
    <cellStyle name="Input 2" xfId="183"/>
    <cellStyle name="Linked Cell 2" xfId="184"/>
    <cellStyle name="Neutral 2" xfId="185"/>
    <cellStyle name="Normal" xfId="0" builtinId="0"/>
    <cellStyle name="Normal - Style3" xfId="6"/>
    <cellStyle name="Normal 10" xfId="7"/>
    <cellStyle name="Normal 100" xfId="111"/>
    <cellStyle name="Normal 100 2" xfId="255"/>
    <cellStyle name="Normal 101" xfId="112"/>
    <cellStyle name="Normal 101 2" xfId="256"/>
    <cellStyle name="Normal 102" xfId="113"/>
    <cellStyle name="Normal 102 2" xfId="257"/>
    <cellStyle name="Normal 103" xfId="114"/>
    <cellStyle name="Normal 103 2" xfId="258"/>
    <cellStyle name="Normal 104" xfId="115"/>
    <cellStyle name="Normal 104 2" xfId="259"/>
    <cellStyle name="Normal 105" xfId="116"/>
    <cellStyle name="Normal 105 2" xfId="260"/>
    <cellStyle name="Normal 106" xfId="117"/>
    <cellStyle name="Normal 106 2" xfId="261"/>
    <cellStyle name="Normal 107" xfId="118"/>
    <cellStyle name="Normal 107 2" xfId="262"/>
    <cellStyle name="Normal 108" xfId="119"/>
    <cellStyle name="Normal 108 2" xfId="263"/>
    <cellStyle name="Normal 109" xfId="120"/>
    <cellStyle name="Normal 109 2" xfId="264"/>
    <cellStyle name="Normal 11" xfId="8"/>
    <cellStyle name="Normal 110" xfId="121"/>
    <cellStyle name="Normal 110 2" xfId="265"/>
    <cellStyle name="Normal 111" xfId="122"/>
    <cellStyle name="Normal 111 2" xfId="266"/>
    <cellStyle name="Normal 112" xfId="123"/>
    <cellStyle name="Normal 112 2" xfId="267"/>
    <cellStyle name="Normal 113" xfId="124"/>
    <cellStyle name="Normal 113 2" xfId="268"/>
    <cellStyle name="Normal 114" xfId="125"/>
    <cellStyle name="Normal 114 2" xfId="269"/>
    <cellStyle name="Normal 115" xfId="126"/>
    <cellStyle name="Normal 115 2" xfId="270"/>
    <cellStyle name="Normal 116" xfId="127"/>
    <cellStyle name="Normal 116 2" xfId="271"/>
    <cellStyle name="Normal 117" xfId="128"/>
    <cellStyle name="Normal 117 2" xfId="272"/>
    <cellStyle name="Normal 118" xfId="129"/>
    <cellStyle name="Normal 118 2" xfId="273"/>
    <cellStyle name="Normal 119" xfId="130"/>
    <cellStyle name="Normal 119 2" xfId="274"/>
    <cellStyle name="Normal 12" xfId="9"/>
    <cellStyle name="Normal 120" xfId="131"/>
    <cellStyle name="Normal 120 2" xfId="275"/>
    <cellStyle name="Normal 121" xfId="132"/>
    <cellStyle name="Normal 121 2" xfId="276"/>
    <cellStyle name="Normal 122" xfId="133"/>
    <cellStyle name="Normal 122 2" xfId="277"/>
    <cellStyle name="Normal 123" xfId="134"/>
    <cellStyle name="Normal 124" xfId="135"/>
    <cellStyle name="Normal 125" xfId="136"/>
    <cellStyle name="Normal 126" xfId="1"/>
    <cellStyle name="Normal 126 2" xfId="224"/>
    <cellStyle name="Normal 126 2 2" xfId="289"/>
    <cellStyle name="Normal 126 2 2 2" xfId="313"/>
    <cellStyle name="Normal 126 2 3" xfId="301"/>
    <cellStyle name="Normal 126 3" xfId="283"/>
    <cellStyle name="Normal 126 3 2" xfId="307"/>
    <cellStyle name="Normal 126 4" xfId="295"/>
    <cellStyle name="Normal 127" xfId="137"/>
    <cellStyle name="Normal 127 2" xfId="278"/>
    <cellStyle name="Normal 127 2 2" xfId="291"/>
    <cellStyle name="Normal 127 2 2 2" xfId="315"/>
    <cellStyle name="Normal 127 2 3" xfId="303"/>
    <cellStyle name="Normal 127 3" xfId="285"/>
    <cellStyle name="Normal 127 3 2" xfId="309"/>
    <cellStyle name="Normal 127 4" xfId="297"/>
    <cellStyle name="Normal 128" xfId="140"/>
    <cellStyle name="Normal 128 2" xfId="281"/>
    <cellStyle name="Normal 128 2 2" xfId="294"/>
    <cellStyle name="Normal 128 2 2 2" xfId="318"/>
    <cellStyle name="Normal 128 2 3" xfId="306"/>
    <cellStyle name="Normal 128 3" xfId="288"/>
    <cellStyle name="Normal 128 3 2" xfId="312"/>
    <cellStyle name="Normal 128 4" xfId="300"/>
    <cellStyle name="Normal 129" xfId="143"/>
    <cellStyle name="Normal 13" xfId="10"/>
    <cellStyle name="Normal 130" xfId="187"/>
    <cellStyle name="Normal 131" xfId="212"/>
    <cellStyle name="Normal 132" xfId="213"/>
    <cellStyle name="Normal 133" xfId="214"/>
    <cellStyle name="Normal 134" xfId="186"/>
    <cellStyle name="Normal 135" xfId="216"/>
    <cellStyle name="Normal 136" xfId="217"/>
    <cellStyle name="Normal 137" xfId="218"/>
    <cellStyle name="Normal 138" xfId="210"/>
    <cellStyle name="Normal 139" xfId="221"/>
    <cellStyle name="Normal 14" xfId="11"/>
    <cellStyle name="Normal 140" xfId="222"/>
    <cellStyle name="Normal 141" xfId="223"/>
    <cellStyle name="Normal 142" xfId="282"/>
    <cellStyle name="Normal 15" xfId="12"/>
    <cellStyle name="Normal 16" xfId="13"/>
    <cellStyle name="Normal 17" xfId="28"/>
    <cellStyle name="Normal 18" xfId="29"/>
    <cellStyle name="Normal 19" xfId="30"/>
    <cellStyle name="Normal 2" xfId="14"/>
    <cellStyle name="Normal 2 2" xfId="15"/>
    <cellStyle name="Normal 2 2 2" xfId="226"/>
    <cellStyle name="Normal 2 3" xfId="188"/>
    <cellStyle name="Normal 20" xfId="31"/>
    <cellStyle name="Normal 21" xfId="32"/>
    <cellStyle name="Normal 22" xfId="33"/>
    <cellStyle name="Normal 23" xfId="34"/>
    <cellStyle name="Normal 24" xfId="35"/>
    <cellStyle name="Normal 25" xfId="36"/>
    <cellStyle name="Normal 26" xfId="37"/>
    <cellStyle name="Normal 27" xfId="38"/>
    <cellStyle name="Normal 28" xfId="39"/>
    <cellStyle name="Normal 29" xfId="40"/>
    <cellStyle name="Normal 3" xfId="16"/>
    <cellStyle name="Normal 30" xfId="41"/>
    <cellStyle name="Normal 31" xfId="42"/>
    <cellStyle name="Normal 32" xfId="43"/>
    <cellStyle name="Normal 33" xfId="44"/>
    <cellStyle name="Normal 34" xfId="45"/>
    <cellStyle name="Normal 35" xfId="46"/>
    <cellStyle name="Normal 36" xfId="47"/>
    <cellStyle name="Normal 37" xfId="48"/>
    <cellStyle name="Normal 38" xfId="49"/>
    <cellStyle name="Normal 39" xfId="50"/>
    <cellStyle name="Normal 4" xfId="17"/>
    <cellStyle name="Normal 40" xfId="51"/>
    <cellStyle name="Normal 41" xfId="52"/>
    <cellStyle name="Normal 42" xfId="53"/>
    <cellStyle name="Normal 43" xfId="54"/>
    <cellStyle name="Normal 44" xfId="55"/>
    <cellStyle name="Normal 45" xfId="56"/>
    <cellStyle name="Normal 46" xfId="57"/>
    <cellStyle name="Normal 47" xfId="58"/>
    <cellStyle name="Normal 48" xfId="59"/>
    <cellStyle name="Normal 49" xfId="60"/>
    <cellStyle name="Normal 5" xfId="18"/>
    <cellStyle name="Normal 50" xfId="61"/>
    <cellStyle name="Normal 51" xfId="62"/>
    <cellStyle name="Normal 52" xfId="63"/>
    <cellStyle name="Normal 53" xfId="64"/>
    <cellStyle name="Normal 54" xfId="65"/>
    <cellStyle name="Normal 55" xfId="66"/>
    <cellStyle name="Normal 56" xfId="67"/>
    <cellStyle name="Normal 57" xfId="68"/>
    <cellStyle name="Normal 58" xfId="69"/>
    <cellStyle name="Normal 59" xfId="70"/>
    <cellStyle name="Normal 6" xfId="19"/>
    <cellStyle name="Normal 60" xfId="71"/>
    <cellStyle name="Normal 61" xfId="72"/>
    <cellStyle name="Normal 62" xfId="73"/>
    <cellStyle name="Normal 63" xfId="74"/>
    <cellStyle name="Normal 64" xfId="75"/>
    <cellStyle name="Normal 65" xfId="76"/>
    <cellStyle name="Normal 66" xfId="77"/>
    <cellStyle name="Normal 67" xfId="78"/>
    <cellStyle name="Normal 68" xfId="79"/>
    <cellStyle name="Normal 69" xfId="80"/>
    <cellStyle name="Normal 7" xfId="20"/>
    <cellStyle name="Normal 70" xfId="81"/>
    <cellStyle name="Normal 71" xfId="82"/>
    <cellStyle name="Normal 72" xfId="83"/>
    <cellStyle name="Normal 72 2" xfId="227"/>
    <cellStyle name="Normal 73" xfId="84"/>
    <cellStyle name="Normal 73 2" xfId="228"/>
    <cellStyle name="Normal 74" xfId="85"/>
    <cellStyle name="Normal 74 2" xfId="229"/>
    <cellStyle name="Normal 75" xfId="86"/>
    <cellStyle name="Normal 75 2" xfId="230"/>
    <cellStyle name="Normal 76" xfId="87"/>
    <cellStyle name="Normal 76 2" xfId="231"/>
    <cellStyle name="Normal 77" xfId="88"/>
    <cellStyle name="Normal 77 2" xfId="232"/>
    <cellStyle name="Normal 78" xfId="89"/>
    <cellStyle name="Normal 78 2" xfId="233"/>
    <cellStyle name="Normal 79" xfId="90"/>
    <cellStyle name="Normal 79 2" xfId="234"/>
    <cellStyle name="Normal 8" xfId="21"/>
    <cellStyle name="Normal 80" xfId="91"/>
    <cellStyle name="Normal 80 2" xfId="235"/>
    <cellStyle name="Normal 81" xfId="92"/>
    <cellStyle name="Normal 81 2" xfId="236"/>
    <cellStyle name="Normal 82" xfId="93"/>
    <cellStyle name="Normal 82 2" xfId="237"/>
    <cellStyle name="Normal 83" xfId="94"/>
    <cellStyle name="Normal 83 2" xfId="238"/>
    <cellStyle name="Normal 84" xfId="95"/>
    <cellStyle name="Normal 84 2" xfId="239"/>
    <cellStyle name="Normal 85" xfId="96"/>
    <cellStyle name="Normal 85 2" xfId="240"/>
    <cellStyle name="Normal 86" xfId="97"/>
    <cellStyle name="Normal 86 2" xfId="241"/>
    <cellStyle name="Normal 87" xfId="98"/>
    <cellStyle name="Normal 87 2" xfId="242"/>
    <cellStyle name="Normal 88" xfId="99"/>
    <cellStyle name="Normal 88 2" xfId="243"/>
    <cellStyle name="Normal 89" xfId="100"/>
    <cellStyle name="Normal 89 2" xfId="244"/>
    <cellStyle name="Normal 9" xfId="22"/>
    <cellStyle name="Normal 90" xfId="101"/>
    <cellStyle name="Normal 90 2" xfId="245"/>
    <cellStyle name="Normal 91" xfId="102"/>
    <cellStyle name="Normal 91 2" xfId="246"/>
    <cellStyle name="Normal 92" xfId="103"/>
    <cellStyle name="Normal 92 2" xfId="247"/>
    <cellStyle name="Normal 93" xfId="104"/>
    <cellStyle name="Normal 93 2" xfId="248"/>
    <cellStyle name="Normal 94" xfId="105"/>
    <cellStyle name="Normal 94 2" xfId="249"/>
    <cellStyle name="Normal 95" xfId="106"/>
    <cellStyle name="Normal 95 2" xfId="250"/>
    <cellStyle name="Normal 96" xfId="107"/>
    <cellStyle name="Normal 96 2" xfId="251"/>
    <cellStyle name="Normal 97" xfId="108"/>
    <cellStyle name="Normal 97 2" xfId="252"/>
    <cellStyle name="Normal 98" xfId="109"/>
    <cellStyle name="Normal 98 2" xfId="253"/>
    <cellStyle name="Normal 99" xfId="110"/>
    <cellStyle name="Normal 99 2" xfId="254"/>
    <cellStyle name="Note 2" xfId="190"/>
    <cellStyle name="Note 2 2" xfId="191"/>
    <cellStyle name="Note 2 3" xfId="192"/>
    <cellStyle name="Note 2 4" xfId="219"/>
    <cellStyle name="Note 3" xfId="193"/>
    <cellStyle name="Note 4" xfId="194"/>
    <cellStyle name="Note 5" xfId="189"/>
    <cellStyle name="Output 2" xfId="195"/>
    <cellStyle name="Percent" xfId="142" builtinId="5"/>
    <cellStyle name="Percent 2" xfId="24"/>
    <cellStyle name="Percent 2 2" xfId="25"/>
    <cellStyle name="Percent 2 2 2" xfId="197"/>
    <cellStyle name="Percent 2 3" xfId="198"/>
    <cellStyle name="Percent 2 4" xfId="196"/>
    <cellStyle name="Percent 3" xfId="26"/>
    <cellStyle name="Percent 3 2" xfId="199"/>
    <cellStyle name="Percent 4" xfId="23"/>
    <cellStyle name="Percent 4 2" xfId="200"/>
    <cellStyle name="Style 1" xfId="27"/>
    <cellStyle name="Style 1 2" xfId="202"/>
    <cellStyle name="Style 1 2 2" xfId="203"/>
    <cellStyle name="Style 1 2 3" xfId="204"/>
    <cellStyle name="Style 1 2 4" xfId="220"/>
    <cellStyle name="Style 1 3" xfId="205"/>
    <cellStyle name="Style 1 4" xfId="206"/>
    <cellStyle name="Style 1 5" xfId="201"/>
    <cellStyle name="Title 2" xfId="207"/>
    <cellStyle name="Total 2" xfId="208"/>
    <cellStyle name="Warning Text 2" xfId="209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B1555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352425</xdr:colOff>
      <xdr:row>4</xdr:row>
      <xdr:rowOff>85090</xdr:rowOff>
    </xdr:to>
    <xdr:pic>
      <xdr:nvPicPr>
        <xdr:cNvPr id="4" name="Picture 3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8:E17"/>
  <sheetViews>
    <sheetView tabSelected="1" workbookViewId="0"/>
  </sheetViews>
  <sheetFormatPr defaultColWidth="9.109375" defaultRowHeight="14.4" x14ac:dyDescent="0.3"/>
  <cols>
    <col min="1" max="1" width="1.88671875" style="3" customWidth="1"/>
    <col min="2" max="16384" width="9.109375" style="3"/>
  </cols>
  <sheetData>
    <row r="8" spans="2:2" ht="18" x14ac:dyDescent="0.35">
      <c r="B8" s="104"/>
    </row>
    <row r="10" spans="2:2" ht="25.8" x14ac:dyDescent="0.5">
      <c r="B10" s="140" t="s">
        <v>167</v>
      </c>
    </row>
    <row r="11" spans="2:2" ht="11.25" customHeight="1" x14ac:dyDescent="0.45">
      <c r="B11" s="100"/>
    </row>
    <row r="12" spans="2:2" ht="18" x14ac:dyDescent="0.35">
      <c r="B12" s="139" t="s">
        <v>236</v>
      </c>
    </row>
    <row r="17" spans="2:5" x14ac:dyDescent="0.3">
      <c r="B17" s="126" t="s">
        <v>235</v>
      </c>
      <c r="C17" s="126"/>
      <c r="E17" s="12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63"/>
  <sheetViews>
    <sheetView zoomScale="90" zoomScaleNormal="90" workbookViewId="0"/>
  </sheetViews>
  <sheetFormatPr defaultColWidth="9.109375" defaultRowHeight="14.4" x14ac:dyDescent="0.3"/>
  <cols>
    <col min="1" max="1" width="1.88671875" style="3" customWidth="1"/>
    <col min="2" max="2" width="33.109375" style="3" customWidth="1"/>
    <col min="3" max="3" width="18.88671875" style="3" customWidth="1"/>
    <col min="4" max="4" width="11.33203125" style="3" customWidth="1"/>
    <col min="5" max="5" width="10.6640625" style="3" customWidth="1"/>
    <col min="6" max="6" width="2.88671875" style="3" customWidth="1"/>
    <col min="7" max="7" width="2.33203125" style="3" customWidth="1"/>
    <col min="8" max="8" width="33.109375" style="3" customWidth="1"/>
    <col min="9" max="9" width="19" style="3" customWidth="1"/>
    <col min="10" max="10" width="11.109375" style="3" customWidth="1"/>
    <col min="11" max="11" width="10.33203125" style="3" customWidth="1"/>
    <col min="12" max="12" width="4.88671875" style="3" customWidth="1"/>
    <col min="13" max="13" width="33.109375" style="3" customWidth="1"/>
    <col min="14" max="14" width="18.5546875" style="3" customWidth="1"/>
    <col min="15" max="15" width="11.5546875" style="3" customWidth="1"/>
    <col min="16" max="16" width="11" style="3" customWidth="1"/>
    <col min="17" max="16384" width="9.109375" style="3"/>
  </cols>
  <sheetData>
    <row r="1" spans="1:18" ht="23.4" x14ac:dyDescent="0.45">
      <c r="A1" s="1" t="s">
        <v>237</v>
      </c>
      <c r="B1" s="2"/>
    </row>
    <row r="2" spans="1:18" ht="23.4" x14ac:dyDescent="0.45">
      <c r="A2" s="1"/>
      <c r="B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3.4" x14ac:dyDescent="0.45">
      <c r="A3" s="1"/>
      <c r="B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" x14ac:dyDescent="0.35">
      <c r="A4" s="4"/>
      <c r="B4" s="163" t="s">
        <v>190</v>
      </c>
      <c r="C4" s="104"/>
      <c r="D4" s="104"/>
      <c r="E4" s="104"/>
      <c r="F4" s="164"/>
      <c r="G4" s="164"/>
      <c r="H4" s="163" t="s">
        <v>190</v>
      </c>
      <c r="I4" s="164"/>
      <c r="J4" s="164"/>
      <c r="K4" s="164"/>
      <c r="L4" s="164"/>
      <c r="M4" s="163" t="s">
        <v>190</v>
      </c>
      <c r="N4" s="164"/>
      <c r="O4" s="164"/>
      <c r="P4" s="164"/>
      <c r="Q4" s="2"/>
      <c r="R4" s="2"/>
    </row>
    <row r="5" spans="1:18" ht="15.6" x14ac:dyDescent="0.3">
      <c r="A5" s="4"/>
      <c r="B5" s="167" t="s">
        <v>182</v>
      </c>
      <c r="C5" s="169" t="s">
        <v>183</v>
      </c>
      <c r="D5" s="168"/>
      <c r="E5" s="168"/>
      <c r="F5" s="167"/>
      <c r="G5" s="167"/>
      <c r="H5" s="167" t="s">
        <v>182</v>
      </c>
      <c r="I5" s="169" t="s">
        <v>184</v>
      </c>
      <c r="J5" s="167"/>
      <c r="K5" s="167"/>
      <c r="L5" s="167"/>
      <c r="M5" s="167" t="s">
        <v>182</v>
      </c>
      <c r="N5" s="169" t="s">
        <v>185</v>
      </c>
      <c r="O5" s="2"/>
      <c r="P5" s="2"/>
      <c r="Q5" s="2"/>
      <c r="R5" s="2"/>
    </row>
    <row r="6" spans="1:18" ht="15.6" x14ac:dyDescent="0.3">
      <c r="A6" s="4"/>
      <c r="B6" s="167" t="s">
        <v>189</v>
      </c>
      <c r="C6" s="170">
        <v>5</v>
      </c>
      <c r="D6" s="168"/>
      <c r="E6" s="168"/>
      <c r="F6" s="167"/>
      <c r="G6" s="167"/>
      <c r="H6" s="167" t="s">
        <v>189</v>
      </c>
      <c r="I6" s="170">
        <v>5</v>
      </c>
      <c r="J6" s="167"/>
      <c r="K6" s="167"/>
      <c r="L6" s="167"/>
      <c r="M6" s="167" t="s">
        <v>189</v>
      </c>
      <c r="N6" s="170">
        <v>5</v>
      </c>
      <c r="O6" s="2"/>
      <c r="P6" s="2"/>
      <c r="Q6" s="2"/>
      <c r="R6" s="2"/>
    </row>
    <row r="7" spans="1:18" ht="12.75" customHeight="1" x14ac:dyDescent="0.4">
      <c r="A7" s="4"/>
      <c r="B7" s="145"/>
      <c r="F7" s="2"/>
      <c r="G7" s="2"/>
      <c r="H7" s="127"/>
      <c r="I7" s="2"/>
      <c r="J7" s="2"/>
      <c r="K7" s="2"/>
      <c r="L7" s="2"/>
      <c r="M7" s="127"/>
      <c r="N7" s="2"/>
      <c r="O7" s="2"/>
      <c r="P7" s="2"/>
      <c r="Q7" s="2"/>
      <c r="R7" s="2"/>
    </row>
    <row r="8" spans="1:18" ht="18" x14ac:dyDescent="0.35">
      <c r="A8" s="165"/>
      <c r="B8" s="266" t="s">
        <v>242</v>
      </c>
      <c r="C8" s="267"/>
      <c r="D8" s="267"/>
      <c r="E8" s="268"/>
      <c r="F8" s="221"/>
      <c r="G8" s="93"/>
      <c r="H8" s="266" t="s">
        <v>241</v>
      </c>
      <c r="I8" s="267"/>
      <c r="J8" s="267"/>
      <c r="K8" s="268"/>
      <c r="L8" s="222"/>
      <c r="M8" s="266" t="s">
        <v>240</v>
      </c>
      <c r="N8" s="267"/>
      <c r="O8" s="267"/>
      <c r="P8" s="268"/>
      <c r="Q8" s="2"/>
      <c r="R8" s="2"/>
    </row>
    <row r="9" spans="1:18" x14ac:dyDescent="0.3">
      <c r="A9" s="93"/>
      <c r="B9" s="269" t="s">
        <v>238</v>
      </c>
      <c r="C9" s="270"/>
      <c r="D9" s="270"/>
      <c r="E9" s="271"/>
      <c r="F9" s="129"/>
      <c r="G9" s="93"/>
      <c r="H9" s="269" t="s">
        <v>238</v>
      </c>
      <c r="I9" s="270"/>
      <c r="J9" s="270"/>
      <c r="K9" s="271"/>
      <c r="L9" s="2"/>
      <c r="M9" s="269" t="s">
        <v>238</v>
      </c>
      <c r="N9" s="270"/>
      <c r="O9" s="270"/>
      <c r="P9" s="271"/>
      <c r="Q9" s="2"/>
      <c r="R9" s="2"/>
    </row>
    <row r="10" spans="1:18" x14ac:dyDescent="0.3">
      <c r="A10" s="2"/>
      <c r="B10" s="5" t="s">
        <v>14</v>
      </c>
      <c r="C10" s="265" t="s">
        <v>15</v>
      </c>
      <c r="D10" s="265"/>
      <c r="E10" s="6"/>
      <c r="F10" s="2"/>
      <c r="G10" s="2"/>
      <c r="H10" s="19" t="s">
        <v>14</v>
      </c>
      <c r="I10" s="263" t="s">
        <v>15</v>
      </c>
      <c r="J10" s="263"/>
      <c r="K10" s="14"/>
      <c r="L10" s="2"/>
      <c r="M10" s="19" t="s">
        <v>14</v>
      </c>
      <c r="N10" s="263" t="s">
        <v>15</v>
      </c>
      <c r="O10" s="263"/>
      <c r="P10" s="14"/>
      <c r="Q10" s="162"/>
      <c r="R10" s="2"/>
    </row>
    <row r="11" spans="1:18" x14ac:dyDescent="0.3">
      <c r="A11" s="2"/>
      <c r="B11" s="7"/>
      <c r="C11" s="8" t="s">
        <v>16</v>
      </c>
      <c r="D11" s="8" t="s">
        <v>17</v>
      </c>
      <c r="E11" s="6"/>
      <c r="F11" s="2"/>
      <c r="G11" s="2"/>
      <c r="H11" s="7"/>
      <c r="I11" s="129" t="s">
        <v>16</v>
      </c>
      <c r="J11" s="129" t="s">
        <v>17</v>
      </c>
      <c r="K11" s="6"/>
      <c r="L11" s="2"/>
      <c r="M11" s="7"/>
      <c r="N11" s="129" t="s">
        <v>16</v>
      </c>
      <c r="O11" s="129" t="s">
        <v>17</v>
      </c>
      <c r="P11" s="6"/>
      <c r="Q11" s="2"/>
      <c r="R11" s="2"/>
    </row>
    <row r="12" spans="1:18" x14ac:dyDescent="0.3">
      <c r="A12" s="2"/>
      <c r="B12" s="7" t="s">
        <v>18</v>
      </c>
      <c r="C12" s="97">
        <v>2.1591447199676858E-2</v>
      </c>
      <c r="D12" s="2"/>
      <c r="E12" s="6"/>
      <c r="F12" s="2"/>
      <c r="G12" s="2"/>
      <c r="H12" s="7" t="s">
        <v>18</v>
      </c>
      <c r="I12" s="97">
        <v>2.1591447199676858E-2</v>
      </c>
      <c r="J12" s="2"/>
      <c r="K12" s="6"/>
      <c r="L12" s="2"/>
      <c r="M12" s="7" t="s">
        <v>18</v>
      </c>
      <c r="N12" s="97">
        <v>2.1591447199676858E-2</v>
      </c>
      <c r="O12" s="2"/>
      <c r="P12" s="6"/>
      <c r="Q12" s="2"/>
      <c r="R12" s="2"/>
    </row>
    <row r="13" spans="1:18" x14ac:dyDescent="0.3">
      <c r="A13" s="2"/>
      <c r="B13" s="7" t="s">
        <v>13</v>
      </c>
      <c r="C13" s="97">
        <v>1.7000000000000001E-2</v>
      </c>
      <c r="D13" s="2">
        <v>1.5E-3</v>
      </c>
      <c r="E13" s="6"/>
      <c r="F13" s="2"/>
      <c r="G13" s="2"/>
      <c r="H13" s="7" t="s">
        <v>13</v>
      </c>
      <c r="I13" s="97">
        <v>1.7000000000000001E-2</v>
      </c>
      <c r="J13" s="2">
        <v>1.5E-3</v>
      </c>
      <c r="K13" s="6"/>
      <c r="L13" s="2"/>
      <c r="M13" s="7" t="s">
        <v>13</v>
      </c>
      <c r="N13" s="97">
        <v>1.3999999999999999E-2</v>
      </c>
      <c r="O13" s="2">
        <v>1.5E-3</v>
      </c>
      <c r="P13" s="6"/>
      <c r="Q13" s="2"/>
      <c r="R13" s="2"/>
    </row>
    <row r="14" spans="1:18" x14ac:dyDescent="0.3">
      <c r="A14" s="2"/>
      <c r="B14" s="7" t="s">
        <v>19</v>
      </c>
      <c r="C14" s="98">
        <v>0.44</v>
      </c>
      <c r="D14" s="2"/>
      <c r="E14" s="6"/>
      <c r="F14" s="2"/>
      <c r="G14" s="2"/>
      <c r="H14" s="7" t="s">
        <v>19</v>
      </c>
      <c r="I14" s="98">
        <v>0.44</v>
      </c>
      <c r="J14" s="2"/>
      <c r="K14" s="6"/>
      <c r="L14" s="2"/>
      <c r="M14" s="7" t="s">
        <v>19</v>
      </c>
      <c r="N14" s="98">
        <v>0.17</v>
      </c>
      <c r="O14" s="2"/>
      <c r="P14" s="6"/>
      <c r="Q14" s="2"/>
      <c r="R14" s="2"/>
    </row>
    <row r="15" spans="1:18" x14ac:dyDescent="0.3">
      <c r="A15" s="2"/>
      <c r="B15" s="7" t="s">
        <v>20</v>
      </c>
      <c r="C15" s="9">
        <v>0.34</v>
      </c>
      <c r="D15" s="2"/>
      <c r="E15" s="6"/>
      <c r="F15" s="2"/>
      <c r="G15" s="2"/>
      <c r="H15" s="7" t="s">
        <v>20</v>
      </c>
      <c r="I15" s="9">
        <v>0.44</v>
      </c>
      <c r="J15" s="2"/>
      <c r="K15" s="6"/>
      <c r="L15" s="2"/>
      <c r="M15" s="7" t="s">
        <v>20</v>
      </c>
      <c r="N15" s="9">
        <v>0.6</v>
      </c>
      <c r="O15" s="2"/>
      <c r="P15" s="6"/>
      <c r="Q15" s="2"/>
      <c r="R15" s="2"/>
    </row>
    <row r="16" spans="1:18" x14ac:dyDescent="0.3">
      <c r="A16" s="2"/>
      <c r="B16" s="7" t="s">
        <v>21</v>
      </c>
      <c r="C16" s="9">
        <v>0</v>
      </c>
      <c r="D16" s="2"/>
      <c r="E16" s="6"/>
      <c r="F16" s="2"/>
      <c r="G16" s="2"/>
      <c r="H16" s="7" t="s">
        <v>21</v>
      </c>
      <c r="I16" s="9">
        <v>0</v>
      </c>
      <c r="J16" s="2"/>
      <c r="K16" s="6"/>
      <c r="L16" s="2"/>
      <c r="M16" s="7" t="s">
        <v>21</v>
      </c>
      <c r="N16" s="9">
        <v>0</v>
      </c>
      <c r="O16" s="2"/>
      <c r="P16" s="6"/>
      <c r="Q16" s="2"/>
      <c r="R16" s="2"/>
    </row>
    <row r="17" spans="1:18" x14ac:dyDescent="0.3">
      <c r="A17" s="2"/>
      <c r="B17" s="7" t="s">
        <v>22</v>
      </c>
      <c r="C17" s="10">
        <v>7.0000000000000007E-2</v>
      </c>
      <c r="D17" s="2"/>
      <c r="E17" s="6"/>
      <c r="F17" s="2"/>
      <c r="G17" s="2"/>
      <c r="H17" s="7" t="s">
        <v>22</v>
      </c>
      <c r="I17" s="10">
        <v>7.0000000000000007E-2</v>
      </c>
      <c r="J17" s="2"/>
      <c r="K17" s="6"/>
      <c r="L17" s="2"/>
      <c r="M17" s="7" t="s">
        <v>22</v>
      </c>
      <c r="N17" s="10">
        <v>7.0000000000000007E-2</v>
      </c>
      <c r="O17" s="2"/>
      <c r="P17" s="6"/>
      <c r="Q17" s="2"/>
      <c r="R17" s="2"/>
    </row>
    <row r="18" spans="1:18" x14ac:dyDescent="0.3">
      <c r="A18" s="2"/>
      <c r="B18" s="7" t="s">
        <v>23</v>
      </c>
      <c r="C18" s="10">
        <v>0.28000000000000003</v>
      </c>
      <c r="D18" s="2"/>
      <c r="E18" s="6"/>
      <c r="F18" s="2"/>
      <c r="G18" s="2"/>
      <c r="H18" s="7" t="s">
        <v>23</v>
      </c>
      <c r="I18" s="10">
        <v>0.28000000000000003</v>
      </c>
      <c r="J18" s="2"/>
      <c r="K18" s="6"/>
      <c r="L18" s="2"/>
      <c r="M18" s="7" t="s">
        <v>23</v>
      </c>
      <c r="N18" s="10">
        <v>0.28000000000000003</v>
      </c>
      <c r="O18" s="2"/>
      <c r="P18" s="6"/>
      <c r="Q18" s="2"/>
      <c r="R18" s="2"/>
    </row>
    <row r="19" spans="1:18" x14ac:dyDescent="0.3">
      <c r="A19" s="2"/>
      <c r="B19" s="7" t="s">
        <v>24</v>
      </c>
      <c r="C19" s="10">
        <v>0.28000000000000003</v>
      </c>
      <c r="D19" s="2"/>
      <c r="E19" s="6"/>
      <c r="F19" s="2"/>
      <c r="G19" s="2"/>
      <c r="H19" s="7" t="s">
        <v>24</v>
      </c>
      <c r="I19" s="10">
        <v>0.28000000000000003</v>
      </c>
      <c r="J19" s="2"/>
      <c r="K19" s="6"/>
      <c r="L19" s="2"/>
      <c r="M19" s="7" t="s">
        <v>24</v>
      </c>
      <c r="N19" s="10">
        <v>0.28000000000000003</v>
      </c>
      <c r="O19" s="2"/>
      <c r="P19" s="6"/>
      <c r="Q19" s="2"/>
      <c r="R19" s="2"/>
    </row>
    <row r="20" spans="1:18" x14ac:dyDescent="0.3">
      <c r="A20" s="2"/>
      <c r="B20" s="7" t="s">
        <v>25</v>
      </c>
      <c r="C20" s="26">
        <v>3.5000000000000001E-3</v>
      </c>
      <c r="D20" s="2"/>
      <c r="E20" s="6"/>
      <c r="F20" s="2"/>
      <c r="G20" s="2"/>
      <c r="H20" s="7" t="s">
        <v>25</v>
      </c>
      <c r="I20" s="26">
        <v>3.5000000000000001E-3</v>
      </c>
      <c r="J20" s="2"/>
      <c r="K20" s="6"/>
      <c r="L20" s="2"/>
      <c r="M20" s="7" t="s">
        <v>25</v>
      </c>
      <c r="N20" s="26">
        <v>3.5000000000000001E-3</v>
      </c>
      <c r="O20" s="2"/>
      <c r="P20" s="6"/>
      <c r="Q20" s="2"/>
      <c r="R20" s="2"/>
    </row>
    <row r="21" spans="1:18" x14ac:dyDescent="0.3">
      <c r="A21" s="2"/>
      <c r="B21" s="7" t="s">
        <v>26</v>
      </c>
      <c r="C21" s="9">
        <v>0.61</v>
      </c>
      <c r="D21" s="2"/>
      <c r="E21" s="6"/>
      <c r="F21" s="2"/>
      <c r="G21" s="2"/>
      <c r="H21" s="16" t="s">
        <v>26</v>
      </c>
      <c r="I21" s="9">
        <v>0.79</v>
      </c>
      <c r="J21" s="18"/>
      <c r="K21" s="111"/>
      <c r="L21" s="2"/>
      <c r="M21" s="16" t="s">
        <v>26</v>
      </c>
      <c r="N21" s="9">
        <v>0.72</v>
      </c>
      <c r="O21" s="18"/>
      <c r="P21" s="111"/>
      <c r="Q21" s="2"/>
      <c r="R21" s="2"/>
    </row>
    <row r="22" spans="1:18" x14ac:dyDescent="0.3">
      <c r="A22" s="2"/>
      <c r="B22" s="11" t="s">
        <v>27</v>
      </c>
      <c r="C22" s="12">
        <v>5.8245841983767338E-2</v>
      </c>
      <c r="D22" s="13"/>
      <c r="E22" s="14"/>
      <c r="F22" s="2"/>
      <c r="G22" s="2"/>
      <c r="H22" s="11" t="s">
        <v>27</v>
      </c>
      <c r="I22" s="109">
        <v>7.0845841983767352E-2</v>
      </c>
      <c r="J22" s="13"/>
      <c r="K22" s="110"/>
      <c r="L22" s="2"/>
      <c r="M22" s="11" t="s">
        <v>27</v>
      </c>
      <c r="N22" s="109">
        <v>6.5945841983767337E-2</v>
      </c>
      <c r="O22" s="13"/>
      <c r="P22" s="110"/>
      <c r="Q22" s="2"/>
      <c r="R22" s="2"/>
    </row>
    <row r="23" spans="1:18" x14ac:dyDescent="0.3">
      <c r="A23" s="2"/>
      <c r="B23" s="7" t="s">
        <v>28</v>
      </c>
      <c r="C23" s="97">
        <v>4.2091447199676862E-2</v>
      </c>
      <c r="D23" s="2"/>
      <c r="E23" s="107"/>
      <c r="F23" s="97"/>
      <c r="G23" s="2"/>
      <c r="H23" s="16" t="s">
        <v>28</v>
      </c>
      <c r="I23" s="17">
        <v>4.2091447199676862E-2</v>
      </c>
      <c r="J23" s="18"/>
      <c r="K23" s="111"/>
      <c r="L23" s="2"/>
      <c r="M23" s="16" t="s">
        <v>28</v>
      </c>
      <c r="N23" s="17">
        <v>3.909144719967686E-2</v>
      </c>
      <c r="O23" s="18"/>
      <c r="P23" s="111"/>
      <c r="Q23" s="2"/>
      <c r="R23" s="2"/>
    </row>
    <row r="24" spans="1:18" x14ac:dyDescent="0.3">
      <c r="A24" s="97"/>
      <c r="B24" s="19" t="s">
        <v>29</v>
      </c>
      <c r="C24" s="108">
        <v>5.1137908278767533E-2</v>
      </c>
      <c r="D24" s="76">
        <v>1.0641691594854645E-2</v>
      </c>
      <c r="E24" s="14"/>
      <c r="F24" s="2"/>
      <c r="G24" s="97"/>
      <c r="H24" s="19" t="s">
        <v>29</v>
      </c>
      <c r="I24" s="20">
        <v>5.8193908278767539E-2</v>
      </c>
      <c r="J24" s="76">
        <v>1.2019800331120314E-2</v>
      </c>
      <c r="K24" s="110"/>
      <c r="L24" s="2"/>
      <c r="M24" s="19" t="s">
        <v>29</v>
      </c>
      <c r="N24" s="20">
        <v>6.1380594870471955E-2</v>
      </c>
      <c r="O24" s="76">
        <v>1.4577552092172404E-2</v>
      </c>
      <c r="P24" s="110"/>
      <c r="Q24" s="2"/>
      <c r="R24" s="2"/>
    </row>
    <row r="25" spans="1:18" x14ac:dyDescent="0.3">
      <c r="A25" s="2"/>
      <c r="B25" s="22" t="s">
        <v>30</v>
      </c>
      <c r="C25" s="23">
        <v>4.5952241983767336E-2</v>
      </c>
      <c r="D25" s="72">
        <v>1.0631830277050138E-2</v>
      </c>
      <c r="E25" s="24"/>
      <c r="F25" s="67"/>
      <c r="G25" s="2"/>
      <c r="H25" s="22" t="s">
        <v>30</v>
      </c>
      <c r="I25" s="23">
        <v>5.3008241983767343E-2</v>
      </c>
      <c r="J25" s="72">
        <v>1.2011070520149318E-2</v>
      </c>
      <c r="K25" s="28"/>
      <c r="L25" s="2"/>
      <c r="M25" s="22" t="s">
        <v>30</v>
      </c>
      <c r="N25" s="23">
        <v>5.9519841983767335E-2</v>
      </c>
      <c r="O25" s="72">
        <v>1.457647793398666E-2</v>
      </c>
      <c r="P25" s="28"/>
      <c r="Q25" s="2"/>
      <c r="R25" s="2"/>
    </row>
    <row r="26" spans="1:18" x14ac:dyDescent="0.3">
      <c r="A26" s="67"/>
      <c r="F26" s="2"/>
      <c r="G26" s="6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3">
      <c r="A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3">
      <c r="A28" s="6"/>
      <c r="B28" s="11"/>
      <c r="C28" s="14"/>
      <c r="D28" s="263" t="s">
        <v>31</v>
      </c>
      <c r="E28" s="264"/>
      <c r="F28" s="129"/>
      <c r="G28" s="2"/>
      <c r="H28" s="11"/>
      <c r="I28" s="14"/>
      <c r="J28" s="263" t="s">
        <v>31</v>
      </c>
      <c r="K28" s="264"/>
      <c r="L28" s="2"/>
      <c r="M28" s="11"/>
      <c r="N28" s="14"/>
      <c r="O28" s="263" t="s">
        <v>31</v>
      </c>
      <c r="P28" s="264"/>
      <c r="Q28" s="2"/>
      <c r="R28" s="2"/>
    </row>
    <row r="29" spans="1:18" x14ac:dyDescent="0.3">
      <c r="A29" s="6"/>
      <c r="B29" s="130" t="s">
        <v>32</v>
      </c>
      <c r="C29" s="132" t="s">
        <v>33</v>
      </c>
      <c r="D29" s="131" t="s">
        <v>34</v>
      </c>
      <c r="E29" s="132" t="s">
        <v>35</v>
      </c>
      <c r="F29" s="129"/>
      <c r="G29" s="2"/>
      <c r="H29" s="130" t="s">
        <v>32</v>
      </c>
      <c r="I29" s="132" t="s">
        <v>33</v>
      </c>
      <c r="J29" s="131" t="s">
        <v>34</v>
      </c>
      <c r="K29" s="132" t="s">
        <v>35</v>
      </c>
      <c r="L29" s="2"/>
      <c r="M29" s="130" t="s">
        <v>32</v>
      </c>
      <c r="N29" s="132" t="s">
        <v>33</v>
      </c>
      <c r="O29" s="131" t="s">
        <v>34</v>
      </c>
      <c r="P29" s="132" t="s">
        <v>35</v>
      </c>
      <c r="Q29" s="2"/>
      <c r="R29" s="2"/>
    </row>
    <row r="30" spans="1:18" x14ac:dyDescent="0.3">
      <c r="A30" s="27"/>
      <c r="B30" s="7">
        <v>25</v>
      </c>
      <c r="C30" s="292">
        <v>-0.67400000000000004</v>
      </c>
      <c r="D30" s="26">
        <v>4.3965408143835503E-2</v>
      </c>
      <c r="E30" s="27">
        <v>3.878638837703554E-2</v>
      </c>
      <c r="F30" s="26"/>
      <c r="G30" s="26"/>
      <c r="H30" s="7">
        <v>25</v>
      </c>
      <c r="I30" s="292">
        <v>-0.67400000000000004</v>
      </c>
      <c r="J30" s="293">
        <v>5.0092562855592451E-2</v>
      </c>
      <c r="K30" s="294">
        <v>4.4912780453186703E-2</v>
      </c>
      <c r="L30" s="112"/>
      <c r="M30" s="7">
        <v>25</v>
      </c>
      <c r="N30" s="292">
        <v>-0.67400000000000004</v>
      </c>
      <c r="O30" s="293">
        <v>5.1555324760347757E-2</v>
      </c>
      <c r="P30" s="294">
        <v>4.9695295856260327E-2</v>
      </c>
      <c r="Q30" s="2"/>
      <c r="R30" s="2"/>
    </row>
    <row r="31" spans="1:18" x14ac:dyDescent="0.3">
      <c r="A31" s="27"/>
      <c r="B31" s="7">
        <v>50</v>
      </c>
      <c r="C31" s="292">
        <v>0</v>
      </c>
      <c r="D31" s="26">
        <v>5.1137908278767533E-2</v>
      </c>
      <c r="E31" s="27">
        <v>4.5952241983767336E-2</v>
      </c>
      <c r="F31" s="26"/>
      <c r="G31" s="26"/>
      <c r="H31" s="7">
        <v>50</v>
      </c>
      <c r="I31" s="292">
        <v>0</v>
      </c>
      <c r="J31" s="293">
        <v>5.8193908278767539E-2</v>
      </c>
      <c r="K31" s="294">
        <v>5.3008241983767343E-2</v>
      </c>
      <c r="L31" s="112"/>
      <c r="M31" s="7">
        <v>50</v>
      </c>
      <c r="N31" s="292">
        <v>0</v>
      </c>
      <c r="O31" s="293">
        <v>6.1380594870471955E-2</v>
      </c>
      <c r="P31" s="294">
        <v>5.9519841983767335E-2</v>
      </c>
      <c r="Q31" s="2"/>
      <c r="R31" s="2"/>
    </row>
    <row r="32" spans="1:18" x14ac:dyDescent="0.3">
      <c r="A32" s="27"/>
      <c r="B32" s="7">
        <v>67</v>
      </c>
      <c r="C32" s="292">
        <v>0.44</v>
      </c>
      <c r="D32" s="26">
        <v>5.5820252580503577E-2</v>
      </c>
      <c r="E32" s="27">
        <v>5.0630247305669396E-2</v>
      </c>
      <c r="F32" s="26"/>
      <c r="G32" s="26"/>
      <c r="H32" s="298">
        <v>67</v>
      </c>
      <c r="I32" s="299">
        <v>0.44</v>
      </c>
      <c r="J32" s="300">
        <v>6.3482620424460484E-2</v>
      </c>
      <c r="K32" s="301">
        <v>5.8293113012633041E-2</v>
      </c>
      <c r="L32" s="112"/>
      <c r="M32" s="298">
        <v>67</v>
      </c>
      <c r="N32" s="299">
        <v>0.44</v>
      </c>
      <c r="O32" s="300">
        <v>6.7794717791027817E-2</v>
      </c>
      <c r="P32" s="301">
        <v>6.5933492274721464E-2</v>
      </c>
      <c r="Q32" s="2"/>
      <c r="R32" s="2"/>
    </row>
    <row r="33" spans="1:24" x14ac:dyDescent="0.3">
      <c r="A33" s="27"/>
      <c r="B33" s="16">
        <v>75</v>
      </c>
      <c r="C33" s="24">
        <v>0.67400000000000004</v>
      </c>
      <c r="D33" s="295">
        <v>5.8310408413699562E-2</v>
      </c>
      <c r="E33" s="296">
        <v>5.3118095590499133E-2</v>
      </c>
      <c r="F33" s="26"/>
      <c r="G33" s="26"/>
      <c r="H33" s="16">
        <v>75</v>
      </c>
      <c r="I33" s="24">
        <v>0.67400000000000004</v>
      </c>
      <c r="J33" s="297">
        <v>6.6295253701942627E-2</v>
      </c>
      <c r="K33" s="111">
        <v>6.1103703514347983E-2</v>
      </c>
      <c r="L33" s="112"/>
      <c r="M33" s="16">
        <v>75</v>
      </c>
      <c r="N33" s="24">
        <v>0.67400000000000004</v>
      </c>
      <c r="O33" s="297">
        <v>7.1205864980596154E-2</v>
      </c>
      <c r="P33" s="111">
        <v>6.9344388111274344E-2</v>
      </c>
      <c r="Q33" s="2"/>
      <c r="R33" s="2"/>
    </row>
    <row r="34" spans="1:24" x14ac:dyDescent="0.3">
      <c r="A34" s="26"/>
      <c r="B34" s="25"/>
      <c r="F34" s="2"/>
      <c r="G34" s="26"/>
      <c r="H34" s="2"/>
      <c r="I34" s="2"/>
      <c r="J34" s="112"/>
      <c r="K34" s="112"/>
      <c r="L34" s="112"/>
      <c r="M34" s="2"/>
      <c r="N34" s="2"/>
      <c r="O34" s="2"/>
      <c r="P34" s="2"/>
      <c r="Q34" s="2"/>
      <c r="R34" s="2"/>
    </row>
    <row r="35" spans="1:24" x14ac:dyDescent="0.3">
      <c r="A35" s="2"/>
      <c r="B35" s="25"/>
      <c r="F35" s="2"/>
      <c r="G35" s="2"/>
      <c r="H35" s="2"/>
      <c r="I35" s="2"/>
      <c r="J35" s="112"/>
      <c r="K35" s="112"/>
      <c r="L35" s="11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3">
      <c r="A36" s="2"/>
      <c r="E36" s="25"/>
      <c r="F36" s="25"/>
      <c r="J36" s="105"/>
      <c r="K36" s="105"/>
      <c r="L36" s="105"/>
      <c r="R36" s="2"/>
    </row>
    <row r="37" spans="1:24" x14ac:dyDescent="0.3">
      <c r="A37" s="26"/>
      <c r="E37" s="25"/>
      <c r="F37" s="25"/>
      <c r="G37" s="25"/>
      <c r="J37" s="105"/>
      <c r="K37" s="105"/>
      <c r="L37" s="105"/>
    </row>
    <row r="38" spans="1:24" x14ac:dyDescent="0.3">
      <c r="A38" s="25"/>
      <c r="E38" s="25"/>
      <c r="F38" s="25"/>
      <c r="G38" s="25"/>
      <c r="J38" s="105"/>
      <c r="K38" s="105"/>
      <c r="L38" s="105"/>
    </row>
    <row r="39" spans="1:24" x14ac:dyDescent="0.3">
      <c r="A39" s="25"/>
      <c r="G39" s="25"/>
      <c r="J39" s="105"/>
      <c r="K39" s="105"/>
      <c r="L39" s="105"/>
    </row>
    <row r="40" spans="1:24" x14ac:dyDescent="0.3">
      <c r="J40" s="105"/>
      <c r="K40" s="105"/>
      <c r="L40" s="105"/>
    </row>
    <row r="41" spans="1:24" x14ac:dyDescent="0.3">
      <c r="C41" s="15"/>
      <c r="J41" s="105"/>
      <c r="K41" s="105"/>
      <c r="L41" s="105"/>
    </row>
    <row r="42" spans="1:24" x14ac:dyDescent="0.3">
      <c r="C42" s="15"/>
      <c r="J42" s="105"/>
      <c r="K42" s="105"/>
      <c r="L42" s="105"/>
    </row>
    <row r="43" spans="1:24" x14ac:dyDescent="0.3">
      <c r="C43" s="106"/>
      <c r="J43" s="105"/>
      <c r="K43" s="105"/>
      <c r="L43" s="105"/>
    </row>
    <row r="44" spans="1:24" x14ac:dyDescent="0.3">
      <c r="J44" s="105"/>
      <c r="K44" s="105"/>
      <c r="L44" s="105"/>
    </row>
    <row r="45" spans="1:24" x14ac:dyDescent="0.3">
      <c r="J45" s="105"/>
      <c r="K45" s="105"/>
      <c r="L45" s="105"/>
    </row>
    <row r="46" spans="1:24" x14ac:dyDescent="0.3">
      <c r="J46" s="105"/>
      <c r="K46" s="105"/>
      <c r="L46" s="105"/>
    </row>
    <row r="47" spans="1:24" x14ac:dyDescent="0.3">
      <c r="C47" s="15"/>
      <c r="J47" s="105"/>
      <c r="K47" s="105"/>
      <c r="L47" s="105"/>
    </row>
    <row r="48" spans="1:24" x14ac:dyDescent="0.3">
      <c r="C48" s="15"/>
      <c r="J48" s="105"/>
      <c r="K48" s="105"/>
      <c r="L48" s="105"/>
    </row>
    <row r="49" spans="3:12" x14ac:dyDescent="0.3">
      <c r="C49" s="15"/>
      <c r="J49" s="105"/>
      <c r="K49" s="105"/>
      <c r="L49" s="105"/>
    </row>
    <row r="50" spans="3:12" x14ac:dyDescent="0.3">
      <c r="C50" s="15"/>
      <c r="J50" s="105"/>
      <c r="K50" s="105"/>
      <c r="L50" s="105"/>
    </row>
    <row r="51" spans="3:12" x14ac:dyDescent="0.3">
      <c r="J51" s="105"/>
      <c r="K51" s="105"/>
      <c r="L51" s="105"/>
    </row>
    <row r="52" spans="3:12" x14ac:dyDescent="0.3">
      <c r="C52" s="15"/>
      <c r="J52" s="105"/>
      <c r="K52" s="105"/>
      <c r="L52" s="105"/>
    </row>
    <row r="53" spans="3:12" x14ac:dyDescent="0.3">
      <c r="C53" s="15"/>
      <c r="J53" s="105"/>
      <c r="K53" s="105"/>
      <c r="L53" s="105"/>
    </row>
    <row r="54" spans="3:12" x14ac:dyDescent="0.3">
      <c r="C54" s="15"/>
      <c r="J54" s="105"/>
      <c r="K54" s="105"/>
      <c r="L54" s="105"/>
    </row>
    <row r="55" spans="3:12" x14ac:dyDescent="0.3">
      <c r="C55" s="15"/>
      <c r="J55" s="105"/>
      <c r="K55" s="105"/>
      <c r="L55" s="105"/>
    </row>
    <row r="56" spans="3:12" x14ac:dyDescent="0.3">
      <c r="J56" s="105"/>
      <c r="K56" s="105"/>
      <c r="L56" s="105"/>
    </row>
    <row r="60" spans="3:12" x14ac:dyDescent="0.3">
      <c r="D60" s="15"/>
      <c r="E60" s="15"/>
      <c r="F60" s="15"/>
    </row>
    <row r="61" spans="3:12" x14ac:dyDescent="0.3">
      <c r="D61" s="15"/>
      <c r="E61" s="15"/>
      <c r="F61" s="15"/>
    </row>
    <row r="62" spans="3:12" x14ac:dyDescent="0.3">
      <c r="D62" s="15"/>
      <c r="E62" s="15"/>
      <c r="F62" s="15"/>
    </row>
    <row r="63" spans="3:12" x14ac:dyDescent="0.3">
      <c r="D63" s="15"/>
      <c r="E63" s="15"/>
      <c r="F63" s="15"/>
    </row>
  </sheetData>
  <mergeCells count="12">
    <mergeCell ref="O28:P28"/>
    <mergeCell ref="C10:D10"/>
    <mergeCell ref="D28:E28"/>
    <mergeCell ref="B8:E8"/>
    <mergeCell ref="B9:E9"/>
    <mergeCell ref="H8:K8"/>
    <mergeCell ref="I10:J10"/>
    <mergeCell ref="J28:K28"/>
    <mergeCell ref="M8:P8"/>
    <mergeCell ref="H9:K9"/>
    <mergeCell ref="M9:P9"/>
    <mergeCell ref="N10:O10"/>
  </mergeCells>
  <conditionalFormatting sqref="I14:I25 J24:J25 J13 J30:K33">
    <cfRule type="expression" dxfId="13" priority="17">
      <formula>ISERROR($I$14)</formula>
    </cfRule>
  </conditionalFormatting>
  <conditionalFormatting sqref="C14:C25 D13 D24:D25 D30:E33">
    <cfRule type="expression" dxfId="12" priority="14">
      <formula>ISERROR($C$20)</formula>
    </cfRule>
    <cfRule type="expression" dxfId="11" priority="16">
      <formula>ISERROR($C$14)</formula>
    </cfRule>
  </conditionalFormatting>
  <conditionalFormatting sqref="N14:N25 O13 O24:O25 O30:P33">
    <cfRule type="expression" dxfId="10" priority="12">
      <formula>ISERROR($N$20)</formula>
    </cfRule>
    <cfRule type="expression" dxfId="9" priority="15">
      <formula>ISERROR($N$14)</formula>
    </cfRule>
  </conditionalFormatting>
  <conditionalFormatting sqref="I14:I25 J13 J24:J25 J30:K33">
    <cfRule type="expression" dxfId="8" priority="13">
      <formula>ISERROR($I$20)</formula>
    </cfRule>
  </conditionalFormatting>
  <conditionalFormatting sqref="I13">
    <cfRule type="expression" dxfId="7" priority="10">
      <formula>ISERROR($I$14)</formula>
    </cfRule>
  </conditionalFormatting>
  <conditionalFormatting sqref="I13">
    <cfRule type="expression" dxfId="6" priority="9">
      <formula>ISERROR($I$20)</formula>
    </cfRule>
  </conditionalFormatting>
  <conditionalFormatting sqref="I12">
    <cfRule type="expression" dxfId="5" priority="8">
      <formula>ISERROR($I$14)</formula>
    </cfRule>
  </conditionalFormatting>
  <conditionalFormatting sqref="I12">
    <cfRule type="expression" dxfId="4" priority="7">
      <formula>ISERROR($I$20)</formula>
    </cfRule>
  </conditionalFormatting>
  <conditionalFormatting sqref="N12">
    <cfRule type="expression" dxfId="3" priority="3">
      <formula>ISERROR($N$20)</formula>
    </cfRule>
    <cfRule type="expression" dxfId="2" priority="4">
      <formula>ISERROR($N$14)</formula>
    </cfRule>
  </conditionalFormatting>
  <conditionalFormatting sqref="N13">
    <cfRule type="expression" dxfId="1" priority="1">
      <formula>ISERROR($N$20)</formula>
    </cfRule>
    <cfRule type="expression" dxfId="0" priority="2">
      <formula>ISERROR($N$14)</formula>
    </cfRule>
  </conditionalFormatting>
  <dataValidations count="6">
    <dataValidation type="list" allowBlank="1" showInputMessage="1" showErrorMessage="1" sqref="N6">
      <formula1>#REF!</formula1>
    </dataValidation>
    <dataValidation type="list" allowBlank="1" showInputMessage="1" showErrorMessage="1" sqref="C6">
      <formula1>#REF!</formula1>
    </dataValidation>
    <dataValidation type="list" allowBlank="1" showInputMessage="1" showErrorMessage="1" sqref="I6">
      <formula1>#REF!</formula1>
    </dataValidation>
    <dataValidation type="list" allowBlank="1" showInputMessage="1" showErrorMessage="1" sqref="I5">
      <formula1>#REF!</formula1>
    </dataValidation>
    <dataValidation type="list" allowBlank="1" showInputMessage="1" showErrorMessage="1" sqref="C5">
      <formula1>#REF!</formula1>
    </dataValidation>
    <dataValidation type="list" allowBlank="1" showInputMessage="1" showErrorMessage="1" sqref="N5">
      <formula1>#REF!</formula1>
    </dataValidation>
  </dataValidation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CE152"/>
  <sheetViews>
    <sheetView zoomScale="70" zoomScaleNormal="70" workbookViewId="0"/>
  </sheetViews>
  <sheetFormatPr defaultColWidth="9.109375" defaultRowHeight="14.4" x14ac:dyDescent="0.3"/>
  <cols>
    <col min="1" max="1" width="21.88671875" style="3" customWidth="1"/>
    <col min="2" max="2" width="15.88671875" style="3" bestFit="1" customWidth="1"/>
    <col min="3" max="3" width="20.33203125" style="3" bestFit="1" customWidth="1"/>
    <col min="4" max="4" width="20.109375" style="3" bestFit="1" customWidth="1"/>
    <col min="5" max="5" width="22.44140625" style="3" customWidth="1"/>
    <col min="6" max="7" width="23.33203125" style="3" customWidth="1"/>
    <col min="8" max="8" width="16.6640625" style="3" bestFit="1" customWidth="1"/>
    <col min="9" max="9" width="16.5546875" style="3" customWidth="1"/>
    <col min="10" max="10" width="17.44140625" style="3" bestFit="1" customWidth="1"/>
    <col min="11" max="11" width="17.109375" style="3" bestFit="1" customWidth="1"/>
    <col min="12" max="13" width="21.6640625" style="3" customWidth="1"/>
    <col min="14" max="15" width="20.6640625" style="3" customWidth="1"/>
    <col min="16" max="16" width="11.88671875" style="3" customWidth="1"/>
    <col min="17" max="17" width="13.33203125" style="3" customWidth="1"/>
    <col min="18" max="18" width="14.109375" style="3" customWidth="1"/>
    <col min="19" max="19" width="20" style="3" customWidth="1"/>
    <col min="20" max="20" width="16.88671875" style="3" customWidth="1"/>
    <col min="21" max="21" width="16.44140625" style="3" bestFit="1" customWidth="1"/>
    <col min="22" max="23" width="20.109375" style="3" bestFit="1" customWidth="1"/>
    <col min="24" max="25" width="20.88671875" style="3" customWidth="1"/>
    <col min="26" max="26" width="23.44140625" style="3" bestFit="1" customWidth="1"/>
    <col min="27" max="27" width="24.33203125" style="3" bestFit="1" customWidth="1"/>
    <col min="28" max="28" width="23.88671875" style="3" bestFit="1" customWidth="1"/>
    <col min="29" max="29" width="23" style="3" bestFit="1" customWidth="1"/>
    <col min="30" max="31" width="23.88671875" style="3" bestFit="1" customWidth="1"/>
    <col min="32" max="32" width="21.6640625" style="3" bestFit="1" customWidth="1"/>
    <col min="33" max="33" width="21.44140625" style="3" bestFit="1" customWidth="1"/>
    <col min="34" max="34" width="23.5546875" style="3" bestFit="1" customWidth="1"/>
    <col min="35" max="35" width="21.44140625" style="3" bestFit="1" customWidth="1"/>
    <col min="36" max="36" width="24" style="3" bestFit="1" customWidth="1"/>
    <col min="37" max="37" width="19.6640625" style="3" bestFit="1" customWidth="1"/>
    <col min="38" max="38" width="20.33203125" style="3" bestFit="1" customWidth="1"/>
    <col min="39" max="39" width="21" style="3" bestFit="1" customWidth="1"/>
    <col min="40" max="41" width="22.109375" style="3" customWidth="1"/>
    <col min="42" max="42" width="18.33203125" style="3" bestFit="1" customWidth="1"/>
    <col min="43" max="43" width="22.88671875" style="3" bestFit="1" customWidth="1"/>
    <col min="44" max="44" width="20.5546875" style="3" bestFit="1" customWidth="1"/>
    <col min="45" max="45" width="20.109375" style="3" bestFit="1" customWidth="1"/>
    <col min="46" max="46" width="23.5546875" style="3" bestFit="1" customWidth="1"/>
    <col min="47" max="47" width="23.5546875" style="3" customWidth="1"/>
    <col min="48" max="50" width="21" style="3" bestFit="1" customWidth="1"/>
    <col min="51" max="51" width="20.109375" style="3" bestFit="1" customWidth="1"/>
    <col min="52" max="52" width="20.109375" style="3" customWidth="1"/>
    <col min="53" max="53" width="21.109375" style="3" bestFit="1" customWidth="1"/>
    <col min="54" max="54" width="19.109375" style="3" bestFit="1" customWidth="1"/>
    <col min="55" max="55" width="20.33203125" style="3" bestFit="1" customWidth="1"/>
    <col min="56" max="56" width="18.6640625" style="3" bestFit="1" customWidth="1"/>
    <col min="57" max="57" width="20.33203125" style="3" bestFit="1" customWidth="1"/>
    <col min="58" max="58" width="20.33203125" style="3" customWidth="1"/>
    <col min="59" max="59" width="21.5546875" style="3" bestFit="1" customWidth="1"/>
    <col min="60" max="60" width="21.5546875" style="3" customWidth="1"/>
    <col min="61" max="61" width="22" style="3" bestFit="1" customWidth="1"/>
    <col min="62" max="63" width="21.5546875" style="3" bestFit="1" customWidth="1"/>
    <col min="64" max="64" width="22" style="3" bestFit="1" customWidth="1"/>
    <col min="65" max="65" width="21.5546875" style="3" bestFit="1" customWidth="1"/>
    <col min="66" max="67" width="21.5546875" style="3" customWidth="1"/>
    <col min="68" max="68" width="20.5546875" style="3" bestFit="1" customWidth="1"/>
    <col min="69" max="69" width="21.6640625" style="3" bestFit="1" customWidth="1"/>
    <col min="70" max="70" width="21.5546875" style="3" bestFit="1" customWidth="1"/>
    <col min="71" max="72" width="22" style="3" bestFit="1" customWidth="1"/>
    <col min="73" max="73" width="20.33203125" style="3" bestFit="1" customWidth="1"/>
    <col min="74" max="74" width="22.5546875" style="3" bestFit="1" customWidth="1"/>
    <col min="75" max="75" width="22.5546875" style="3" customWidth="1"/>
    <col min="76" max="76" width="21.109375" style="3" bestFit="1" customWidth="1"/>
    <col min="77" max="77" width="22.33203125" style="3" customWidth="1"/>
    <col min="78" max="78" width="24.33203125" style="3" customWidth="1"/>
    <col min="79" max="79" width="21.5546875" style="3" bestFit="1" customWidth="1"/>
    <col min="80" max="81" width="22" style="3" bestFit="1" customWidth="1"/>
    <col min="82" max="82" width="21.5546875" style="3" bestFit="1" customWidth="1"/>
    <col min="83" max="83" width="22" style="3" bestFit="1" customWidth="1"/>
    <col min="84" max="16384" width="9.109375" style="3"/>
  </cols>
  <sheetData>
    <row r="1" spans="1:83" ht="23.4" x14ac:dyDescent="0.45">
      <c r="A1" s="29" t="s">
        <v>199</v>
      </c>
      <c r="J1" s="176"/>
    </row>
    <row r="3" spans="1:83" x14ac:dyDescent="0.3">
      <c r="A3" s="3" t="s">
        <v>169</v>
      </c>
      <c r="B3" s="62">
        <v>42552</v>
      </c>
      <c r="D3" s="101"/>
    </row>
    <row r="5" spans="1:83" x14ac:dyDescent="0.3">
      <c r="B5" s="275" t="s">
        <v>2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7"/>
      <c r="P5" s="31"/>
      <c r="S5" s="275" t="s">
        <v>3</v>
      </c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7"/>
    </row>
    <row r="6" spans="1:83" x14ac:dyDescent="0.3">
      <c r="A6" s="57"/>
      <c r="B6" s="278" t="s">
        <v>4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80"/>
      <c r="P6" s="30"/>
      <c r="Q6" s="31"/>
      <c r="S6" s="278" t="s">
        <v>5</v>
      </c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91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80"/>
    </row>
    <row r="7" spans="1:83" x14ac:dyDescent="0.3">
      <c r="A7" s="141" t="s">
        <v>38</v>
      </c>
      <c r="B7" s="190" t="s">
        <v>152</v>
      </c>
      <c r="C7" s="191" t="s">
        <v>153</v>
      </c>
      <c r="D7" s="190" t="s">
        <v>154</v>
      </c>
      <c r="E7" s="191" t="s">
        <v>209</v>
      </c>
      <c r="F7" s="90" t="s">
        <v>233</v>
      </c>
      <c r="G7" s="90" t="s">
        <v>231</v>
      </c>
      <c r="H7" s="61" t="s">
        <v>155</v>
      </c>
      <c r="I7" s="102" t="s">
        <v>156</v>
      </c>
      <c r="J7" s="102" t="s">
        <v>157</v>
      </c>
      <c r="K7" s="102" t="s">
        <v>158</v>
      </c>
      <c r="L7" s="61" t="s">
        <v>159</v>
      </c>
      <c r="M7" s="61" t="s">
        <v>225</v>
      </c>
      <c r="N7" s="61" t="s">
        <v>192</v>
      </c>
      <c r="O7" s="61" t="s">
        <v>218</v>
      </c>
      <c r="P7" s="58"/>
      <c r="Q7" s="58"/>
      <c r="R7" s="143" t="s">
        <v>38</v>
      </c>
      <c r="S7" s="190" t="s">
        <v>41</v>
      </c>
      <c r="T7" s="90" t="s">
        <v>42</v>
      </c>
      <c r="U7" s="90" t="s">
        <v>43</v>
      </c>
      <c r="V7" s="61" t="s">
        <v>44</v>
      </c>
      <c r="W7" s="75" t="s">
        <v>45</v>
      </c>
      <c r="X7" s="55" t="s">
        <v>46</v>
      </c>
      <c r="Y7" s="55" t="s">
        <v>212</v>
      </c>
      <c r="Z7" s="212" t="s">
        <v>47</v>
      </c>
      <c r="AA7" s="75" t="s">
        <v>48</v>
      </c>
      <c r="AB7" s="61" t="s">
        <v>49</v>
      </c>
      <c r="AC7" s="102" t="s">
        <v>50</v>
      </c>
      <c r="AD7" s="75" t="s">
        <v>227</v>
      </c>
      <c r="AE7" s="61" t="s">
        <v>51</v>
      </c>
      <c r="AF7" s="191" t="s">
        <v>52</v>
      </c>
      <c r="AG7" s="75" t="s">
        <v>53</v>
      </c>
      <c r="AH7" s="61" t="s">
        <v>54</v>
      </c>
      <c r="AI7" s="75" t="s">
        <v>55</v>
      </c>
      <c r="AJ7" s="61" t="s">
        <v>56</v>
      </c>
      <c r="AK7" s="203" t="s">
        <v>57</v>
      </c>
      <c r="AL7" s="191" t="s">
        <v>58</v>
      </c>
      <c r="AM7" s="75" t="s">
        <v>59</v>
      </c>
      <c r="AN7" s="61" t="s">
        <v>60</v>
      </c>
      <c r="AO7" s="61" t="s">
        <v>229</v>
      </c>
      <c r="AP7" s="203" t="s">
        <v>61</v>
      </c>
      <c r="AQ7" s="61" t="s">
        <v>62</v>
      </c>
      <c r="AR7" s="75" t="s">
        <v>63</v>
      </c>
      <c r="AS7" s="55" t="s">
        <v>64</v>
      </c>
      <c r="AT7" s="61" t="s">
        <v>65</v>
      </c>
      <c r="AU7" s="75" t="s">
        <v>211</v>
      </c>
      <c r="AV7" s="191" t="s">
        <v>66</v>
      </c>
      <c r="AW7" s="203" t="s">
        <v>67</v>
      </c>
      <c r="AX7" s="212" t="s">
        <v>68</v>
      </c>
      <c r="AY7" s="215" t="s">
        <v>69</v>
      </c>
      <c r="AZ7" s="215" t="s">
        <v>214</v>
      </c>
      <c r="BA7" s="61" t="s">
        <v>70</v>
      </c>
      <c r="BB7" s="61" t="s">
        <v>71</v>
      </c>
      <c r="BC7" s="61" t="s">
        <v>72</v>
      </c>
      <c r="BD7" s="102" t="s">
        <v>73</v>
      </c>
      <c r="BE7" s="61" t="s">
        <v>74</v>
      </c>
      <c r="BF7" s="75" t="s">
        <v>207</v>
      </c>
      <c r="BG7" s="61" t="s">
        <v>75</v>
      </c>
      <c r="BH7" s="61" t="s">
        <v>194</v>
      </c>
      <c r="BI7" s="191" t="s">
        <v>76</v>
      </c>
      <c r="BJ7" s="191" t="s">
        <v>77</v>
      </c>
      <c r="BK7" s="190" t="s">
        <v>78</v>
      </c>
      <c r="BL7" s="212" t="s">
        <v>79</v>
      </c>
      <c r="BM7" s="102" t="s">
        <v>80</v>
      </c>
      <c r="BN7" s="90" t="s">
        <v>200</v>
      </c>
      <c r="BO7" s="61" t="s">
        <v>216</v>
      </c>
      <c r="BP7" s="75" t="s">
        <v>81</v>
      </c>
      <c r="BQ7" s="61" t="s">
        <v>82</v>
      </c>
      <c r="BR7" s="205" t="s">
        <v>83</v>
      </c>
      <c r="BS7" s="191" t="s">
        <v>84</v>
      </c>
      <c r="BT7" s="212" t="s">
        <v>85</v>
      </c>
      <c r="BU7" s="75" t="s">
        <v>86</v>
      </c>
      <c r="BV7" s="55" t="s">
        <v>87</v>
      </c>
      <c r="BW7" s="55" t="s">
        <v>202</v>
      </c>
      <c r="BX7" s="55" t="s">
        <v>88</v>
      </c>
      <c r="BY7" s="55" t="s">
        <v>221</v>
      </c>
      <c r="BZ7" s="181" t="s">
        <v>205</v>
      </c>
      <c r="CA7" s="191" t="s">
        <v>89</v>
      </c>
      <c r="CB7" s="75" t="s">
        <v>90</v>
      </c>
      <c r="CC7" s="61" t="s">
        <v>224</v>
      </c>
      <c r="CD7" s="61" t="s">
        <v>91</v>
      </c>
      <c r="CE7" s="61" t="s">
        <v>92</v>
      </c>
    </row>
    <row r="8" spans="1:83" x14ac:dyDescent="0.3">
      <c r="A8" s="141" t="s">
        <v>40</v>
      </c>
      <c r="B8" s="192" t="s">
        <v>98</v>
      </c>
      <c r="C8" s="193" t="s">
        <v>98</v>
      </c>
      <c r="D8" s="192" t="s">
        <v>98</v>
      </c>
      <c r="E8" s="193" t="s">
        <v>98</v>
      </c>
      <c r="F8" s="60" t="s">
        <v>204</v>
      </c>
      <c r="G8" s="60" t="s">
        <v>204</v>
      </c>
      <c r="H8" s="59" t="s">
        <v>1</v>
      </c>
      <c r="I8" s="128" t="s">
        <v>1</v>
      </c>
      <c r="J8" s="128" t="s">
        <v>1</v>
      </c>
      <c r="K8" s="128" t="s">
        <v>1</v>
      </c>
      <c r="L8" s="128" t="s">
        <v>1</v>
      </c>
      <c r="M8" s="128" t="s">
        <v>1</v>
      </c>
      <c r="N8" s="128" t="s">
        <v>1</v>
      </c>
      <c r="O8" s="59" t="s">
        <v>1</v>
      </c>
      <c r="P8" s="58"/>
      <c r="Q8" s="58"/>
      <c r="R8" s="143" t="s">
        <v>40</v>
      </c>
      <c r="S8" s="192" t="s">
        <v>98</v>
      </c>
      <c r="T8" s="60" t="s">
        <v>93</v>
      </c>
      <c r="U8" s="60" t="s">
        <v>93</v>
      </c>
      <c r="V8" s="59" t="s">
        <v>93</v>
      </c>
      <c r="W8" s="58" t="s">
        <v>93</v>
      </c>
      <c r="X8" s="134" t="s">
        <v>93</v>
      </c>
      <c r="Y8" s="134" t="s">
        <v>93</v>
      </c>
      <c r="Z8" s="213" t="s">
        <v>98</v>
      </c>
      <c r="AA8" s="58" t="s">
        <v>0</v>
      </c>
      <c r="AB8" s="59" t="s">
        <v>96</v>
      </c>
      <c r="AC8" s="128" t="s">
        <v>0</v>
      </c>
      <c r="AD8" s="128" t="s">
        <v>0</v>
      </c>
      <c r="AE8" s="58" t="s">
        <v>0</v>
      </c>
      <c r="AF8" s="193" t="s">
        <v>98</v>
      </c>
      <c r="AG8" s="58" t="s">
        <v>0</v>
      </c>
      <c r="AH8" s="59" t="s">
        <v>0</v>
      </c>
      <c r="AI8" s="58" t="s">
        <v>0</v>
      </c>
      <c r="AJ8" s="59" t="s">
        <v>0</v>
      </c>
      <c r="AK8" s="204" t="s">
        <v>98</v>
      </c>
      <c r="AL8" s="193" t="s">
        <v>98</v>
      </c>
      <c r="AM8" s="58" t="s">
        <v>0</v>
      </c>
      <c r="AN8" s="59" t="s">
        <v>96</v>
      </c>
      <c r="AO8" s="59" t="s">
        <v>96</v>
      </c>
      <c r="AP8" s="204" t="s">
        <v>98</v>
      </c>
      <c r="AQ8" s="59" t="s">
        <v>94</v>
      </c>
      <c r="AR8" s="58" t="s">
        <v>94</v>
      </c>
      <c r="AS8" s="134" t="s">
        <v>94</v>
      </c>
      <c r="AT8" s="59" t="s">
        <v>94</v>
      </c>
      <c r="AU8" s="58" t="s">
        <v>94</v>
      </c>
      <c r="AV8" s="193" t="s">
        <v>98</v>
      </c>
      <c r="AW8" s="204" t="s">
        <v>98</v>
      </c>
      <c r="AX8" s="213" t="s">
        <v>94</v>
      </c>
      <c r="AY8" s="216" t="s">
        <v>94</v>
      </c>
      <c r="AZ8" s="216" t="s">
        <v>94</v>
      </c>
      <c r="BA8" s="59" t="s">
        <v>95</v>
      </c>
      <c r="BB8" s="59" t="s">
        <v>95</v>
      </c>
      <c r="BC8" s="59" t="s">
        <v>95</v>
      </c>
      <c r="BD8" s="128" t="s">
        <v>95</v>
      </c>
      <c r="BE8" s="59" t="s">
        <v>95</v>
      </c>
      <c r="BF8" s="58" t="s">
        <v>95</v>
      </c>
      <c r="BG8" s="59" t="s">
        <v>95</v>
      </c>
      <c r="BH8" s="59" t="s">
        <v>95</v>
      </c>
      <c r="BI8" s="193" t="s">
        <v>98</v>
      </c>
      <c r="BJ8" s="204" t="s">
        <v>96</v>
      </c>
      <c r="BK8" s="192" t="s">
        <v>96</v>
      </c>
      <c r="BL8" s="213" t="s">
        <v>98</v>
      </c>
      <c r="BM8" s="128" t="s">
        <v>93</v>
      </c>
      <c r="BN8" s="60" t="s">
        <v>93</v>
      </c>
      <c r="BO8" s="59" t="s">
        <v>93</v>
      </c>
      <c r="BP8" s="58" t="s">
        <v>98</v>
      </c>
      <c r="BQ8" s="59" t="s">
        <v>97</v>
      </c>
      <c r="BR8" s="206" t="s">
        <v>98</v>
      </c>
      <c r="BS8" s="193" t="s">
        <v>98</v>
      </c>
      <c r="BT8" s="213" t="s">
        <v>98</v>
      </c>
      <c r="BU8" s="58" t="s">
        <v>93</v>
      </c>
      <c r="BV8" s="134" t="s">
        <v>93</v>
      </c>
      <c r="BW8" s="134" t="s">
        <v>93</v>
      </c>
      <c r="BX8" s="134" t="s">
        <v>93</v>
      </c>
      <c r="BY8" s="134" t="s">
        <v>93</v>
      </c>
      <c r="BZ8" s="56" t="s">
        <v>93</v>
      </c>
      <c r="CA8" s="193" t="s">
        <v>98</v>
      </c>
      <c r="CB8" s="58" t="s">
        <v>0</v>
      </c>
      <c r="CC8" s="59" t="s">
        <v>0</v>
      </c>
      <c r="CD8" s="59" t="s">
        <v>0</v>
      </c>
      <c r="CE8" s="59" t="s">
        <v>0</v>
      </c>
    </row>
    <row r="9" spans="1:83" x14ac:dyDescent="0.3">
      <c r="A9" s="141" t="s">
        <v>39</v>
      </c>
      <c r="B9" s="192" t="s">
        <v>99</v>
      </c>
      <c r="C9" s="192" t="s">
        <v>99</v>
      </c>
      <c r="D9" s="192" t="s">
        <v>99</v>
      </c>
      <c r="E9" s="193" t="s">
        <v>186</v>
      </c>
      <c r="F9" s="186" t="s">
        <v>186</v>
      </c>
      <c r="G9" s="186" t="s">
        <v>186</v>
      </c>
      <c r="H9" s="186" t="s">
        <v>99</v>
      </c>
      <c r="I9" s="187" t="s">
        <v>99</v>
      </c>
      <c r="J9" s="187" t="s">
        <v>99</v>
      </c>
      <c r="K9" s="187" t="s">
        <v>99</v>
      </c>
      <c r="L9" s="187" t="s">
        <v>99</v>
      </c>
      <c r="M9" s="187" t="s">
        <v>99</v>
      </c>
      <c r="N9" s="187" t="s">
        <v>99</v>
      </c>
      <c r="O9" s="186" t="s">
        <v>99</v>
      </c>
      <c r="P9" s="58"/>
      <c r="Q9" s="58"/>
      <c r="R9" s="143" t="s">
        <v>39</v>
      </c>
      <c r="S9" s="192" t="s">
        <v>96</v>
      </c>
      <c r="T9" s="60" t="s">
        <v>99</v>
      </c>
      <c r="U9" s="60" t="s">
        <v>99</v>
      </c>
      <c r="V9" s="59" t="s">
        <v>99</v>
      </c>
      <c r="W9" s="58" t="s">
        <v>99</v>
      </c>
      <c r="X9" s="134" t="s">
        <v>99</v>
      </c>
      <c r="Y9" s="134" t="s">
        <v>99</v>
      </c>
      <c r="Z9" s="213" t="s">
        <v>99</v>
      </c>
      <c r="AA9" s="58" t="s">
        <v>99</v>
      </c>
      <c r="AB9" s="59" t="s">
        <v>99</v>
      </c>
      <c r="AC9" s="128" t="s">
        <v>99</v>
      </c>
      <c r="AD9" s="128" t="s">
        <v>99</v>
      </c>
      <c r="AE9" s="58" t="s">
        <v>99</v>
      </c>
      <c r="AF9" s="193" t="s">
        <v>96</v>
      </c>
      <c r="AG9" s="58" t="s">
        <v>99</v>
      </c>
      <c r="AH9" s="59" t="s">
        <v>99</v>
      </c>
      <c r="AI9" s="58" t="s">
        <v>99</v>
      </c>
      <c r="AJ9" s="59" t="s">
        <v>99</v>
      </c>
      <c r="AK9" s="204" t="s">
        <v>96</v>
      </c>
      <c r="AL9" s="193" t="s">
        <v>96</v>
      </c>
      <c r="AM9" s="58" t="s">
        <v>99</v>
      </c>
      <c r="AN9" s="59" t="s">
        <v>99</v>
      </c>
      <c r="AO9" s="59" t="s">
        <v>99</v>
      </c>
      <c r="AP9" s="204" t="s">
        <v>96</v>
      </c>
      <c r="AQ9" s="59" t="s">
        <v>99</v>
      </c>
      <c r="AR9" s="58" t="s">
        <v>99</v>
      </c>
      <c r="AS9" s="134" t="s">
        <v>100</v>
      </c>
      <c r="AT9" s="59" t="s">
        <v>99</v>
      </c>
      <c r="AU9" s="58" t="s">
        <v>100</v>
      </c>
      <c r="AV9" s="193" t="s">
        <v>96</v>
      </c>
      <c r="AW9" s="204" t="s">
        <v>96</v>
      </c>
      <c r="AX9" s="213" t="s">
        <v>100</v>
      </c>
      <c r="AY9" s="216" t="s">
        <v>99</v>
      </c>
      <c r="AZ9" s="216" t="s">
        <v>99</v>
      </c>
      <c r="BA9" s="59" t="s">
        <v>99</v>
      </c>
      <c r="BB9" s="59" t="s">
        <v>99</v>
      </c>
      <c r="BC9" s="59" t="s">
        <v>99</v>
      </c>
      <c r="BD9" s="128" t="s">
        <v>99</v>
      </c>
      <c r="BE9" s="59" t="s">
        <v>99</v>
      </c>
      <c r="BF9" s="58" t="s">
        <v>99</v>
      </c>
      <c r="BG9" s="59" t="s">
        <v>99</v>
      </c>
      <c r="BH9" s="59" t="s">
        <v>99</v>
      </c>
      <c r="BI9" s="193" t="s">
        <v>96</v>
      </c>
      <c r="BJ9" s="204" t="s">
        <v>96</v>
      </c>
      <c r="BK9" s="192" t="s">
        <v>96</v>
      </c>
      <c r="BL9" s="213" t="s">
        <v>99</v>
      </c>
      <c r="BM9" s="128" t="s">
        <v>99</v>
      </c>
      <c r="BN9" s="60" t="s">
        <v>99</v>
      </c>
      <c r="BO9" s="59" t="s">
        <v>100</v>
      </c>
      <c r="BP9" s="58" t="s">
        <v>96</v>
      </c>
      <c r="BQ9" s="59" t="s">
        <v>99</v>
      </c>
      <c r="BR9" s="206" t="s">
        <v>96</v>
      </c>
      <c r="BS9" s="193" t="s">
        <v>96</v>
      </c>
      <c r="BT9" s="213" t="s">
        <v>99</v>
      </c>
      <c r="BU9" s="58" t="s">
        <v>99</v>
      </c>
      <c r="BV9" s="134" t="s">
        <v>99</v>
      </c>
      <c r="BW9" s="134" t="s">
        <v>99</v>
      </c>
      <c r="BX9" s="134" t="s">
        <v>99</v>
      </c>
      <c r="BY9" s="134" t="s">
        <v>99</v>
      </c>
      <c r="BZ9" s="56" t="s">
        <v>99</v>
      </c>
      <c r="CA9" s="193" t="s">
        <v>96</v>
      </c>
      <c r="CB9" s="58" t="s">
        <v>99</v>
      </c>
      <c r="CC9" s="59" t="s">
        <v>99</v>
      </c>
      <c r="CD9" s="59" t="s">
        <v>99</v>
      </c>
      <c r="CE9" s="59" t="s">
        <v>99</v>
      </c>
    </row>
    <row r="10" spans="1:83" x14ac:dyDescent="0.3">
      <c r="A10" s="142" t="s">
        <v>168</v>
      </c>
      <c r="B10" s="194" t="s">
        <v>160</v>
      </c>
      <c r="C10" s="195" t="s">
        <v>161</v>
      </c>
      <c r="D10" s="194" t="s">
        <v>162</v>
      </c>
      <c r="E10" s="196" t="s">
        <v>210</v>
      </c>
      <c r="F10" s="133" t="s">
        <v>234</v>
      </c>
      <c r="G10" s="133" t="s">
        <v>232</v>
      </c>
      <c r="H10" s="65" t="s">
        <v>163</v>
      </c>
      <c r="I10" s="64" t="s">
        <v>164</v>
      </c>
      <c r="J10" s="64" t="s">
        <v>165</v>
      </c>
      <c r="K10" s="65" t="s">
        <v>120</v>
      </c>
      <c r="L10" s="65" t="s">
        <v>166</v>
      </c>
      <c r="M10" s="65" t="s">
        <v>226</v>
      </c>
      <c r="N10" s="65" t="s">
        <v>193</v>
      </c>
      <c r="O10" s="65" t="s">
        <v>220</v>
      </c>
      <c r="P10" s="62"/>
      <c r="Q10" s="62"/>
      <c r="R10" s="143" t="s">
        <v>168</v>
      </c>
      <c r="S10" s="234" t="s">
        <v>101</v>
      </c>
      <c r="T10" s="240" t="s">
        <v>102</v>
      </c>
      <c r="U10" s="240" t="s">
        <v>103</v>
      </c>
      <c r="V10" s="248" t="s">
        <v>104</v>
      </c>
      <c r="W10" s="183" t="s">
        <v>105</v>
      </c>
      <c r="X10" s="249" t="s">
        <v>106</v>
      </c>
      <c r="Y10" s="249" t="s">
        <v>213</v>
      </c>
      <c r="Z10" s="250" t="s">
        <v>107</v>
      </c>
      <c r="AA10" s="183" t="s">
        <v>108</v>
      </c>
      <c r="AB10" s="248" t="s">
        <v>109</v>
      </c>
      <c r="AC10" s="188" t="s">
        <v>110</v>
      </c>
      <c r="AD10" s="188" t="s">
        <v>228</v>
      </c>
      <c r="AE10" s="183" t="s">
        <v>111</v>
      </c>
      <c r="AF10" s="257" t="s">
        <v>112</v>
      </c>
      <c r="AG10" s="183" t="s">
        <v>113</v>
      </c>
      <c r="AH10" s="248" t="s">
        <v>114</v>
      </c>
      <c r="AI10" s="183" t="s">
        <v>115</v>
      </c>
      <c r="AJ10" s="248" t="s">
        <v>116</v>
      </c>
      <c r="AK10" s="206" t="s">
        <v>117</v>
      </c>
      <c r="AL10" s="257" t="s">
        <v>118</v>
      </c>
      <c r="AM10" s="183" t="s">
        <v>119</v>
      </c>
      <c r="AN10" s="248" t="s">
        <v>120</v>
      </c>
      <c r="AO10" s="248" t="s">
        <v>230</v>
      </c>
      <c r="AP10" s="206" t="s">
        <v>121</v>
      </c>
      <c r="AQ10" s="248" t="s">
        <v>122</v>
      </c>
      <c r="AR10" s="183" t="s">
        <v>123</v>
      </c>
      <c r="AS10" s="249" t="s">
        <v>124</v>
      </c>
      <c r="AT10" s="248" t="s">
        <v>125</v>
      </c>
      <c r="AU10" s="188" t="s">
        <v>219</v>
      </c>
      <c r="AV10" s="257" t="s">
        <v>126</v>
      </c>
      <c r="AW10" s="206" t="s">
        <v>127</v>
      </c>
      <c r="AX10" s="250" t="s">
        <v>128</v>
      </c>
      <c r="AY10" s="258" t="s">
        <v>129</v>
      </c>
      <c r="AZ10" s="258" t="s">
        <v>215</v>
      </c>
      <c r="BA10" s="248" t="s">
        <v>130</v>
      </c>
      <c r="BB10" s="248" t="s">
        <v>131</v>
      </c>
      <c r="BC10" s="248" t="s">
        <v>132</v>
      </c>
      <c r="BD10" s="188" t="s">
        <v>133</v>
      </c>
      <c r="BE10" s="248" t="s">
        <v>134</v>
      </c>
      <c r="BF10" s="183" t="s">
        <v>208</v>
      </c>
      <c r="BG10" s="248" t="s">
        <v>135</v>
      </c>
      <c r="BH10" s="248" t="s">
        <v>195</v>
      </c>
      <c r="BI10" s="257" t="s">
        <v>136</v>
      </c>
      <c r="BJ10" s="206" t="s">
        <v>137</v>
      </c>
      <c r="BK10" s="234" t="s">
        <v>137</v>
      </c>
      <c r="BL10" s="214" t="s">
        <v>138</v>
      </c>
      <c r="BM10" s="188" t="s">
        <v>139</v>
      </c>
      <c r="BN10" s="240" t="s">
        <v>201</v>
      </c>
      <c r="BO10" s="59" t="s">
        <v>217</v>
      </c>
      <c r="BP10" s="183" t="s">
        <v>140</v>
      </c>
      <c r="BQ10" s="248" t="s">
        <v>141</v>
      </c>
      <c r="BR10" s="206" t="s">
        <v>142</v>
      </c>
      <c r="BS10" s="257" t="s">
        <v>143</v>
      </c>
      <c r="BT10" s="250" t="s">
        <v>144</v>
      </c>
      <c r="BU10" s="183" t="s">
        <v>145</v>
      </c>
      <c r="BV10" s="249" t="s">
        <v>146</v>
      </c>
      <c r="BW10" s="249" t="s">
        <v>203</v>
      </c>
      <c r="BX10" s="249" t="s">
        <v>147</v>
      </c>
      <c r="BY10" s="134" t="s">
        <v>222</v>
      </c>
      <c r="BZ10" s="259" t="s">
        <v>206</v>
      </c>
      <c r="CA10" s="257" t="s">
        <v>148</v>
      </c>
      <c r="CB10" s="183" t="s">
        <v>149</v>
      </c>
      <c r="CC10" s="248" t="s">
        <v>223</v>
      </c>
      <c r="CD10" s="248" t="s">
        <v>150</v>
      </c>
      <c r="CE10" s="248" t="s">
        <v>151</v>
      </c>
    </row>
    <row r="11" spans="1:83" x14ac:dyDescent="0.3">
      <c r="A11" s="63">
        <v>42522</v>
      </c>
      <c r="B11" s="226" t="s">
        <v>239</v>
      </c>
      <c r="C11" s="226" t="s">
        <v>239</v>
      </c>
      <c r="D11" s="226" t="s">
        <v>239</v>
      </c>
      <c r="E11" s="226" t="s">
        <v>239</v>
      </c>
      <c r="F11" s="228">
        <v>2.13</v>
      </c>
      <c r="G11" s="228">
        <v>2.1379999999999999</v>
      </c>
      <c r="H11" s="228">
        <v>2.129</v>
      </c>
      <c r="I11" s="228">
        <v>2.133</v>
      </c>
      <c r="J11" s="228">
        <v>2.169</v>
      </c>
      <c r="K11" s="228">
        <v>2.2080000000000002</v>
      </c>
      <c r="L11" s="228">
        <v>2.286</v>
      </c>
      <c r="M11" s="228">
        <v>2.504</v>
      </c>
      <c r="N11" s="228">
        <v>2.653</v>
      </c>
      <c r="O11" s="229">
        <v>2.9449999999999998</v>
      </c>
      <c r="P11" s="68"/>
      <c r="Q11" s="67"/>
      <c r="R11" s="68">
        <v>42522</v>
      </c>
      <c r="S11" s="200" t="s">
        <v>239</v>
      </c>
      <c r="T11" s="239">
        <v>3.11</v>
      </c>
      <c r="U11" s="251">
        <v>2.9390000000000001</v>
      </c>
      <c r="V11" s="239">
        <v>2.915</v>
      </c>
      <c r="W11" s="251">
        <v>3.2439999999999998</v>
      </c>
      <c r="X11" s="239">
        <v>3.5009999999999999</v>
      </c>
      <c r="Y11" s="251">
        <v>3.8359999999999999</v>
      </c>
      <c r="Z11" s="236" t="s">
        <v>239</v>
      </c>
      <c r="AA11" s="251">
        <v>3.1110000000000002</v>
      </c>
      <c r="AB11" s="239">
        <v>3.5579999999999998</v>
      </c>
      <c r="AC11" s="251">
        <v>3.694</v>
      </c>
      <c r="AD11" s="239">
        <v>3.8919999999999999</v>
      </c>
      <c r="AE11" s="251">
        <v>4.2169999999999996</v>
      </c>
      <c r="AF11" s="236" t="s">
        <v>239</v>
      </c>
      <c r="AG11" s="251">
        <v>3.1429999999999998</v>
      </c>
      <c r="AH11" s="239">
        <v>3.415</v>
      </c>
      <c r="AI11" s="251">
        <v>3.6390000000000002</v>
      </c>
      <c r="AJ11" s="239">
        <v>4.2560000000000002</v>
      </c>
      <c r="AK11" s="252" t="s">
        <v>239</v>
      </c>
      <c r="AL11" s="236" t="s">
        <v>239</v>
      </c>
      <c r="AM11" s="251">
        <v>3.7640000000000002</v>
      </c>
      <c r="AN11" s="239">
        <v>3.899</v>
      </c>
      <c r="AO11" s="251">
        <v>4.1020000000000003</v>
      </c>
      <c r="AP11" s="236" t="s">
        <v>239</v>
      </c>
      <c r="AQ11" s="251">
        <v>3.25</v>
      </c>
      <c r="AR11" s="239">
        <v>3.593</v>
      </c>
      <c r="AS11" s="251">
        <v>3.589</v>
      </c>
      <c r="AT11" s="239">
        <v>3.9420000000000002</v>
      </c>
      <c r="AU11" s="251">
        <v>4.0449999999999999</v>
      </c>
      <c r="AV11" s="236" t="s">
        <v>239</v>
      </c>
      <c r="AW11" s="252" t="s">
        <v>239</v>
      </c>
      <c r="AX11" s="236">
        <v>3.4279999999999999</v>
      </c>
      <c r="AY11" s="252">
        <v>3.5310000000000001</v>
      </c>
      <c r="AZ11" s="236">
        <v>4.3129999999999997</v>
      </c>
      <c r="BA11" s="251">
        <v>2.8479999999999999</v>
      </c>
      <c r="BB11" s="244">
        <v>3.03</v>
      </c>
      <c r="BC11" s="239">
        <v>3.133</v>
      </c>
      <c r="BD11" s="251">
        <v>3.1669999999999998</v>
      </c>
      <c r="BE11" s="239">
        <v>3.2530000000000001</v>
      </c>
      <c r="BF11" s="251">
        <v>3.5949999999999998</v>
      </c>
      <c r="BG11" s="239">
        <v>3.758</v>
      </c>
      <c r="BH11" s="251">
        <v>4.3849999999999998</v>
      </c>
      <c r="BI11" s="236" t="s">
        <v>239</v>
      </c>
      <c r="BJ11" s="236" t="s">
        <v>239</v>
      </c>
      <c r="BK11" s="252" t="s">
        <v>239</v>
      </c>
      <c r="BL11" s="237" t="s">
        <v>239</v>
      </c>
      <c r="BM11" s="251">
        <v>3.3290000000000002</v>
      </c>
      <c r="BN11" s="239">
        <v>3.8479999999999999</v>
      </c>
      <c r="BO11" s="251">
        <v>3.9689999999999999</v>
      </c>
      <c r="BP11" s="239" t="s">
        <v>239</v>
      </c>
      <c r="BQ11" s="251">
        <v>2.9009999999999998</v>
      </c>
      <c r="BR11" s="236" t="s">
        <v>239</v>
      </c>
      <c r="BS11" s="252" t="s">
        <v>239</v>
      </c>
      <c r="BT11" s="236" t="s">
        <v>239</v>
      </c>
      <c r="BU11" s="251">
        <v>3.2210000000000001</v>
      </c>
      <c r="BV11" s="239">
        <v>3.718</v>
      </c>
      <c r="BW11" s="247">
        <v>3.9729999999999999</v>
      </c>
      <c r="BX11" s="239">
        <v>4.18</v>
      </c>
      <c r="BY11" s="251">
        <v>4.2560000000000002</v>
      </c>
      <c r="BZ11" s="239">
        <v>4.782</v>
      </c>
      <c r="CA11" s="252" t="s">
        <v>239</v>
      </c>
      <c r="CB11" s="239">
        <v>3.3359999999999999</v>
      </c>
      <c r="CC11" s="251">
        <v>3.9969999999999999</v>
      </c>
      <c r="CD11" s="239">
        <v>3.468</v>
      </c>
      <c r="CE11" s="247">
        <v>3.984</v>
      </c>
    </row>
    <row r="12" spans="1:83" x14ac:dyDescent="0.3">
      <c r="A12" s="63">
        <v>42523</v>
      </c>
      <c r="B12" s="197" t="s">
        <v>239</v>
      </c>
      <c r="C12" s="197" t="s">
        <v>239</v>
      </c>
      <c r="D12" s="197" t="s">
        <v>239</v>
      </c>
      <c r="E12" s="197" t="s">
        <v>239</v>
      </c>
      <c r="F12" s="230">
        <v>2.121</v>
      </c>
      <c r="G12" s="230">
        <v>2.129</v>
      </c>
      <c r="H12" s="230">
        <v>2.1150000000000002</v>
      </c>
      <c r="I12" s="230">
        <v>2.1219999999999999</v>
      </c>
      <c r="J12" s="230">
        <v>2.1589999999999998</v>
      </c>
      <c r="K12" s="230">
        <v>2.198</v>
      </c>
      <c r="L12" s="230">
        <v>2.2759999999999998</v>
      </c>
      <c r="M12" s="230">
        <v>2.4849999999999999</v>
      </c>
      <c r="N12" s="230">
        <v>2.6440000000000001</v>
      </c>
      <c r="O12" s="231">
        <v>2.94</v>
      </c>
      <c r="P12" s="68"/>
      <c r="Q12" s="67"/>
      <c r="R12" s="68">
        <v>42523</v>
      </c>
      <c r="S12" s="201" t="s">
        <v>239</v>
      </c>
      <c r="T12" s="242">
        <v>3.09</v>
      </c>
      <c r="U12" s="241">
        <v>2.9020000000000001</v>
      </c>
      <c r="V12" s="242">
        <v>2.8970000000000002</v>
      </c>
      <c r="W12" s="241">
        <v>3.2290000000000001</v>
      </c>
      <c r="X12" s="242">
        <v>3.4729999999999999</v>
      </c>
      <c r="Y12" s="241">
        <v>3.7970000000000002</v>
      </c>
      <c r="Z12" s="237" t="s">
        <v>239</v>
      </c>
      <c r="AA12" s="241">
        <v>3.0779999999999998</v>
      </c>
      <c r="AB12" s="242">
        <v>3.5449999999999999</v>
      </c>
      <c r="AC12" s="241">
        <v>3.6749999999999998</v>
      </c>
      <c r="AD12" s="242">
        <v>3.8650000000000002</v>
      </c>
      <c r="AE12" s="241">
        <v>4.1859999999999999</v>
      </c>
      <c r="AF12" s="237" t="s">
        <v>239</v>
      </c>
      <c r="AG12" s="241">
        <v>3.109</v>
      </c>
      <c r="AH12" s="242">
        <v>3.403</v>
      </c>
      <c r="AI12" s="241">
        <v>3.6230000000000002</v>
      </c>
      <c r="AJ12" s="242">
        <v>4.2210000000000001</v>
      </c>
      <c r="AK12" s="235" t="s">
        <v>239</v>
      </c>
      <c r="AL12" s="237" t="s">
        <v>239</v>
      </c>
      <c r="AM12" s="241">
        <v>3.75</v>
      </c>
      <c r="AN12" s="242">
        <v>3.8759999999999999</v>
      </c>
      <c r="AO12" s="241">
        <v>4.1689999999999996</v>
      </c>
      <c r="AP12" s="237" t="s">
        <v>239</v>
      </c>
      <c r="AQ12" s="241">
        <v>3.222</v>
      </c>
      <c r="AR12" s="242">
        <v>3.5789999999999997</v>
      </c>
      <c r="AS12" s="241">
        <v>3.5760000000000001</v>
      </c>
      <c r="AT12" s="242">
        <v>3.9159999999999999</v>
      </c>
      <c r="AU12" s="241">
        <v>4.0229999999999997</v>
      </c>
      <c r="AV12" s="237" t="s">
        <v>239</v>
      </c>
      <c r="AW12" s="235" t="s">
        <v>239</v>
      </c>
      <c r="AX12" s="237">
        <v>3.4089999999999998</v>
      </c>
      <c r="AY12" s="235">
        <v>3.52</v>
      </c>
      <c r="AZ12" s="237">
        <v>4.282</v>
      </c>
      <c r="BA12" s="241">
        <v>2.82</v>
      </c>
      <c r="BB12" s="245">
        <v>2.9950000000000001</v>
      </c>
      <c r="BC12" s="242">
        <v>3.0880000000000001</v>
      </c>
      <c r="BD12" s="241">
        <v>3.145</v>
      </c>
      <c r="BE12" s="242">
        <v>3.2290000000000001</v>
      </c>
      <c r="BF12" s="241">
        <v>3.5590000000000002</v>
      </c>
      <c r="BG12" s="242">
        <v>3.718</v>
      </c>
      <c r="BH12" s="241">
        <v>4.3360000000000003</v>
      </c>
      <c r="BI12" s="237" t="s">
        <v>239</v>
      </c>
      <c r="BJ12" s="237" t="s">
        <v>239</v>
      </c>
      <c r="BK12" s="235" t="s">
        <v>239</v>
      </c>
      <c r="BL12" s="237" t="s">
        <v>239</v>
      </c>
      <c r="BM12" s="241">
        <v>3.3140000000000001</v>
      </c>
      <c r="BN12" s="242">
        <v>3.82</v>
      </c>
      <c r="BO12" s="241">
        <v>3.9340000000000002</v>
      </c>
      <c r="BP12" s="242" t="s">
        <v>239</v>
      </c>
      <c r="BQ12" s="241">
        <v>2.8759999999999999</v>
      </c>
      <c r="BR12" s="237" t="s">
        <v>239</v>
      </c>
      <c r="BS12" s="235" t="s">
        <v>239</v>
      </c>
      <c r="BT12" s="237" t="s">
        <v>239</v>
      </c>
      <c r="BU12" s="241">
        <v>3.2050000000000001</v>
      </c>
      <c r="BV12" s="242">
        <v>3.7</v>
      </c>
      <c r="BW12" s="253">
        <v>3.9510000000000001</v>
      </c>
      <c r="BX12" s="242">
        <v>4.1520000000000001</v>
      </c>
      <c r="BY12" s="241">
        <v>4.2249999999999996</v>
      </c>
      <c r="BZ12" s="242">
        <v>4.7389999999999999</v>
      </c>
      <c r="CA12" s="235" t="s">
        <v>239</v>
      </c>
      <c r="CB12" s="242">
        <v>3.3029999999999999</v>
      </c>
      <c r="CC12" s="241">
        <v>3.9619999999999997</v>
      </c>
      <c r="CD12" s="242">
        <v>3.452</v>
      </c>
      <c r="CE12" s="253">
        <v>3.9619999999999997</v>
      </c>
    </row>
    <row r="13" spans="1:83" x14ac:dyDescent="0.3">
      <c r="A13" s="63">
        <v>42524</v>
      </c>
      <c r="B13" s="197" t="s">
        <v>239</v>
      </c>
      <c r="C13" s="197" t="s">
        <v>239</v>
      </c>
      <c r="D13" s="197" t="s">
        <v>239</v>
      </c>
      <c r="E13" s="197" t="s">
        <v>239</v>
      </c>
      <c r="F13" s="230">
        <v>2.1179999999999999</v>
      </c>
      <c r="G13" s="230">
        <v>2.1219999999999999</v>
      </c>
      <c r="H13" s="230">
        <v>2.1040000000000001</v>
      </c>
      <c r="I13" s="230">
        <v>2.109</v>
      </c>
      <c r="J13" s="230">
        <v>2.145</v>
      </c>
      <c r="K13" s="230">
        <v>2.1829999999999998</v>
      </c>
      <c r="L13" s="230">
        <v>2.2629999999999999</v>
      </c>
      <c r="M13" s="230">
        <v>2.4750000000000001</v>
      </c>
      <c r="N13" s="230">
        <v>2.629</v>
      </c>
      <c r="O13" s="231">
        <v>2.927</v>
      </c>
      <c r="P13" s="68"/>
      <c r="Q13" s="67"/>
      <c r="R13" s="68">
        <v>42524</v>
      </c>
      <c r="S13" s="201" t="s">
        <v>239</v>
      </c>
      <c r="T13" s="242">
        <v>3.0920000000000001</v>
      </c>
      <c r="U13" s="241">
        <v>2.89</v>
      </c>
      <c r="V13" s="242">
        <v>2.8919999999999999</v>
      </c>
      <c r="W13" s="241">
        <v>3.2090000000000001</v>
      </c>
      <c r="X13" s="242">
        <v>3.4369999999999998</v>
      </c>
      <c r="Y13" s="241">
        <v>3.7589999999999999</v>
      </c>
      <c r="Z13" s="237" t="s">
        <v>239</v>
      </c>
      <c r="AA13" s="241">
        <v>3.0649999999999999</v>
      </c>
      <c r="AB13" s="242">
        <v>3.5270000000000001</v>
      </c>
      <c r="AC13" s="241">
        <v>3.649</v>
      </c>
      <c r="AD13" s="242">
        <v>3.831</v>
      </c>
      <c r="AE13" s="241">
        <v>4.1459999999999999</v>
      </c>
      <c r="AF13" s="237" t="s">
        <v>239</v>
      </c>
      <c r="AG13" s="241">
        <v>3.1040000000000001</v>
      </c>
      <c r="AH13" s="242">
        <v>3.391</v>
      </c>
      <c r="AI13" s="241">
        <v>3.601</v>
      </c>
      <c r="AJ13" s="242">
        <v>4.1820000000000004</v>
      </c>
      <c r="AK13" s="235" t="s">
        <v>239</v>
      </c>
      <c r="AL13" s="237" t="s">
        <v>239</v>
      </c>
      <c r="AM13" s="241">
        <v>3.7250000000000001</v>
      </c>
      <c r="AN13" s="242">
        <v>3.8410000000000002</v>
      </c>
      <c r="AO13" s="241">
        <v>4.13</v>
      </c>
      <c r="AP13" s="237" t="s">
        <v>239</v>
      </c>
      <c r="AQ13" s="241">
        <v>3.222</v>
      </c>
      <c r="AR13" s="242">
        <v>3.5720000000000001</v>
      </c>
      <c r="AS13" s="241">
        <v>3.5629999999999997</v>
      </c>
      <c r="AT13" s="242">
        <v>3.89</v>
      </c>
      <c r="AU13" s="241">
        <v>3.9859999999999998</v>
      </c>
      <c r="AV13" s="237" t="s">
        <v>239</v>
      </c>
      <c r="AW13" s="235" t="s">
        <v>239</v>
      </c>
      <c r="AX13" s="237">
        <v>3.407</v>
      </c>
      <c r="AY13" s="235">
        <v>3.5110000000000001</v>
      </c>
      <c r="AZ13" s="237">
        <v>4.2439999999999998</v>
      </c>
      <c r="BA13" s="241">
        <v>2.82</v>
      </c>
      <c r="BB13" s="245">
        <v>2.9820000000000002</v>
      </c>
      <c r="BC13" s="242">
        <v>3.0720000000000001</v>
      </c>
      <c r="BD13" s="241">
        <v>3.1259999999999999</v>
      </c>
      <c r="BE13" s="242">
        <v>3.2029999999999998</v>
      </c>
      <c r="BF13" s="241">
        <v>3.5220000000000002</v>
      </c>
      <c r="BG13" s="242">
        <v>3.68</v>
      </c>
      <c r="BH13" s="241">
        <v>4.3</v>
      </c>
      <c r="BI13" s="237" t="s">
        <v>239</v>
      </c>
      <c r="BJ13" s="237" t="s">
        <v>239</v>
      </c>
      <c r="BK13" s="235" t="s">
        <v>239</v>
      </c>
      <c r="BL13" s="237" t="s">
        <v>239</v>
      </c>
      <c r="BM13" s="241">
        <v>3.2949999999999999</v>
      </c>
      <c r="BN13" s="242">
        <v>3.782</v>
      </c>
      <c r="BO13" s="241">
        <v>3.8959999999999999</v>
      </c>
      <c r="BP13" s="242" t="s">
        <v>239</v>
      </c>
      <c r="BQ13" s="241">
        <v>2.8759999999999999</v>
      </c>
      <c r="BR13" s="237" t="s">
        <v>239</v>
      </c>
      <c r="BS13" s="235" t="s">
        <v>239</v>
      </c>
      <c r="BT13" s="237" t="s">
        <v>239</v>
      </c>
      <c r="BU13" s="241">
        <v>3.202</v>
      </c>
      <c r="BV13" s="242">
        <v>3.6779999999999999</v>
      </c>
      <c r="BW13" s="253">
        <v>3.9239999999999999</v>
      </c>
      <c r="BX13" s="242">
        <v>4.1150000000000002</v>
      </c>
      <c r="BY13" s="241">
        <v>4.1859999999999999</v>
      </c>
      <c r="BZ13" s="242">
        <v>4.7009999999999996</v>
      </c>
      <c r="CA13" s="235" t="s">
        <v>239</v>
      </c>
      <c r="CB13" s="242">
        <v>3.302</v>
      </c>
      <c r="CC13" s="241">
        <v>3.9239999999999999</v>
      </c>
      <c r="CD13" s="242">
        <v>3.4319999999999999</v>
      </c>
      <c r="CE13" s="253">
        <v>3.9249999999999998</v>
      </c>
    </row>
    <row r="14" spans="1:83" x14ac:dyDescent="0.3">
      <c r="A14" s="63">
        <v>42528</v>
      </c>
      <c r="B14" s="197" t="s">
        <v>239</v>
      </c>
      <c r="C14" s="197" t="s">
        <v>239</v>
      </c>
      <c r="D14" s="197" t="s">
        <v>239</v>
      </c>
      <c r="E14" s="197" t="s">
        <v>239</v>
      </c>
      <c r="F14" s="230">
        <v>2.0870000000000002</v>
      </c>
      <c r="G14" s="230">
        <v>2.0920000000000001</v>
      </c>
      <c r="H14" s="230">
        <v>2.073</v>
      </c>
      <c r="I14" s="230">
        <v>2.0779999999999998</v>
      </c>
      <c r="J14" s="230">
        <v>2.113</v>
      </c>
      <c r="K14" s="230">
        <v>2.153</v>
      </c>
      <c r="L14" s="230">
        <v>2.242</v>
      </c>
      <c r="M14" s="230">
        <v>2.4569999999999999</v>
      </c>
      <c r="N14" s="230">
        <v>2.609</v>
      </c>
      <c r="O14" s="231">
        <v>2.911</v>
      </c>
      <c r="P14" s="68"/>
      <c r="Q14" s="67"/>
      <c r="R14" s="68">
        <v>42528</v>
      </c>
      <c r="S14" s="201" t="s">
        <v>239</v>
      </c>
      <c r="T14" s="242">
        <v>3.0539999999999998</v>
      </c>
      <c r="U14" s="241">
        <v>2.855</v>
      </c>
      <c r="V14" s="242">
        <v>2.8519999999999999</v>
      </c>
      <c r="W14" s="241">
        <v>3.173</v>
      </c>
      <c r="X14" s="242">
        <v>3.407</v>
      </c>
      <c r="Y14" s="241">
        <v>3.7320000000000002</v>
      </c>
      <c r="Z14" s="237" t="s">
        <v>239</v>
      </c>
      <c r="AA14" s="241">
        <v>3.03</v>
      </c>
      <c r="AB14" s="242">
        <v>3.488</v>
      </c>
      <c r="AC14" s="241">
        <v>3.6139999999999999</v>
      </c>
      <c r="AD14" s="242">
        <v>3.8010000000000002</v>
      </c>
      <c r="AE14" s="241">
        <v>4.1219999999999999</v>
      </c>
      <c r="AF14" s="237" t="s">
        <v>239</v>
      </c>
      <c r="AG14" s="241">
        <v>3.0680000000000001</v>
      </c>
      <c r="AH14" s="242">
        <v>3.3529999999999998</v>
      </c>
      <c r="AI14" s="241">
        <v>3.5649999999999999</v>
      </c>
      <c r="AJ14" s="242">
        <v>4.1559999999999997</v>
      </c>
      <c r="AK14" s="235" t="s">
        <v>239</v>
      </c>
      <c r="AL14" s="237" t="s">
        <v>239</v>
      </c>
      <c r="AM14" s="241">
        <v>3.6909999999999998</v>
      </c>
      <c r="AN14" s="242">
        <v>3.8180000000000001</v>
      </c>
      <c r="AO14" s="241">
        <v>4.1150000000000002</v>
      </c>
      <c r="AP14" s="237" t="s">
        <v>239</v>
      </c>
      <c r="AQ14" s="241">
        <v>3.1789999999999998</v>
      </c>
      <c r="AR14" s="242">
        <v>3.5300000000000002</v>
      </c>
      <c r="AS14" s="241">
        <v>3.5259999999999998</v>
      </c>
      <c r="AT14" s="242">
        <v>3.8540000000000001</v>
      </c>
      <c r="AU14" s="241">
        <v>3.956</v>
      </c>
      <c r="AV14" s="237" t="s">
        <v>239</v>
      </c>
      <c r="AW14" s="235" t="s">
        <v>239</v>
      </c>
      <c r="AX14" s="237">
        <v>3.3639999999999999</v>
      </c>
      <c r="AY14" s="235">
        <v>3.4699999999999998</v>
      </c>
      <c r="AZ14" s="237">
        <v>4.2169999999999996</v>
      </c>
      <c r="BA14" s="241">
        <v>2.7789999999999999</v>
      </c>
      <c r="BB14" s="245">
        <v>2.9409999999999998</v>
      </c>
      <c r="BC14" s="242">
        <v>3.0350000000000001</v>
      </c>
      <c r="BD14" s="241">
        <v>3.09</v>
      </c>
      <c r="BE14" s="242">
        <v>3.169</v>
      </c>
      <c r="BF14" s="241">
        <v>3.4929999999999999</v>
      </c>
      <c r="BG14" s="242">
        <v>3.6539999999999999</v>
      </c>
      <c r="BH14" s="241">
        <v>4.2859999999999996</v>
      </c>
      <c r="BI14" s="237" t="s">
        <v>239</v>
      </c>
      <c r="BJ14" s="237" t="s">
        <v>239</v>
      </c>
      <c r="BK14" s="235" t="s">
        <v>239</v>
      </c>
      <c r="BL14" s="237" t="s">
        <v>239</v>
      </c>
      <c r="BM14" s="241">
        <v>3.2589999999999999</v>
      </c>
      <c r="BN14" s="242">
        <v>3.754</v>
      </c>
      <c r="BO14" s="241">
        <v>3.871</v>
      </c>
      <c r="BP14" s="242" t="s">
        <v>239</v>
      </c>
      <c r="BQ14" s="241">
        <v>2.8340000000000001</v>
      </c>
      <c r="BR14" s="237" t="s">
        <v>239</v>
      </c>
      <c r="BS14" s="235" t="s">
        <v>239</v>
      </c>
      <c r="BT14" s="237" t="s">
        <v>239</v>
      </c>
      <c r="BU14" s="241">
        <v>3.161</v>
      </c>
      <c r="BV14" s="242">
        <v>3.6429999999999998</v>
      </c>
      <c r="BW14" s="253">
        <v>3.895</v>
      </c>
      <c r="BX14" s="242">
        <v>4.0860000000000003</v>
      </c>
      <c r="BY14" s="241">
        <v>4.1619999999999999</v>
      </c>
      <c r="BZ14" s="242">
        <v>4.681</v>
      </c>
      <c r="CA14" s="235" t="s">
        <v>239</v>
      </c>
      <c r="CB14" s="242">
        <v>3.2610000000000001</v>
      </c>
      <c r="CC14" s="241">
        <v>3.8980000000000001</v>
      </c>
      <c r="CD14" s="242">
        <v>3.4220000000000002</v>
      </c>
      <c r="CE14" s="253">
        <v>3.8959999999999999</v>
      </c>
    </row>
    <row r="15" spans="1:83" x14ac:dyDescent="0.3">
      <c r="A15" s="63">
        <v>42529</v>
      </c>
      <c r="B15" s="197" t="s">
        <v>239</v>
      </c>
      <c r="C15" s="197" t="s">
        <v>239</v>
      </c>
      <c r="D15" s="197" t="s">
        <v>239</v>
      </c>
      <c r="E15" s="197" t="s">
        <v>239</v>
      </c>
      <c r="F15" s="230">
        <v>2.125</v>
      </c>
      <c r="G15" s="230">
        <v>2.129</v>
      </c>
      <c r="H15" s="230">
        <v>2.1040000000000001</v>
      </c>
      <c r="I15" s="230">
        <v>2.1059999999999999</v>
      </c>
      <c r="J15" s="230">
        <v>2.137</v>
      </c>
      <c r="K15" s="230">
        <v>2.1709999999999998</v>
      </c>
      <c r="L15" s="230">
        <v>2.2560000000000002</v>
      </c>
      <c r="M15" s="230">
        <v>2.476</v>
      </c>
      <c r="N15" s="230">
        <v>2.6280000000000001</v>
      </c>
      <c r="O15" s="231">
        <v>2.9239999999999999</v>
      </c>
      <c r="P15" s="68"/>
      <c r="Q15" s="67"/>
      <c r="R15" s="68">
        <v>42529</v>
      </c>
      <c r="S15" s="201" t="s">
        <v>239</v>
      </c>
      <c r="T15" s="242">
        <v>3.0960000000000001</v>
      </c>
      <c r="U15" s="241">
        <v>2.9470000000000001</v>
      </c>
      <c r="V15" s="242">
        <v>2.8849999999999998</v>
      </c>
      <c r="W15" s="241">
        <v>3.2130000000000001</v>
      </c>
      <c r="X15" s="242">
        <v>3.4369999999999998</v>
      </c>
      <c r="Y15" s="241">
        <v>3.7549999999999999</v>
      </c>
      <c r="Z15" s="237" t="s">
        <v>239</v>
      </c>
      <c r="AA15" s="241">
        <v>3.0569999999999999</v>
      </c>
      <c r="AB15" s="242">
        <v>3.524</v>
      </c>
      <c r="AC15" s="241">
        <v>3.653</v>
      </c>
      <c r="AD15" s="242">
        <v>3.7989999999999999</v>
      </c>
      <c r="AE15" s="241">
        <v>4.1399999999999997</v>
      </c>
      <c r="AF15" s="237" t="s">
        <v>239</v>
      </c>
      <c r="AG15" s="241">
        <v>3.1269999999999998</v>
      </c>
      <c r="AH15" s="242">
        <v>3.3959999999999999</v>
      </c>
      <c r="AI15" s="241">
        <v>3.6040000000000001</v>
      </c>
      <c r="AJ15" s="242">
        <v>4.1790000000000003</v>
      </c>
      <c r="AK15" s="235" t="s">
        <v>239</v>
      </c>
      <c r="AL15" s="237" t="s">
        <v>239</v>
      </c>
      <c r="AM15" s="241">
        <v>3.7290000000000001</v>
      </c>
      <c r="AN15" s="242">
        <v>3.8460000000000001</v>
      </c>
      <c r="AO15" s="241">
        <v>4.1319999999999997</v>
      </c>
      <c r="AP15" s="237" t="s">
        <v>239</v>
      </c>
      <c r="AQ15" s="241">
        <v>3.22</v>
      </c>
      <c r="AR15" s="242">
        <v>3.5430000000000001</v>
      </c>
      <c r="AS15" s="241">
        <v>3.569</v>
      </c>
      <c r="AT15" s="242">
        <v>3.9</v>
      </c>
      <c r="AU15" s="241">
        <v>3.9769999999999999</v>
      </c>
      <c r="AV15" s="237" t="s">
        <v>239</v>
      </c>
      <c r="AW15" s="235" t="s">
        <v>239</v>
      </c>
      <c r="AX15" s="237">
        <v>3.4</v>
      </c>
      <c r="AY15" s="235">
        <v>3.5110000000000001</v>
      </c>
      <c r="AZ15" s="237">
        <v>4.234</v>
      </c>
      <c r="BA15" s="241">
        <v>2.8140000000000001</v>
      </c>
      <c r="BB15" s="245">
        <v>2.9910000000000001</v>
      </c>
      <c r="BC15" s="242">
        <v>3.0760000000000001</v>
      </c>
      <c r="BD15" s="241">
        <v>3.1339999999999999</v>
      </c>
      <c r="BE15" s="242">
        <v>3.2109999999999999</v>
      </c>
      <c r="BF15" s="241">
        <v>3.5169999999999999</v>
      </c>
      <c r="BG15" s="242">
        <v>3.681</v>
      </c>
      <c r="BH15" s="241">
        <v>4.3120000000000003</v>
      </c>
      <c r="BI15" s="237" t="s">
        <v>239</v>
      </c>
      <c r="BJ15" s="237" t="s">
        <v>239</v>
      </c>
      <c r="BK15" s="235" t="s">
        <v>239</v>
      </c>
      <c r="BL15" s="237" t="s">
        <v>239</v>
      </c>
      <c r="BM15" s="241">
        <v>3.3010000000000002</v>
      </c>
      <c r="BN15" s="242">
        <v>3.7770000000000001</v>
      </c>
      <c r="BO15" s="241">
        <v>3.895</v>
      </c>
      <c r="BP15" s="242" t="s">
        <v>239</v>
      </c>
      <c r="BQ15" s="241">
        <v>2.867</v>
      </c>
      <c r="BR15" s="237" t="s">
        <v>239</v>
      </c>
      <c r="BS15" s="235" t="s">
        <v>239</v>
      </c>
      <c r="BT15" s="237" t="s">
        <v>239</v>
      </c>
      <c r="BU15" s="241">
        <v>3.1949999999999998</v>
      </c>
      <c r="BV15" s="242">
        <v>3.6760000000000002</v>
      </c>
      <c r="BW15" s="253">
        <v>3.92</v>
      </c>
      <c r="BX15" s="242">
        <v>4.1079999999999997</v>
      </c>
      <c r="BY15" s="241">
        <v>4.18</v>
      </c>
      <c r="BZ15" s="242">
        <v>4.702</v>
      </c>
      <c r="CA15" s="235" t="s">
        <v>239</v>
      </c>
      <c r="CB15" s="242">
        <v>3.3119999999999998</v>
      </c>
      <c r="CC15" s="241">
        <v>3.9239999999999999</v>
      </c>
      <c r="CD15" s="242">
        <v>3.4369999999999998</v>
      </c>
      <c r="CE15" s="253">
        <v>3.9210000000000003</v>
      </c>
    </row>
    <row r="16" spans="1:83" x14ac:dyDescent="0.3">
      <c r="A16" s="63">
        <v>42530</v>
      </c>
      <c r="B16" s="197" t="s">
        <v>239</v>
      </c>
      <c r="C16" s="197" t="s">
        <v>239</v>
      </c>
      <c r="D16" s="197" t="s">
        <v>239</v>
      </c>
      <c r="E16" s="197" t="s">
        <v>239</v>
      </c>
      <c r="F16" s="230">
        <v>2.1739999999999999</v>
      </c>
      <c r="G16" s="230">
        <v>2.1800000000000002</v>
      </c>
      <c r="H16" s="230">
        <v>2.1640000000000001</v>
      </c>
      <c r="I16" s="230">
        <v>2.1579999999999999</v>
      </c>
      <c r="J16" s="230">
        <v>2.1739999999999999</v>
      </c>
      <c r="K16" s="230">
        <v>2.2050000000000001</v>
      </c>
      <c r="L16" s="230">
        <v>2.278</v>
      </c>
      <c r="M16" s="230">
        <v>2.484</v>
      </c>
      <c r="N16" s="230">
        <v>2.629</v>
      </c>
      <c r="O16" s="231">
        <v>2.92</v>
      </c>
      <c r="P16" s="68"/>
      <c r="Q16" s="67"/>
      <c r="R16" s="68">
        <v>42530</v>
      </c>
      <c r="S16" s="201" t="s">
        <v>239</v>
      </c>
      <c r="T16" s="242">
        <v>3.117</v>
      </c>
      <c r="U16" s="241">
        <v>2.927</v>
      </c>
      <c r="V16" s="242">
        <v>2.9350000000000001</v>
      </c>
      <c r="W16" s="241">
        <v>3.2490000000000001</v>
      </c>
      <c r="X16" s="242">
        <v>3.464</v>
      </c>
      <c r="Y16" s="241">
        <v>3.7709999999999999</v>
      </c>
      <c r="Z16" s="237" t="s">
        <v>239</v>
      </c>
      <c r="AA16" s="241">
        <v>3.101</v>
      </c>
      <c r="AB16" s="242">
        <v>3.5620000000000003</v>
      </c>
      <c r="AC16" s="241">
        <v>3.6819999999999999</v>
      </c>
      <c r="AD16" s="242">
        <v>3.8220000000000001</v>
      </c>
      <c r="AE16" s="241">
        <v>4.1529999999999996</v>
      </c>
      <c r="AF16" s="237" t="s">
        <v>239</v>
      </c>
      <c r="AG16" s="241">
        <v>3.133</v>
      </c>
      <c r="AH16" s="242">
        <v>3.4359999999999999</v>
      </c>
      <c r="AI16" s="241">
        <v>3.637</v>
      </c>
      <c r="AJ16" s="242">
        <v>4.1920000000000002</v>
      </c>
      <c r="AK16" s="235" t="s">
        <v>239</v>
      </c>
      <c r="AL16" s="237" t="s">
        <v>239</v>
      </c>
      <c r="AM16" s="241">
        <v>3.76</v>
      </c>
      <c r="AN16" s="242">
        <v>3.8740000000000001</v>
      </c>
      <c r="AO16" s="241">
        <v>4.1130000000000004</v>
      </c>
      <c r="AP16" s="237" t="s">
        <v>239</v>
      </c>
      <c r="AQ16" s="241">
        <v>3.2549999999999999</v>
      </c>
      <c r="AR16" s="242">
        <v>3.5350000000000001</v>
      </c>
      <c r="AS16" s="241">
        <v>3.6070000000000002</v>
      </c>
      <c r="AT16" s="242">
        <v>3.931</v>
      </c>
      <c r="AU16" s="241">
        <v>4.0049999999999999</v>
      </c>
      <c r="AV16" s="237" t="s">
        <v>239</v>
      </c>
      <c r="AW16" s="235" t="s">
        <v>239</v>
      </c>
      <c r="AX16" s="237">
        <v>3.4489999999999998</v>
      </c>
      <c r="AY16" s="235">
        <v>3.5489999999999999</v>
      </c>
      <c r="AZ16" s="237">
        <v>4.2519999999999998</v>
      </c>
      <c r="BA16" s="241">
        <v>2.8479999999999999</v>
      </c>
      <c r="BB16" s="245">
        <v>3.0190000000000001</v>
      </c>
      <c r="BC16" s="242">
        <v>3.1070000000000002</v>
      </c>
      <c r="BD16" s="241">
        <v>3.1669999999999998</v>
      </c>
      <c r="BE16" s="242">
        <v>3.238</v>
      </c>
      <c r="BF16" s="241">
        <v>3.536</v>
      </c>
      <c r="BG16" s="242">
        <v>3.6930000000000001</v>
      </c>
      <c r="BH16" s="241">
        <v>4.2949999999999999</v>
      </c>
      <c r="BI16" s="237" t="s">
        <v>239</v>
      </c>
      <c r="BJ16" s="237" t="s">
        <v>239</v>
      </c>
      <c r="BK16" s="235" t="s">
        <v>239</v>
      </c>
      <c r="BL16" s="237" t="s">
        <v>239</v>
      </c>
      <c r="BM16" s="241">
        <v>3.3319999999999999</v>
      </c>
      <c r="BN16" s="242">
        <v>3.7970000000000002</v>
      </c>
      <c r="BO16" s="241">
        <v>3.9079999999999999</v>
      </c>
      <c r="BP16" s="242" t="s">
        <v>239</v>
      </c>
      <c r="BQ16" s="241">
        <v>2.9060000000000001</v>
      </c>
      <c r="BR16" s="237" t="s">
        <v>239</v>
      </c>
      <c r="BS16" s="235" t="s">
        <v>239</v>
      </c>
      <c r="BT16" s="237" t="s">
        <v>239</v>
      </c>
      <c r="BU16" s="241">
        <v>3.2469999999999999</v>
      </c>
      <c r="BV16" s="242">
        <v>3.7189999999999999</v>
      </c>
      <c r="BW16" s="253">
        <v>3.95</v>
      </c>
      <c r="BX16" s="242">
        <v>4.1319999999999997</v>
      </c>
      <c r="BY16" s="241">
        <v>4.1929999999999996</v>
      </c>
      <c r="BZ16" s="242">
        <v>4.6989999999999998</v>
      </c>
      <c r="CA16" s="235" t="s">
        <v>239</v>
      </c>
      <c r="CB16" s="242">
        <v>3.3260000000000001</v>
      </c>
      <c r="CC16" s="241">
        <v>3.9370000000000003</v>
      </c>
      <c r="CD16" s="242">
        <v>3.4699999999999998</v>
      </c>
      <c r="CE16" s="253">
        <v>3.9459999999999997</v>
      </c>
    </row>
    <row r="17" spans="1:83" x14ac:dyDescent="0.3">
      <c r="A17" s="63">
        <v>42531</v>
      </c>
      <c r="B17" s="197" t="s">
        <v>239</v>
      </c>
      <c r="C17" s="197" t="s">
        <v>239</v>
      </c>
      <c r="D17" s="197" t="s">
        <v>239</v>
      </c>
      <c r="E17" s="197" t="s">
        <v>239</v>
      </c>
      <c r="F17" s="230">
        <v>2.1480000000000001</v>
      </c>
      <c r="G17" s="230">
        <v>2.1579999999999999</v>
      </c>
      <c r="H17" s="230">
        <v>2.15</v>
      </c>
      <c r="I17" s="230">
        <v>2.137</v>
      </c>
      <c r="J17" s="230">
        <v>2.1539999999999999</v>
      </c>
      <c r="K17" s="230">
        <v>2.1800000000000002</v>
      </c>
      <c r="L17" s="230">
        <v>2.2469999999999999</v>
      </c>
      <c r="M17" s="230">
        <v>2.444</v>
      </c>
      <c r="N17" s="230">
        <v>2.593</v>
      </c>
      <c r="O17" s="231">
        <v>2.8879999999999999</v>
      </c>
      <c r="P17" s="68"/>
      <c r="Q17" s="67"/>
      <c r="R17" s="68">
        <v>42531</v>
      </c>
      <c r="S17" s="201" t="s">
        <v>239</v>
      </c>
      <c r="T17" s="242">
        <v>3.0870000000000002</v>
      </c>
      <c r="U17" s="241">
        <v>2.8980000000000001</v>
      </c>
      <c r="V17" s="242">
        <v>2.8970000000000002</v>
      </c>
      <c r="W17" s="241">
        <v>3.242</v>
      </c>
      <c r="X17" s="242">
        <v>3.4580000000000002</v>
      </c>
      <c r="Y17" s="241">
        <v>3.76</v>
      </c>
      <c r="Z17" s="237" t="s">
        <v>239</v>
      </c>
      <c r="AA17" s="241">
        <v>3.0750000000000002</v>
      </c>
      <c r="AB17" s="242">
        <v>3.552</v>
      </c>
      <c r="AC17" s="241">
        <v>3.6560000000000001</v>
      </c>
      <c r="AD17" s="242">
        <v>3.8079999999999998</v>
      </c>
      <c r="AE17" s="241">
        <v>4.2450000000000001</v>
      </c>
      <c r="AF17" s="237" t="s">
        <v>239</v>
      </c>
      <c r="AG17" s="241">
        <v>3.1150000000000002</v>
      </c>
      <c r="AH17" s="242">
        <v>3.415</v>
      </c>
      <c r="AI17" s="241">
        <v>3.6280000000000001</v>
      </c>
      <c r="AJ17" s="242">
        <v>4.1619999999999999</v>
      </c>
      <c r="AK17" s="235" t="s">
        <v>239</v>
      </c>
      <c r="AL17" s="237" t="s">
        <v>239</v>
      </c>
      <c r="AM17" s="241">
        <v>3.754</v>
      </c>
      <c r="AN17" s="242">
        <v>3.8540000000000001</v>
      </c>
      <c r="AO17" s="241">
        <v>4.1159999999999997</v>
      </c>
      <c r="AP17" s="237" t="s">
        <v>239</v>
      </c>
      <c r="AQ17" s="241">
        <v>3.2240000000000002</v>
      </c>
      <c r="AR17" s="242">
        <v>3.5150000000000001</v>
      </c>
      <c r="AS17" s="241">
        <v>3.5979999999999999</v>
      </c>
      <c r="AT17" s="242">
        <v>3.899</v>
      </c>
      <c r="AU17" s="241">
        <v>3.9660000000000002</v>
      </c>
      <c r="AV17" s="237" t="s">
        <v>239</v>
      </c>
      <c r="AW17" s="235" t="s">
        <v>239</v>
      </c>
      <c r="AX17" s="237">
        <v>3.41</v>
      </c>
      <c r="AY17" s="235">
        <v>3.54</v>
      </c>
      <c r="AZ17" s="237">
        <v>4.242</v>
      </c>
      <c r="BA17" s="241">
        <v>2.819</v>
      </c>
      <c r="BB17" s="245">
        <v>3.0230000000000001</v>
      </c>
      <c r="BC17" s="242">
        <v>3.0990000000000002</v>
      </c>
      <c r="BD17" s="241">
        <v>3.1589999999999998</v>
      </c>
      <c r="BE17" s="242">
        <v>3.2330000000000001</v>
      </c>
      <c r="BF17" s="241">
        <v>3.524</v>
      </c>
      <c r="BG17" s="242">
        <v>3.681</v>
      </c>
      <c r="BH17" s="241">
        <v>4.2850000000000001</v>
      </c>
      <c r="BI17" s="237" t="s">
        <v>239</v>
      </c>
      <c r="BJ17" s="237" t="s">
        <v>239</v>
      </c>
      <c r="BK17" s="235" t="s">
        <v>239</v>
      </c>
      <c r="BL17" s="237" t="s">
        <v>239</v>
      </c>
      <c r="BM17" s="241">
        <v>3.3250000000000002</v>
      </c>
      <c r="BN17" s="242">
        <v>3.7869999999999999</v>
      </c>
      <c r="BO17" s="241">
        <v>3.8929999999999998</v>
      </c>
      <c r="BP17" s="242" t="s">
        <v>239</v>
      </c>
      <c r="BQ17" s="241">
        <v>2.867</v>
      </c>
      <c r="BR17" s="237" t="s">
        <v>239</v>
      </c>
      <c r="BS17" s="235" t="s">
        <v>239</v>
      </c>
      <c r="BT17" s="237" t="s">
        <v>239</v>
      </c>
      <c r="BU17" s="241">
        <v>3.2109999999999999</v>
      </c>
      <c r="BV17" s="242">
        <v>3.7119999999999997</v>
      </c>
      <c r="BW17" s="253">
        <v>3.9340000000000002</v>
      </c>
      <c r="BX17" s="242">
        <v>4.1219999999999999</v>
      </c>
      <c r="BY17" s="241">
        <v>4.181</v>
      </c>
      <c r="BZ17" s="242">
        <v>4.6859999999999999</v>
      </c>
      <c r="CA17" s="235" t="s">
        <v>239</v>
      </c>
      <c r="CB17" s="242">
        <v>3.3</v>
      </c>
      <c r="CC17" s="241">
        <v>3.907</v>
      </c>
      <c r="CD17" s="242">
        <v>3.4630000000000001</v>
      </c>
      <c r="CE17" s="253">
        <v>3.94</v>
      </c>
    </row>
    <row r="18" spans="1:83" x14ac:dyDescent="0.3">
      <c r="A18" s="63">
        <v>42534</v>
      </c>
      <c r="B18" s="197" t="s">
        <v>239</v>
      </c>
      <c r="C18" s="197" t="s">
        <v>239</v>
      </c>
      <c r="D18" s="197" t="s">
        <v>239</v>
      </c>
      <c r="E18" s="197" t="s">
        <v>239</v>
      </c>
      <c r="F18" s="230">
        <v>2.1269999999999998</v>
      </c>
      <c r="G18" s="230">
        <v>2.1360000000000001</v>
      </c>
      <c r="H18" s="230">
        <v>2.1240000000000001</v>
      </c>
      <c r="I18" s="230">
        <v>2.105</v>
      </c>
      <c r="J18" s="230">
        <v>2.1230000000000002</v>
      </c>
      <c r="K18" s="230">
        <v>2.1349999999999998</v>
      </c>
      <c r="L18" s="230">
        <v>2.198</v>
      </c>
      <c r="M18" s="230">
        <v>2.395</v>
      </c>
      <c r="N18" s="230">
        <v>2.5390000000000001</v>
      </c>
      <c r="O18" s="231">
        <v>2.8289999999999997</v>
      </c>
      <c r="P18" s="68"/>
      <c r="Q18" s="67"/>
      <c r="R18" s="68">
        <v>42534</v>
      </c>
      <c r="S18" s="201" t="s">
        <v>239</v>
      </c>
      <c r="T18" s="242">
        <v>3.0720000000000001</v>
      </c>
      <c r="U18" s="241">
        <v>2.883</v>
      </c>
      <c r="V18" s="242">
        <v>2.8839999999999999</v>
      </c>
      <c r="W18" s="241">
        <v>3.2170000000000001</v>
      </c>
      <c r="X18" s="242">
        <v>3.4329999999999998</v>
      </c>
      <c r="Y18" s="241">
        <v>3.7250000000000001</v>
      </c>
      <c r="Z18" s="237" t="s">
        <v>239</v>
      </c>
      <c r="AA18" s="241">
        <v>3.0640000000000001</v>
      </c>
      <c r="AB18" s="242">
        <v>3.52</v>
      </c>
      <c r="AC18" s="241">
        <v>3.649</v>
      </c>
      <c r="AD18" s="242">
        <v>3.778</v>
      </c>
      <c r="AE18" s="241">
        <v>4.343</v>
      </c>
      <c r="AF18" s="237" t="s">
        <v>239</v>
      </c>
      <c r="AG18" s="241">
        <v>3.101</v>
      </c>
      <c r="AH18" s="242">
        <v>3.4050000000000002</v>
      </c>
      <c r="AI18" s="241">
        <v>3.6109999999999998</v>
      </c>
      <c r="AJ18" s="242">
        <v>4.1349999999999998</v>
      </c>
      <c r="AK18" s="235" t="s">
        <v>239</v>
      </c>
      <c r="AL18" s="237" t="s">
        <v>239</v>
      </c>
      <c r="AM18" s="241">
        <v>3.7309999999999999</v>
      </c>
      <c r="AN18" s="242">
        <v>3.835</v>
      </c>
      <c r="AO18" s="241">
        <v>4.08</v>
      </c>
      <c r="AP18" s="237" t="s">
        <v>239</v>
      </c>
      <c r="AQ18" s="241">
        <v>3.214</v>
      </c>
      <c r="AR18" s="242">
        <v>3.484</v>
      </c>
      <c r="AS18" s="241">
        <v>3.57</v>
      </c>
      <c r="AT18" s="242">
        <v>3.8620000000000001</v>
      </c>
      <c r="AU18" s="241">
        <v>3.9630000000000001</v>
      </c>
      <c r="AV18" s="237" t="s">
        <v>239</v>
      </c>
      <c r="AW18" s="235" t="s">
        <v>239</v>
      </c>
      <c r="AX18" s="237">
        <v>3.39</v>
      </c>
      <c r="AY18" s="235">
        <v>3.5140000000000002</v>
      </c>
      <c r="AZ18" s="237">
        <v>4.1950000000000003</v>
      </c>
      <c r="BA18" s="241">
        <v>2.8090000000000002</v>
      </c>
      <c r="BB18" s="245">
        <v>2.9980000000000002</v>
      </c>
      <c r="BC18" s="242">
        <v>3.0739999999999998</v>
      </c>
      <c r="BD18" s="241">
        <v>3.1339999999999999</v>
      </c>
      <c r="BE18" s="242">
        <v>3.2189999999999999</v>
      </c>
      <c r="BF18" s="241">
        <v>3.4910000000000001</v>
      </c>
      <c r="BG18" s="242">
        <v>3.657</v>
      </c>
      <c r="BH18" s="241">
        <v>4.26</v>
      </c>
      <c r="BI18" s="237" t="s">
        <v>239</v>
      </c>
      <c r="BJ18" s="237" t="s">
        <v>239</v>
      </c>
      <c r="BK18" s="235" t="s">
        <v>239</v>
      </c>
      <c r="BL18" s="237" t="s">
        <v>239</v>
      </c>
      <c r="BM18" s="241">
        <v>3.306</v>
      </c>
      <c r="BN18" s="242">
        <v>3.7640000000000002</v>
      </c>
      <c r="BO18" s="241">
        <v>3.8639999999999999</v>
      </c>
      <c r="BP18" s="242" t="s">
        <v>239</v>
      </c>
      <c r="BQ18" s="241">
        <v>2.8559999999999999</v>
      </c>
      <c r="BR18" s="237" t="s">
        <v>239</v>
      </c>
      <c r="BS18" s="235" t="s">
        <v>239</v>
      </c>
      <c r="BT18" s="237" t="s">
        <v>239</v>
      </c>
      <c r="BU18" s="241">
        <v>3.1949999999999998</v>
      </c>
      <c r="BV18" s="242">
        <v>3.6850000000000001</v>
      </c>
      <c r="BW18" s="253">
        <v>3.91</v>
      </c>
      <c r="BX18" s="242">
        <v>4.0919999999999996</v>
      </c>
      <c r="BY18" s="241">
        <v>4.1619999999999999</v>
      </c>
      <c r="BZ18" s="242">
        <v>4.609</v>
      </c>
      <c r="CA18" s="235" t="s">
        <v>239</v>
      </c>
      <c r="CB18" s="242">
        <v>3.254</v>
      </c>
      <c r="CC18" s="241">
        <v>3.88</v>
      </c>
      <c r="CD18" s="242">
        <v>3.4580000000000002</v>
      </c>
      <c r="CE18" s="253">
        <v>3.9079999999999999</v>
      </c>
    </row>
    <row r="19" spans="1:83" x14ac:dyDescent="0.3">
      <c r="A19" s="63">
        <v>42535</v>
      </c>
      <c r="B19" s="197" t="s">
        <v>239</v>
      </c>
      <c r="C19" s="197" t="s">
        <v>239</v>
      </c>
      <c r="D19" s="197" t="s">
        <v>239</v>
      </c>
      <c r="E19" s="197" t="s">
        <v>239</v>
      </c>
      <c r="F19" s="230">
        <v>2.1080000000000001</v>
      </c>
      <c r="G19" s="230">
        <v>2.117</v>
      </c>
      <c r="H19" s="230">
        <v>2.1110000000000002</v>
      </c>
      <c r="I19" s="230">
        <v>2.0979999999999999</v>
      </c>
      <c r="J19" s="230">
        <v>2.1059999999999999</v>
      </c>
      <c r="K19" s="230">
        <v>2.125</v>
      </c>
      <c r="L19" s="230">
        <v>2.1760000000000002</v>
      </c>
      <c r="M19" s="230">
        <v>2.359</v>
      </c>
      <c r="N19" s="230">
        <v>2.4990000000000001</v>
      </c>
      <c r="O19" s="231">
        <v>2.8010000000000002</v>
      </c>
      <c r="P19" s="68"/>
      <c r="Q19" s="67"/>
      <c r="R19" s="68">
        <v>42535</v>
      </c>
      <c r="S19" s="201" t="s">
        <v>239</v>
      </c>
      <c r="T19" s="242">
        <v>3.048</v>
      </c>
      <c r="U19" s="241">
        <v>2.86</v>
      </c>
      <c r="V19" s="242">
        <v>2.859</v>
      </c>
      <c r="W19" s="241">
        <v>3.1840000000000002</v>
      </c>
      <c r="X19" s="242">
        <v>3.39</v>
      </c>
      <c r="Y19" s="241">
        <v>3.6819999999999999</v>
      </c>
      <c r="Z19" s="237" t="s">
        <v>239</v>
      </c>
      <c r="AA19" s="241">
        <v>3.0379999999999998</v>
      </c>
      <c r="AB19" s="242">
        <v>3.4910000000000001</v>
      </c>
      <c r="AC19" s="241">
        <v>3.5920000000000001</v>
      </c>
      <c r="AD19" s="242">
        <v>3.734</v>
      </c>
      <c r="AE19" s="241">
        <v>4.359</v>
      </c>
      <c r="AF19" s="237" t="s">
        <v>239</v>
      </c>
      <c r="AG19" s="241">
        <v>3.0739999999999998</v>
      </c>
      <c r="AH19" s="242">
        <v>3.3609999999999998</v>
      </c>
      <c r="AI19" s="241">
        <v>3.569</v>
      </c>
      <c r="AJ19" s="242">
        <v>4.0810000000000004</v>
      </c>
      <c r="AK19" s="235" t="s">
        <v>239</v>
      </c>
      <c r="AL19" s="237" t="s">
        <v>239</v>
      </c>
      <c r="AM19" s="241">
        <v>3.6930000000000001</v>
      </c>
      <c r="AN19" s="242">
        <v>3.786</v>
      </c>
      <c r="AO19" s="241">
        <v>4.0460000000000003</v>
      </c>
      <c r="AP19" s="237" t="s">
        <v>239</v>
      </c>
      <c r="AQ19" s="241">
        <v>3.18</v>
      </c>
      <c r="AR19" s="242">
        <v>3.4580000000000002</v>
      </c>
      <c r="AS19" s="241">
        <v>3.5430000000000001</v>
      </c>
      <c r="AT19" s="242">
        <v>3.83</v>
      </c>
      <c r="AU19" s="241">
        <v>3.8740000000000001</v>
      </c>
      <c r="AV19" s="237" t="s">
        <v>239</v>
      </c>
      <c r="AW19" s="235" t="s">
        <v>239</v>
      </c>
      <c r="AX19" s="237">
        <v>3.3580000000000001</v>
      </c>
      <c r="AY19" s="235">
        <v>3.4859999999999998</v>
      </c>
      <c r="AZ19" s="237">
        <v>4.1639999999999997</v>
      </c>
      <c r="BA19" s="241">
        <v>2.778</v>
      </c>
      <c r="BB19" s="245">
        <v>2.968</v>
      </c>
      <c r="BC19" s="242">
        <v>3.0430000000000001</v>
      </c>
      <c r="BD19" s="241">
        <v>3.1019999999999999</v>
      </c>
      <c r="BE19" s="242">
        <v>3.1680000000000001</v>
      </c>
      <c r="BF19" s="241">
        <v>3.4430000000000001</v>
      </c>
      <c r="BG19" s="242">
        <v>3.5949999999999998</v>
      </c>
      <c r="BH19" s="241">
        <v>4.1909999999999998</v>
      </c>
      <c r="BI19" s="237" t="s">
        <v>239</v>
      </c>
      <c r="BJ19" s="237" t="s">
        <v>239</v>
      </c>
      <c r="BK19" s="235" t="s">
        <v>239</v>
      </c>
      <c r="BL19" s="237" t="s">
        <v>239</v>
      </c>
      <c r="BM19" s="241">
        <v>3.2679999999999998</v>
      </c>
      <c r="BN19" s="242">
        <v>3.714</v>
      </c>
      <c r="BO19" s="241">
        <v>3.8120000000000003</v>
      </c>
      <c r="BP19" s="242" t="s">
        <v>239</v>
      </c>
      <c r="BQ19" s="241">
        <v>2.8209999999999997</v>
      </c>
      <c r="BR19" s="237" t="s">
        <v>239</v>
      </c>
      <c r="BS19" s="235" t="s">
        <v>239</v>
      </c>
      <c r="BT19" s="237" t="s">
        <v>239</v>
      </c>
      <c r="BU19" s="241">
        <v>3.1579999999999999</v>
      </c>
      <c r="BV19" s="242">
        <v>3.6680000000000001</v>
      </c>
      <c r="BW19" s="253">
        <v>3.875</v>
      </c>
      <c r="BX19" s="242">
        <v>4.0439999999999996</v>
      </c>
      <c r="BY19" s="241">
        <v>4.1150000000000002</v>
      </c>
      <c r="BZ19" s="242">
        <v>4.5659999999999998</v>
      </c>
      <c r="CA19" s="235" t="s">
        <v>239</v>
      </c>
      <c r="CB19" s="242">
        <v>3.2560000000000002</v>
      </c>
      <c r="CC19" s="241">
        <v>3.823</v>
      </c>
      <c r="CD19" s="242">
        <v>3.427</v>
      </c>
      <c r="CE19" s="253">
        <v>3.8490000000000002</v>
      </c>
    </row>
    <row r="20" spans="1:83" x14ac:dyDescent="0.3">
      <c r="A20" s="63">
        <v>42536</v>
      </c>
      <c r="B20" s="197" t="s">
        <v>239</v>
      </c>
      <c r="C20" s="197" t="s">
        <v>239</v>
      </c>
      <c r="D20" s="197" t="s">
        <v>239</v>
      </c>
      <c r="E20" s="197" t="s">
        <v>239</v>
      </c>
      <c r="F20" s="230">
        <v>2.121</v>
      </c>
      <c r="G20" s="230">
        <v>2.1310000000000002</v>
      </c>
      <c r="H20" s="230">
        <v>2.117</v>
      </c>
      <c r="I20" s="230">
        <v>2.1110000000000002</v>
      </c>
      <c r="J20" s="230">
        <v>2.1179999999999999</v>
      </c>
      <c r="K20" s="230">
        <v>2.14</v>
      </c>
      <c r="L20" s="230">
        <v>2.19</v>
      </c>
      <c r="M20" s="230">
        <v>2.3660000000000001</v>
      </c>
      <c r="N20" s="230">
        <v>2.5009999999999999</v>
      </c>
      <c r="O20" s="231">
        <v>2.8040000000000003</v>
      </c>
      <c r="P20" s="68"/>
      <c r="Q20" s="67"/>
      <c r="R20" s="68">
        <v>42536</v>
      </c>
      <c r="S20" s="201" t="s">
        <v>239</v>
      </c>
      <c r="T20" s="242">
        <v>3.0409999999999999</v>
      </c>
      <c r="U20" s="241">
        <v>2.8769999999999998</v>
      </c>
      <c r="V20" s="242">
        <v>2.8519999999999999</v>
      </c>
      <c r="W20" s="241">
        <v>3.1890000000000001</v>
      </c>
      <c r="X20" s="242">
        <v>3.4</v>
      </c>
      <c r="Y20" s="241">
        <v>3.702</v>
      </c>
      <c r="Z20" s="237" t="s">
        <v>239</v>
      </c>
      <c r="AA20" s="241">
        <v>3.0449999999999999</v>
      </c>
      <c r="AB20" s="242">
        <v>3.5060000000000002</v>
      </c>
      <c r="AC20" s="241">
        <v>3.61</v>
      </c>
      <c r="AD20" s="242">
        <v>3.7530000000000001</v>
      </c>
      <c r="AE20" s="241">
        <v>4.1790000000000003</v>
      </c>
      <c r="AF20" s="237" t="s">
        <v>239</v>
      </c>
      <c r="AG20" s="241">
        <v>3.1179999999999999</v>
      </c>
      <c r="AH20" s="242">
        <v>3.371</v>
      </c>
      <c r="AI20" s="241">
        <v>3.5840000000000001</v>
      </c>
      <c r="AJ20" s="242">
        <v>4.1070000000000002</v>
      </c>
      <c r="AK20" s="235" t="s">
        <v>239</v>
      </c>
      <c r="AL20" s="237" t="s">
        <v>239</v>
      </c>
      <c r="AM20" s="241">
        <v>3.7069999999999999</v>
      </c>
      <c r="AN20" s="242">
        <v>3.8120000000000003</v>
      </c>
      <c r="AO20" s="241">
        <v>4.077</v>
      </c>
      <c r="AP20" s="237" t="s">
        <v>239</v>
      </c>
      <c r="AQ20" s="241">
        <v>3.1960000000000002</v>
      </c>
      <c r="AR20" s="242">
        <v>3.472</v>
      </c>
      <c r="AS20" s="241">
        <v>3.5590000000000002</v>
      </c>
      <c r="AT20" s="242">
        <v>3.847</v>
      </c>
      <c r="AU20" s="241">
        <v>3.8970000000000002</v>
      </c>
      <c r="AV20" s="237" t="s">
        <v>239</v>
      </c>
      <c r="AW20" s="235" t="s">
        <v>239</v>
      </c>
      <c r="AX20" s="237">
        <v>3.3780000000000001</v>
      </c>
      <c r="AY20" s="235">
        <v>3.5019999999999998</v>
      </c>
      <c r="AZ20" s="237">
        <v>4.1879999999999997</v>
      </c>
      <c r="BA20" s="241">
        <v>2.786</v>
      </c>
      <c r="BB20" s="245">
        <v>2.9809999999999999</v>
      </c>
      <c r="BC20" s="242">
        <v>3.0539999999999998</v>
      </c>
      <c r="BD20" s="241">
        <v>3.1150000000000002</v>
      </c>
      <c r="BE20" s="242">
        <v>3.181</v>
      </c>
      <c r="BF20" s="241">
        <v>3.4580000000000002</v>
      </c>
      <c r="BG20" s="242">
        <v>3.61</v>
      </c>
      <c r="BH20" s="241">
        <v>4.2169999999999996</v>
      </c>
      <c r="BI20" s="237" t="s">
        <v>239</v>
      </c>
      <c r="BJ20" s="237" t="s">
        <v>239</v>
      </c>
      <c r="BK20" s="235" t="s">
        <v>239</v>
      </c>
      <c r="BL20" s="237" t="s">
        <v>239</v>
      </c>
      <c r="BM20" s="241">
        <v>3.2789999999999999</v>
      </c>
      <c r="BN20" s="242">
        <v>3.7320000000000002</v>
      </c>
      <c r="BO20" s="241">
        <v>3.8340000000000001</v>
      </c>
      <c r="BP20" s="242" t="s">
        <v>239</v>
      </c>
      <c r="BQ20" s="241">
        <v>2.83</v>
      </c>
      <c r="BR20" s="237" t="s">
        <v>239</v>
      </c>
      <c r="BS20" s="235" t="s">
        <v>239</v>
      </c>
      <c r="BT20" s="237" t="s">
        <v>239</v>
      </c>
      <c r="BU20" s="241">
        <v>3.1629999999999998</v>
      </c>
      <c r="BV20" s="242">
        <v>3.6890000000000001</v>
      </c>
      <c r="BW20" s="253">
        <v>3.895</v>
      </c>
      <c r="BX20" s="242">
        <v>4.0650000000000004</v>
      </c>
      <c r="BY20" s="241">
        <v>4.1429999999999998</v>
      </c>
      <c r="BZ20" s="242">
        <v>4.6260000000000003</v>
      </c>
      <c r="CA20" s="235" t="s">
        <v>239</v>
      </c>
      <c r="CB20" s="242">
        <v>3.2690000000000001</v>
      </c>
      <c r="CC20" s="241">
        <v>3.8479999999999999</v>
      </c>
      <c r="CD20" s="242">
        <v>3.4390000000000001</v>
      </c>
      <c r="CE20" s="253">
        <v>3.8759999999999999</v>
      </c>
    </row>
    <row r="21" spans="1:83" x14ac:dyDescent="0.3">
      <c r="A21" s="63">
        <v>42537</v>
      </c>
      <c r="B21" s="197" t="s">
        <v>239</v>
      </c>
      <c r="C21" s="197" t="s">
        <v>239</v>
      </c>
      <c r="D21" s="197" t="s">
        <v>239</v>
      </c>
      <c r="E21" s="197" t="s">
        <v>239</v>
      </c>
      <c r="F21" s="230">
        <v>2.0910000000000002</v>
      </c>
      <c r="G21" s="230">
        <v>2.101</v>
      </c>
      <c r="H21" s="230">
        <v>2.101</v>
      </c>
      <c r="I21" s="230">
        <v>2.093</v>
      </c>
      <c r="J21" s="230">
        <v>2.1019999999999999</v>
      </c>
      <c r="K21" s="230">
        <v>2.1120000000000001</v>
      </c>
      <c r="L21" s="230">
        <v>2.1560000000000001</v>
      </c>
      <c r="M21" s="230">
        <v>2.3159999999999998</v>
      </c>
      <c r="N21" s="230">
        <v>2.4510000000000001</v>
      </c>
      <c r="O21" s="231">
        <v>2.7549999999999999</v>
      </c>
      <c r="P21" s="68"/>
      <c r="Q21" s="67"/>
      <c r="R21" s="68">
        <v>42537</v>
      </c>
      <c r="S21" s="201" t="s">
        <v>239</v>
      </c>
      <c r="T21" s="242">
        <v>3.028</v>
      </c>
      <c r="U21" s="241">
        <v>2.859</v>
      </c>
      <c r="V21" s="242">
        <v>2.8420000000000001</v>
      </c>
      <c r="W21" s="241">
        <v>3.1509999999999998</v>
      </c>
      <c r="X21" s="242">
        <v>3.3769999999999998</v>
      </c>
      <c r="Y21" s="241">
        <v>3.661</v>
      </c>
      <c r="Z21" s="237" t="s">
        <v>239</v>
      </c>
      <c r="AA21" s="241">
        <v>3.0230000000000001</v>
      </c>
      <c r="AB21" s="242">
        <v>3.48</v>
      </c>
      <c r="AC21" s="241">
        <v>3.5779999999999998</v>
      </c>
      <c r="AD21" s="242">
        <v>3.7149999999999999</v>
      </c>
      <c r="AE21" s="241">
        <v>4.1310000000000002</v>
      </c>
      <c r="AF21" s="237" t="s">
        <v>239</v>
      </c>
      <c r="AG21" s="241">
        <v>3.073</v>
      </c>
      <c r="AH21" s="242">
        <v>3.3529999999999998</v>
      </c>
      <c r="AI21" s="241">
        <v>3.5529999999999999</v>
      </c>
      <c r="AJ21" s="242">
        <v>4.0640000000000001</v>
      </c>
      <c r="AK21" s="235" t="s">
        <v>239</v>
      </c>
      <c r="AL21" s="237" t="s">
        <v>239</v>
      </c>
      <c r="AM21" s="241">
        <v>3.677</v>
      </c>
      <c r="AN21" s="242">
        <v>3.7759999999999998</v>
      </c>
      <c r="AO21" s="241">
        <v>4.0359999999999996</v>
      </c>
      <c r="AP21" s="237" t="s">
        <v>239</v>
      </c>
      <c r="AQ21" s="241">
        <v>3.1880000000000002</v>
      </c>
      <c r="AR21" s="242">
        <v>3.512</v>
      </c>
      <c r="AS21" s="241">
        <v>3.536</v>
      </c>
      <c r="AT21" s="242">
        <v>3.8170000000000002</v>
      </c>
      <c r="AU21" s="241">
        <v>3.86</v>
      </c>
      <c r="AV21" s="237" t="s">
        <v>239</v>
      </c>
      <c r="AW21" s="235" t="s">
        <v>239</v>
      </c>
      <c r="AX21" s="237">
        <v>3.367</v>
      </c>
      <c r="AY21" s="235">
        <v>3.484</v>
      </c>
      <c r="AZ21" s="237">
        <v>4.1459999999999999</v>
      </c>
      <c r="BA21" s="241">
        <v>2.7810000000000001</v>
      </c>
      <c r="BB21" s="245">
        <v>2.9630000000000001</v>
      </c>
      <c r="BC21" s="242">
        <v>3.0169999999999999</v>
      </c>
      <c r="BD21" s="241">
        <v>3.0880000000000001</v>
      </c>
      <c r="BE21" s="242">
        <v>3.1579999999999999</v>
      </c>
      <c r="BF21" s="241">
        <v>3.4169999999999998</v>
      </c>
      <c r="BG21" s="242">
        <v>3.5680000000000001</v>
      </c>
      <c r="BH21" s="241">
        <v>4.17</v>
      </c>
      <c r="BI21" s="237" t="s">
        <v>239</v>
      </c>
      <c r="BJ21" s="237" t="s">
        <v>239</v>
      </c>
      <c r="BK21" s="235" t="s">
        <v>239</v>
      </c>
      <c r="BL21" s="237" t="s">
        <v>239</v>
      </c>
      <c r="BM21" s="241">
        <v>3.2490000000000001</v>
      </c>
      <c r="BN21" s="242">
        <v>3.6930000000000001</v>
      </c>
      <c r="BO21" s="241">
        <v>3.7909999999999999</v>
      </c>
      <c r="BP21" s="242" t="s">
        <v>239</v>
      </c>
      <c r="BQ21" s="241">
        <v>2.83</v>
      </c>
      <c r="BR21" s="237" t="s">
        <v>239</v>
      </c>
      <c r="BS21" s="235" t="s">
        <v>239</v>
      </c>
      <c r="BT21" s="237" t="s">
        <v>239</v>
      </c>
      <c r="BU21" s="241">
        <v>3.1560000000000001</v>
      </c>
      <c r="BV21" s="242">
        <v>3.665</v>
      </c>
      <c r="BW21" s="253">
        <v>3.8559999999999999</v>
      </c>
      <c r="BX21" s="242">
        <v>4.0259999999999998</v>
      </c>
      <c r="BY21" s="241">
        <v>4.0999999999999996</v>
      </c>
      <c r="BZ21" s="242">
        <v>4.5759999999999996</v>
      </c>
      <c r="CA21" s="235" t="s">
        <v>239</v>
      </c>
      <c r="CB21" s="242">
        <v>3.2410000000000001</v>
      </c>
      <c r="CC21" s="241">
        <v>3.802</v>
      </c>
      <c r="CD21" s="242">
        <v>3.4129999999999998</v>
      </c>
      <c r="CE21" s="253">
        <v>3.8380000000000001</v>
      </c>
    </row>
    <row r="22" spans="1:83" x14ac:dyDescent="0.3">
      <c r="A22" s="63">
        <v>42538</v>
      </c>
      <c r="B22" s="197" t="s">
        <v>239</v>
      </c>
      <c r="C22" s="197" t="s">
        <v>239</v>
      </c>
      <c r="D22" s="197" t="s">
        <v>239</v>
      </c>
      <c r="E22" s="197" t="s">
        <v>239</v>
      </c>
      <c r="F22" s="230">
        <v>2.11</v>
      </c>
      <c r="G22" s="230">
        <v>2.1179999999999999</v>
      </c>
      <c r="H22" s="230">
        <v>2.1059999999999999</v>
      </c>
      <c r="I22" s="230">
        <v>2.0990000000000002</v>
      </c>
      <c r="J22" s="230">
        <v>2.117</v>
      </c>
      <c r="K22" s="230">
        <v>2.1269999999999998</v>
      </c>
      <c r="L22" s="230">
        <v>2.1640000000000001</v>
      </c>
      <c r="M22" s="230">
        <v>2.3380000000000001</v>
      </c>
      <c r="N22" s="230">
        <v>2.4660000000000002</v>
      </c>
      <c r="O22" s="231">
        <v>2.7759999999999998</v>
      </c>
      <c r="P22" s="68"/>
      <c r="Q22" s="67"/>
      <c r="R22" s="68">
        <v>42538</v>
      </c>
      <c r="S22" s="201" t="s">
        <v>239</v>
      </c>
      <c r="T22" s="242">
        <v>3.0470000000000002</v>
      </c>
      <c r="U22" s="241">
        <v>2.8689999999999998</v>
      </c>
      <c r="V22" s="242">
        <v>2.8580000000000001</v>
      </c>
      <c r="W22" s="241">
        <v>3.165</v>
      </c>
      <c r="X22" s="242">
        <v>3.3980000000000001</v>
      </c>
      <c r="Y22" s="241">
        <v>3.6779999999999999</v>
      </c>
      <c r="Z22" s="237" t="s">
        <v>239</v>
      </c>
      <c r="AA22" s="241">
        <v>3.03</v>
      </c>
      <c r="AB22" s="242">
        <v>3.4969999999999999</v>
      </c>
      <c r="AC22" s="241">
        <v>3.5979999999999999</v>
      </c>
      <c r="AD22" s="242">
        <v>3.7439999999999998</v>
      </c>
      <c r="AE22" s="241">
        <v>4.3230000000000004</v>
      </c>
      <c r="AF22" s="237" t="s">
        <v>239</v>
      </c>
      <c r="AG22" s="241">
        <v>3.0760000000000001</v>
      </c>
      <c r="AH22" s="242">
        <v>3.37</v>
      </c>
      <c r="AI22" s="241">
        <v>3.5720000000000001</v>
      </c>
      <c r="AJ22" s="242">
        <v>4.085</v>
      </c>
      <c r="AK22" s="235" t="s">
        <v>239</v>
      </c>
      <c r="AL22" s="237" t="s">
        <v>239</v>
      </c>
      <c r="AM22" s="241">
        <v>3.6970000000000001</v>
      </c>
      <c r="AN22" s="242">
        <v>3.7960000000000003</v>
      </c>
      <c r="AO22" s="241">
        <v>4.0599999999999996</v>
      </c>
      <c r="AP22" s="237" t="s">
        <v>239</v>
      </c>
      <c r="AQ22" s="241">
        <v>3.2010000000000001</v>
      </c>
      <c r="AR22" s="242">
        <v>3.528</v>
      </c>
      <c r="AS22" s="241">
        <v>3.5609999999999999</v>
      </c>
      <c r="AT22" s="242">
        <v>3.835</v>
      </c>
      <c r="AU22" s="241">
        <v>3.8769999999999998</v>
      </c>
      <c r="AV22" s="237" t="s">
        <v>239</v>
      </c>
      <c r="AW22" s="235" t="s">
        <v>239</v>
      </c>
      <c r="AX22" s="237">
        <v>3.383</v>
      </c>
      <c r="AY22" s="235">
        <v>3.5019999999999998</v>
      </c>
      <c r="AZ22" s="237">
        <v>4.1639999999999997</v>
      </c>
      <c r="BA22" s="241">
        <v>2.7909999999999999</v>
      </c>
      <c r="BB22" s="245">
        <v>2.98</v>
      </c>
      <c r="BC22" s="242">
        <v>3.032</v>
      </c>
      <c r="BD22" s="241">
        <v>3.1059999999999999</v>
      </c>
      <c r="BE22" s="242">
        <v>3.1779999999999999</v>
      </c>
      <c r="BF22" s="241">
        <v>3.4329999999999998</v>
      </c>
      <c r="BG22" s="242">
        <v>3.5869999999999997</v>
      </c>
      <c r="BH22" s="241">
        <v>4.1550000000000002</v>
      </c>
      <c r="BI22" s="237" t="s">
        <v>239</v>
      </c>
      <c r="BJ22" s="237" t="s">
        <v>239</v>
      </c>
      <c r="BK22" s="235" t="s">
        <v>239</v>
      </c>
      <c r="BL22" s="237" t="s">
        <v>239</v>
      </c>
      <c r="BM22" s="241">
        <v>3.2669999999999999</v>
      </c>
      <c r="BN22" s="242">
        <v>3.7090000000000001</v>
      </c>
      <c r="BO22" s="241">
        <v>3.81</v>
      </c>
      <c r="BP22" s="242" t="s">
        <v>239</v>
      </c>
      <c r="BQ22" s="241">
        <v>2.847</v>
      </c>
      <c r="BR22" s="237" t="s">
        <v>239</v>
      </c>
      <c r="BS22" s="235" t="s">
        <v>239</v>
      </c>
      <c r="BT22" s="237" t="s">
        <v>239</v>
      </c>
      <c r="BU22" s="241">
        <v>3.1709999999999998</v>
      </c>
      <c r="BV22" s="242">
        <v>3.6840000000000002</v>
      </c>
      <c r="BW22" s="253">
        <v>3.875</v>
      </c>
      <c r="BX22" s="242">
        <v>4.0430000000000001</v>
      </c>
      <c r="BY22" s="241">
        <v>4.1210000000000004</v>
      </c>
      <c r="BZ22" s="242">
        <v>4.5990000000000002</v>
      </c>
      <c r="CA22" s="235" t="s">
        <v>239</v>
      </c>
      <c r="CB22" s="242">
        <v>3.2549999999999999</v>
      </c>
      <c r="CC22" s="241">
        <v>3.823</v>
      </c>
      <c r="CD22" s="242">
        <v>3.431</v>
      </c>
      <c r="CE22" s="253">
        <v>3.8570000000000002</v>
      </c>
    </row>
    <row r="23" spans="1:83" x14ac:dyDescent="0.3">
      <c r="A23" s="63">
        <v>42541</v>
      </c>
      <c r="B23" s="197" t="s">
        <v>239</v>
      </c>
      <c r="C23" s="197" t="s">
        <v>239</v>
      </c>
      <c r="D23" s="197" t="s">
        <v>239</v>
      </c>
      <c r="E23" s="197" t="s">
        <v>239</v>
      </c>
      <c r="F23" s="230">
        <v>2.1339999999999999</v>
      </c>
      <c r="G23" s="230">
        <v>2.1419999999999999</v>
      </c>
      <c r="H23" s="230">
        <v>2.1390000000000002</v>
      </c>
      <c r="I23" s="230">
        <v>2.1349999999999998</v>
      </c>
      <c r="J23" s="230">
        <v>2.1520000000000001</v>
      </c>
      <c r="K23" s="230">
        <v>2.1640000000000001</v>
      </c>
      <c r="L23" s="230">
        <v>2.21</v>
      </c>
      <c r="M23" s="230">
        <v>2.38</v>
      </c>
      <c r="N23" s="230">
        <v>2.5099999999999998</v>
      </c>
      <c r="O23" s="231">
        <v>2.82</v>
      </c>
      <c r="P23" s="68"/>
      <c r="Q23" s="67"/>
      <c r="R23" s="68">
        <v>42541</v>
      </c>
      <c r="S23" s="201" t="s">
        <v>239</v>
      </c>
      <c r="T23" s="242">
        <v>3.0590000000000002</v>
      </c>
      <c r="U23" s="241">
        <v>2.8559999999999999</v>
      </c>
      <c r="V23" s="242">
        <v>2.875</v>
      </c>
      <c r="W23" s="241">
        <v>3.1989999999999998</v>
      </c>
      <c r="X23" s="242">
        <v>3.4079999999999999</v>
      </c>
      <c r="Y23" s="241">
        <v>3.706</v>
      </c>
      <c r="Z23" s="237" t="s">
        <v>239</v>
      </c>
      <c r="AA23" s="241">
        <v>2.9910000000000001</v>
      </c>
      <c r="AB23" s="242">
        <v>3.508</v>
      </c>
      <c r="AC23" s="241">
        <v>3.6070000000000002</v>
      </c>
      <c r="AD23" s="242">
        <v>3.766</v>
      </c>
      <c r="AE23" s="241">
        <v>4.3380000000000001</v>
      </c>
      <c r="AF23" s="237" t="s">
        <v>239</v>
      </c>
      <c r="AG23" s="241">
        <v>3.0760000000000001</v>
      </c>
      <c r="AH23" s="242">
        <v>3.383</v>
      </c>
      <c r="AI23" s="241">
        <v>3.5819999999999999</v>
      </c>
      <c r="AJ23" s="242">
        <v>4.1189999999999998</v>
      </c>
      <c r="AK23" s="235" t="s">
        <v>239</v>
      </c>
      <c r="AL23" s="237" t="s">
        <v>239</v>
      </c>
      <c r="AM23" s="241">
        <v>3.706</v>
      </c>
      <c r="AN23" s="242">
        <v>3.8010000000000002</v>
      </c>
      <c r="AO23" s="241">
        <v>4.0830000000000002</v>
      </c>
      <c r="AP23" s="237" t="s">
        <v>239</v>
      </c>
      <c r="AQ23" s="241">
        <v>3.2029999999999998</v>
      </c>
      <c r="AR23" s="242">
        <v>3.4870000000000001</v>
      </c>
      <c r="AS23" s="241">
        <v>3.573</v>
      </c>
      <c r="AT23" s="242">
        <v>3.8439999999999999</v>
      </c>
      <c r="AU23" s="241">
        <v>3.9159999999999999</v>
      </c>
      <c r="AV23" s="237" t="s">
        <v>239</v>
      </c>
      <c r="AW23" s="235" t="s">
        <v>239</v>
      </c>
      <c r="AX23" s="237">
        <v>3.383</v>
      </c>
      <c r="AY23" s="235">
        <v>3.5150000000000001</v>
      </c>
      <c r="AZ23" s="237">
        <v>4.1900000000000004</v>
      </c>
      <c r="BA23" s="241">
        <v>2.7730000000000001</v>
      </c>
      <c r="BB23" s="245">
        <v>2.9929999999999999</v>
      </c>
      <c r="BC23" s="242">
        <v>3.0409999999999999</v>
      </c>
      <c r="BD23" s="241">
        <v>3.1219999999999999</v>
      </c>
      <c r="BE23" s="242">
        <v>3.1920000000000002</v>
      </c>
      <c r="BF23" s="241">
        <v>3.456</v>
      </c>
      <c r="BG23" s="242">
        <v>3.6139999999999999</v>
      </c>
      <c r="BH23" s="241">
        <v>4.1980000000000004</v>
      </c>
      <c r="BI23" s="237" t="s">
        <v>239</v>
      </c>
      <c r="BJ23" s="237" t="s">
        <v>239</v>
      </c>
      <c r="BK23" s="235" t="s">
        <v>239</v>
      </c>
      <c r="BL23" s="237" t="s">
        <v>239</v>
      </c>
      <c r="BM23" s="241">
        <v>3.2789999999999999</v>
      </c>
      <c r="BN23" s="242">
        <v>3.7229999999999999</v>
      </c>
      <c r="BO23" s="241">
        <v>3.8359999999999999</v>
      </c>
      <c r="BP23" s="242" t="s">
        <v>239</v>
      </c>
      <c r="BQ23" s="241">
        <v>2.8519999999999999</v>
      </c>
      <c r="BR23" s="237" t="s">
        <v>239</v>
      </c>
      <c r="BS23" s="235" t="s">
        <v>239</v>
      </c>
      <c r="BT23" s="237" t="s">
        <v>239</v>
      </c>
      <c r="BU23" s="241">
        <v>3.1840000000000002</v>
      </c>
      <c r="BV23" s="242">
        <v>3.6949999999999998</v>
      </c>
      <c r="BW23" s="253">
        <v>3.891</v>
      </c>
      <c r="BX23" s="242">
        <v>4.0620000000000003</v>
      </c>
      <c r="BY23" s="241">
        <v>4.1479999999999997</v>
      </c>
      <c r="BZ23" s="242">
        <v>4.6420000000000003</v>
      </c>
      <c r="CA23" s="235" t="s">
        <v>239</v>
      </c>
      <c r="CB23" s="242">
        <v>3.2709999999999999</v>
      </c>
      <c r="CC23" s="241">
        <v>3.8519999999999999</v>
      </c>
      <c r="CD23" s="242">
        <v>3.448</v>
      </c>
      <c r="CE23" s="253">
        <v>3.9009999999999998</v>
      </c>
    </row>
    <row r="24" spans="1:83" x14ac:dyDescent="0.3">
      <c r="A24" s="63">
        <v>42542</v>
      </c>
      <c r="B24" s="197" t="s">
        <v>239</v>
      </c>
      <c r="C24" s="197" t="s">
        <v>239</v>
      </c>
      <c r="D24" s="197" t="s">
        <v>239</v>
      </c>
      <c r="E24" s="197" t="s">
        <v>239</v>
      </c>
      <c r="F24" s="230">
        <v>2.165</v>
      </c>
      <c r="G24" s="230">
        <v>2.1749999999999998</v>
      </c>
      <c r="H24" s="230">
        <v>2.16</v>
      </c>
      <c r="I24" s="230">
        <v>2.1549999999999998</v>
      </c>
      <c r="J24" s="230">
        <v>2.1800000000000002</v>
      </c>
      <c r="K24" s="230">
        <v>2.194</v>
      </c>
      <c r="L24" s="230">
        <v>2.2450000000000001</v>
      </c>
      <c r="M24" s="230">
        <v>2.415</v>
      </c>
      <c r="N24" s="230">
        <v>2.5419999999999998</v>
      </c>
      <c r="O24" s="231">
        <v>2.863</v>
      </c>
      <c r="P24" s="68"/>
      <c r="Q24" s="67"/>
      <c r="R24" s="68">
        <v>42542</v>
      </c>
      <c r="S24" s="201" t="s">
        <v>239</v>
      </c>
      <c r="T24" s="242">
        <v>3.0670000000000002</v>
      </c>
      <c r="U24" s="241">
        <v>2.8660000000000001</v>
      </c>
      <c r="V24" s="242">
        <v>2.89</v>
      </c>
      <c r="W24" s="241">
        <v>3.1970000000000001</v>
      </c>
      <c r="X24" s="242">
        <v>3.4420000000000002</v>
      </c>
      <c r="Y24" s="241">
        <v>3.734</v>
      </c>
      <c r="Z24" s="237" t="s">
        <v>239</v>
      </c>
      <c r="AA24" s="241">
        <v>2.9990000000000001</v>
      </c>
      <c r="AB24" s="242">
        <v>3.536</v>
      </c>
      <c r="AC24" s="241">
        <v>3.6349999999999998</v>
      </c>
      <c r="AD24" s="242">
        <v>3.7949999999999999</v>
      </c>
      <c r="AE24" s="241">
        <v>4.383</v>
      </c>
      <c r="AF24" s="237" t="s">
        <v>239</v>
      </c>
      <c r="AG24" s="241">
        <v>3.0859999999999999</v>
      </c>
      <c r="AH24" s="242">
        <v>3.4009999999999998</v>
      </c>
      <c r="AI24" s="241">
        <v>3.6080000000000001</v>
      </c>
      <c r="AJ24" s="242">
        <v>4.1399999999999997</v>
      </c>
      <c r="AK24" s="235" t="s">
        <v>239</v>
      </c>
      <c r="AL24" s="237" t="s">
        <v>239</v>
      </c>
      <c r="AM24" s="241">
        <v>3.7330000000000001</v>
      </c>
      <c r="AN24" s="242">
        <v>3.8319999999999999</v>
      </c>
      <c r="AO24" s="241">
        <v>4.1150000000000002</v>
      </c>
      <c r="AP24" s="237" t="s">
        <v>239</v>
      </c>
      <c r="AQ24" s="241">
        <v>3.2189999999999999</v>
      </c>
      <c r="AR24" s="242">
        <v>3.5089999999999999</v>
      </c>
      <c r="AS24" s="241">
        <v>3.59</v>
      </c>
      <c r="AT24" s="242">
        <v>3.8759999999999999</v>
      </c>
      <c r="AU24" s="241">
        <v>3.923</v>
      </c>
      <c r="AV24" s="237" t="s">
        <v>239</v>
      </c>
      <c r="AW24" s="235" t="s">
        <v>239</v>
      </c>
      <c r="AX24" s="237">
        <v>3.4</v>
      </c>
      <c r="AY24" s="235">
        <v>3.532</v>
      </c>
      <c r="AZ24" s="237">
        <v>4.218</v>
      </c>
      <c r="BA24" s="241">
        <v>2.79</v>
      </c>
      <c r="BB24" s="245">
        <v>3.0110000000000001</v>
      </c>
      <c r="BC24" s="242">
        <v>3.0619999999999998</v>
      </c>
      <c r="BD24" s="241">
        <v>3.141</v>
      </c>
      <c r="BE24" s="242">
        <v>3.214</v>
      </c>
      <c r="BF24" s="241">
        <v>3.4870000000000001</v>
      </c>
      <c r="BG24" s="242">
        <v>3.6310000000000002</v>
      </c>
      <c r="BH24" s="241">
        <v>4.2270000000000003</v>
      </c>
      <c r="BI24" s="237" t="s">
        <v>239</v>
      </c>
      <c r="BJ24" s="237" t="s">
        <v>239</v>
      </c>
      <c r="BK24" s="235" t="s">
        <v>239</v>
      </c>
      <c r="BL24" s="237" t="s">
        <v>239</v>
      </c>
      <c r="BM24" s="241">
        <v>3.306</v>
      </c>
      <c r="BN24" s="242">
        <v>3.7610000000000001</v>
      </c>
      <c r="BO24" s="241">
        <v>3.8780000000000001</v>
      </c>
      <c r="BP24" s="242" t="s">
        <v>239</v>
      </c>
      <c r="BQ24" s="241">
        <v>2.86</v>
      </c>
      <c r="BR24" s="237" t="s">
        <v>239</v>
      </c>
      <c r="BS24" s="235" t="s">
        <v>239</v>
      </c>
      <c r="BT24" s="237" t="s">
        <v>239</v>
      </c>
      <c r="BU24" s="241">
        <v>3.2010000000000001</v>
      </c>
      <c r="BV24" s="242">
        <v>3.7189999999999999</v>
      </c>
      <c r="BW24" s="253">
        <v>3.9260000000000002</v>
      </c>
      <c r="BX24" s="242">
        <v>4.0940000000000003</v>
      </c>
      <c r="BY24" s="241">
        <v>4.1760000000000002</v>
      </c>
      <c r="BZ24" s="242">
        <v>4.6680000000000001</v>
      </c>
      <c r="CA24" s="235" t="s">
        <v>239</v>
      </c>
      <c r="CB24" s="242">
        <v>3.286</v>
      </c>
      <c r="CC24" s="241">
        <v>3.8650000000000002</v>
      </c>
      <c r="CD24" s="242">
        <v>3.4660000000000002</v>
      </c>
      <c r="CE24" s="253">
        <v>3.9039999999999999</v>
      </c>
    </row>
    <row r="25" spans="1:83" x14ac:dyDescent="0.3">
      <c r="A25" s="63">
        <v>42543</v>
      </c>
      <c r="B25" s="197" t="s">
        <v>239</v>
      </c>
      <c r="C25" s="197" t="s">
        <v>239</v>
      </c>
      <c r="D25" s="197" t="s">
        <v>239</v>
      </c>
      <c r="E25" s="197" t="s">
        <v>239</v>
      </c>
      <c r="F25" s="230">
        <v>2.16</v>
      </c>
      <c r="G25" s="230">
        <v>2.173</v>
      </c>
      <c r="H25" s="230">
        <v>2.177</v>
      </c>
      <c r="I25" s="230">
        <v>2.1779999999999999</v>
      </c>
      <c r="J25" s="230">
        <v>2.2029999999999998</v>
      </c>
      <c r="K25" s="230">
        <v>2.2200000000000002</v>
      </c>
      <c r="L25" s="230">
        <v>2.2730000000000001</v>
      </c>
      <c r="M25" s="230">
        <v>2.4460000000000002</v>
      </c>
      <c r="N25" s="230">
        <v>2.5720000000000001</v>
      </c>
      <c r="O25" s="231">
        <v>2.8940000000000001</v>
      </c>
      <c r="P25" s="68"/>
      <c r="Q25" s="67"/>
      <c r="R25" s="68">
        <v>42543</v>
      </c>
      <c r="S25" s="201" t="s">
        <v>239</v>
      </c>
      <c r="T25" s="242">
        <v>3.073</v>
      </c>
      <c r="U25" s="241">
        <v>2.8780000000000001</v>
      </c>
      <c r="V25" s="242">
        <v>2.895</v>
      </c>
      <c r="W25" s="241">
        <v>3.2250000000000001</v>
      </c>
      <c r="X25" s="242">
        <v>3.4729999999999999</v>
      </c>
      <c r="Y25" s="241">
        <v>3.7669999999999999</v>
      </c>
      <c r="Z25" s="237" t="s">
        <v>239</v>
      </c>
      <c r="AA25" s="241">
        <v>3.0249999999999999</v>
      </c>
      <c r="AB25" s="242">
        <v>3.5670000000000002</v>
      </c>
      <c r="AC25" s="241">
        <v>3.669</v>
      </c>
      <c r="AD25" s="242">
        <v>3.8330000000000002</v>
      </c>
      <c r="AE25" s="241">
        <v>4.4219999999999997</v>
      </c>
      <c r="AF25" s="237" t="s">
        <v>239</v>
      </c>
      <c r="AG25" s="241">
        <v>3.0830000000000002</v>
      </c>
      <c r="AH25" s="242">
        <v>3.4289999999999998</v>
      </c>
      <c r="AI25" s="241">
        <v>3.6429999999999998</v>
      </c>
      <c r="AJ25" s="242">
        <v>4.1719999999999997</v>
      </c>
      <c r="AK25" s="235" t="s">
        <v>239</v>
      </c>
      <c r="AL25" s="237" t="s">
        <v>239</v>
      </c>
      <c r="AM25" s="241">
        <v>3.762</v>
      </c>
      <c r="AN25" s="242">
        <v>3.863</v>
      </c>
      <c r="AO25" s="241">
        <v>4.1479999999999997</v>
      </c>
      <c r="AP25" s="237" t="s">
        <v>239</v>
      </c>
      <c r="AQ25" s="241">
        <v>3.2280000000000002</v>
      </c>
      <c r="AR25" s="242">
        <v>3.5449999999999999</v>
      </c>
      <c r="AS25" s="241">
        <v>3.6179999999999999</v>
      </c>
      <c r="AT25" s="242">
        <v>3.91</v>
      </c>
      <c r="AU25" s="241">
        <v>3.9849999999999999</v>
      </c>
      <c r="AV25" s="237" t="s">
        <v>239</v>
      </c>
      <c r="AW25" s="235" t="s">
        <v>239</v>
      </c>
      <c r="AX25" s="237">
        <v>3.415</v>
      </c>
      <c r="AY25" s="235">
        <v>3.56</v>
      </c>
      <c r="AZ25" s="237">
        <v>4.2560000000000002</v>
      </c>
      <c r="BA25" s="241">
        <v>2.8029999999999999</v>
      </c>
      <c r="BB25" s="245">
        <v>3.0329999999999999</v>
      </c>
      <c r="BC25" s="242">
        <v>3.0880000000000001</v>
      </c>
      <c r="BD25" s="241">
        <v>3.1680000000000001</v>
      </c>
      <c r="BE25" s="242">
        <v>3.2410000000000001</v>
      </c>
      <c r="BF25" s="241">
        <v>3.5220000000000002</v>
      </c>
      <c r="BG25" s="242">
        <v>3.665</v>
      </c>
      <c r="BH25" s="241">
        <v>4.2640000000000002</v>
      </c>
      <c r="BI25" s="237" t="s">
        <v>239</v>
      </c>
      <c r="BJ25" s="237" t="s">
        <v>239</v>
      </c>
      <c r="BK25" s="235" t="s">
        <v>239</v>
      </c>
      <c r="BL25" s="237" t="s">
        <v>239</v>
      </c>
      <c r="BM25" s="241">
        <v>3.3330000000000002</v>
      </c>
      <c r="BN25" s="242">
        <v>3.7960000000000003</v>
      </c>
      <c r="BO25" s="241">
        <v>3.9089999999999998</v>
      </c>
      <c r="BP25" s="242" t="s">
        <v>239</v>
      </c>
      <c r="BQ25" s="241">
        <v>2.875</v>
      </c>
      <c r="BR25" s="237" t="s">
        <v>239</v>
      </c>
      <c r="BS25" s="235" t="s">
        <v>239</v>
      </c>
      <c r="BT25" s="237" t="s">
        <v>239</v>
      </c>
      <c r="BU25" s="241">
        <v>3.2149999999999999</v>
      </c>
      <c r="BV25" s="242">
        <v>3.7469999999999999</v>
      </c>
      <c r="BW25" s="253">
        <v>3.9660000000000002</v>
      </c>
      <c r="BX25" s="242">
        <v>4.1260000000000003</v>
      </c>
      <c r="BY25" s="241">
        <v>4.2069999999999999</v>
      </c>
      <c r="BZ25" s="242">
        <v>4.7039999999999997</v>
      </c>
      <c r="CA25" s="235" t="s">
        <v>239</v>
      </c>
      <c r="CB25" s="242">
        <v>3.3010000000000002</v>
      </c>
      <c r="CC25" s="241">
        <v>3.8940000000000001</v>
      </c>
      <c r="CD25" s="242">
        <v>3.4769999999999999</v>
      </c>
      <c r="CE25" s="253">
        <v>3.9350000000000001</v>
      </c>
    </row>
    <row r="26" spans="1:83" x14ac:dyDescent="0.3">
      <c r="A26" s="63">
        <v>42544</v>
      </c>
      <c r="B26" s="197" t="s">
        <v>239</v>
      </c>
      <c r="C26" s="197" t="s">
        <v>239</v>
      </c>
      <c r="D26" s="197" t="s">
        <v>239</v>
      </c>
      <c r="E26" s="197" t="s">
        <v>239</v>
      </c>
      <c r="F26" s="230">
        <v>2.1779999999999999</v>
      </c>
      <c r="G26" s="230">
        <v>2.19</v>
      </c>
      <c r="H26" s="230">
        <v>2.1819999999999999</v>
      </c>
      <c r="I26" s="230">
        <v>2.1890000000000001</v>
      </c>
      <c r="J26" s="230">
        <v>2.2210000000000001</v>
      </c>
      <c r="K26" s="230">
        <v>2.2410000000000001</v>
      </c>
      <c r="L26" s="230">
        <v>2.2989999999999999</v>
      </c>
      <c r="M26" s="230">
        <v>2.48</v>
      </c>
      <c r="N26" s="230">
        <v>2.6029999999999998</v>
      </c>
      <c r="O26" s="231">
        <v>2.9319999999999999</v>
      </c>
      <c r="P26" s="68"/>
      <c r="Q26" s="67"/>
      <c r="R26" s="68">
        <v>42544</v>
      </c>
      <c r="S26" s="201" t="s">
        <v>239</v>
      </c>
      <c r="T26" s="242">
        <v>3.081</v>
      </c>
      <c r="U26" s="241">
        <v>2.8820000000000001</v>
      </c>
      <c r="V26" s="242">
        <v>2.9050000000000002</v>
      </c>
      <c r="W26" s="241">
        <v>3.2269999999999999</v>
      </c>
      <c r="X26" s="242">
        <v>3.4790000000000001</v>
      </c>
      <c r="Y26" s="241">
        <v>3.7749999999999999</v>
      </c>
      <c r="Z26" s="237" t="s">
        <v>239</v>
      </c>
      <c r="AA26" s="241">
        <v>3.0190000000000001</v>
      </c>
      <c r="AB26" s="242">
        <v>3.5670000000000002</v>
      </c>
      <c r="AC26" s="241">
        <v>3.673</v>
      </c>
      <c r="AD26" s="242">
        <v>3.8369999999999997</v>
      </c>
      <c r="AE26" s="241">
        <v>4.4249999999999998</v>
      </c>
      <c r="AF26" s="237" t="s">
        <v>239</v>
      </c>
      <c r="AG26" s="241">
        <v>3.0830000000000002</v>
      </c>
      <c r="AH26" s="242">
        <v>3.4279999999999999</v>
      </c>
      <c r="AI26" s="241">
        <v>3.6440000000000001</v>
      </c>
      <c r="AJ26" s="242">
        <v>4.181</v>
      </c>
      <c r="AK26" s="235" t="s">
        <v>239</v>
      </c>
      <c r="AL26" s="237" t="s">
        <v>239</v>
      </c>
      <c r="AM26" s="241">
        <v>3.766</v>
      </c>
      <c r="AN26" s="242">
        <v>3.8679999999999999</v>
      </c>
      <c r="AO26" s="241">
        <v>4.1580000000000004</v>
      </c>
      <c r="AP26" s="237" t="s">
        <v>239</v>
      </c>
      <c r="AQ26" s="241">
        <v>3.2359999999999998</v>
      </c>
      <c r="AR26" s="242">
        <v>3.544</v>
      </c>
      <c r="AS26" s="241">
        <v>3.6179999999999999</v>
      </c>
      <c r="AT26" s="242">
        <v>3.9130000000000003</v>
      </c>
      <c r="AU26" s="241">
        <v>3.9870000000000001</v>
      </c>
      <c r="AV26" s="237" t="s">
        <v>239</v>
      </c>
      <c r="AW26" s="235" t="s">
        <v>239</v>
      </c>
      <c r="AX26" s="237">
        <v>3.4249999999999998</v>
      </c>
      <c r="AY26" s="235">
        <v>3.5579999999999998</v>
      </c>
      <c r="AZ26" s="237">
        <v>4.2640000000000002</v>
      </c>
      <c r="BA26" s="241">
        <v>2.81</v>
      </c>
      <c r="BB26" s="245">
        <v>3.0310000000000001</v>
      </c>
      <c r="BC26" s="242">
        <v>3.089</v>
      </c>
      <c r="BD26" s="241">
        <v>3.169</v>
      </c>
      <c r="BE26" s="242">
        <v>3.2450000000000001</v>
      </c>
      <c r="BF26" s="241">
        <v>3.5270000000000001</v>
      </c>
      <c r="BG26" s="242">
        <v>3.673</v>
      </c>
      <c r="BH26" s="241">
        <v>4.2839999999999998</v>
      </c>
      <c r="BI26" s="237" t="s">
        <v>239</v>
      </c>
      <c r="BJ26" s="237" t="s">
        <v>239</v>
      </c>
      <c r="BK26" s="235" t="s">
        <v>239</v>
      </c>
      <c r="BL26" s="237" t="s">
        <v>239</v>
      </c>
      <c r="BM26" s="241">
        <v>3.3340000000000001</v>
      </c>
      <c r="BN26" s="242">
        <v>3.8</v>
      </c>
      <c r="BO26" s="241">
        <v>3.9220000000000002</v>
      </c>
      <c r="BP26" s="242" t="s">
        <v>239</v>
      </c>
      <c r="BQ26" s="241">
        <v>2.8860000000000001</v>
      </c>
      <c r="BR26" s="237" t="s">
        <v>239</v>
      </c>
      <c r="BS26" s="235" t="s">
        <v>239</v>
      </c>
      <c r="BT26" s="237" t="s">
        <v>239</v>
      </c>
      <c r="BU26" s="241">
        <v>3.226</v>
      </c>
      <c r="BV26" s="242">
        <v>3.754</v>
      </c>
      <c r="BW26" s="253">
        <v>3.9619999999999997</v>
      </c>
      <c r="BX26" s="242">
        <v>4.1310000000000002</v>
      </c>
      <c r="BY26" s="241">
        <v>4.2169999999999996</v>
      </c>
      <c r="BZ26" s="242">
        <v>4.7190000000000003</v>
      </c>
      <c r="CA26" s="235" t="s">
        <v>239</v>
      </c>
      <c r="CB26" s="242">
        <v>3.3079999999999998</v>
      </c>
      <c r="CC26" s="241">
        <v>3.9009999999999998</v>
      </c>
      <c r="CD26" s="242">
        <v>3.4750000000000001</v>
      </c>
      <c r="CE26" s="253">
        <v>3.9420000000000002</v>
      </c>
    </row>
    <row r="27" spans="1:83" x14ac:dyDescent="0.3">
      <c r="A27" s="63">
        <v>42545</v>
      </c>
      <c r="B27" s="197" t="s">
        <v>239</v>
      </c>
      <c r="C27" s="197" t="s">
        <v>239</v>
      </c>
      <c r="D27" s="197" t="s">
        <v>239</v>
      </c>
      <c r="E27" s="197" t="s">
        <v>239</v>
      </c>
      <c r="F27" s="230">
        <v>2.04</v>
      </c>
      <c r="G27" s="230">
        <v>2.0470000000000002</v>
      </c>
      <c r="H27" s="230">
        <v>2.0299999999999998</v>
      </c>
      <c r="I27" s="230">
        <v>2.0310000000000001</v>
      </c>
      <c r="J27" s="230">
        <v>2.0499999999999998</v>
      </c>
      <c r="K27" s="230">
        <v>2.052</v>
      </c>
      <c r="L27" s="230">
        <v>2.0939999999999999</v>
      </c>
      <c r="M27" s="230">
        <v>2.2570000000000001</v>
      </c>
      <c r="N27" s="230">
        <v>2.387</v>
      </c>
      <c r="O27" s="231">
        <v>2.7149999999999999</v>
      </c>
      <c r="P27" s="68"/>
      <c r="Q27" s="67"/>
      <c r="R27" s="68">
        <v>42545</v>
      </c>
      <c r="S27" s="201" t="s">
        <v>239</v>
      </c>
      <c r="T27" s="242">
        <v>2.9809999999999999</v>
      </c>
      <c r="U27" s="241">
        <v>2.782</v>
      </c>
      <c r="V27" s="242">
        <v>2.7789999999999999</v>
      </c>
      <c r="W27" s="241">
        <v>3.081</v>
      </c>
      <c r="X27" s="242">
        <v>3.3140000000000001</v>
      </c>
      <c r="Y27" s="241">
        <v>3.5979999999999999</v>
      </c>
      <c r="Z27" s="237" t="s">
        <v>239</v>
      </c>
      <c r="AA27" s="241">
        <v>2.968</v>
      </c>
      <c r="AB27" s="242">
        <v>3.4140000000000001</v>
      </c>
      <c r="AC27" s="241">
        <v>3.556</v>
      </c>
      <c r="AD27" s="242">
        <v>3.6560000000000001</v>
      </c>
      <c r="AE27" s="241">
        <v>4.2290000000000001</v>
      </c>
      <c r="AF27" s="237" t="s">
        <v>239</v>
      </c>
      <c r="AG27" s="241">
        <v>3.0219999999999998</v>
      </c>
      <c r="AH27" s="242">
        <v>3.2839999999999998</v>
      </c>
      <c r="AI27" s="241">
        <v>3.484</v>
      </c>
      <c r="AJ27" s="242">
        <v>3.99</v>
      </c>
      <c r="AK27" s="235" t="s">
        <v>239</v>
      </c>
      <c r="AL27" s="237" t="s">
        <v>239</v>
      </c>
      <c r="AM27" s="241">
        <v>3.6040000000000001</v>
      </c>
      <c r="AN27" s="242">
        <v>3.6930000000000001</v>
      </c>
      <c r="AO27" s="241">
        <v>3.968</v>
      </c>
      <c r="AP27" s="237" t="s">
        <v>239</v>
      </c>
      <c r="AQ27" s="241">
        <v>3.13</v>
      </c>
      <c r="AR27" s="242">
        <v>3.4630000000000001</v>
      </c>
      <c r="AS27" s="241">
        <v>3.476</v>
      </c>
      <c r="AT27" s="242">
        <v>3.7530000000000001</v>
      </c>
      <c r="AU27" s="241">
        <v>3.8620000000000001</v>
      </c>
      <c r="AV27" s="237" t="s">
        <v>239</v>
      </c>
      <c r="AW27" s="235" t="s">
        <v>239</v>
      </c>
      <c r="AX27" s="237">
        <v>3.302</v>
      </c>
      <c r="AY27" s="235">
        <v>3.415</v>
      </c>
      <c r="AZ27" s="237">
        <v>4.0759999999999996</v>
      </c>
      <c r="BA27" s="241">
        <v>2.7240000000000002</v>
      </c>
      <c r="BB27" s="245">
        <v>2.8919999999999999</v>
      </c>
      <c r="BC27" s="242">
        <v>2.9359999999999999</v>
      </c>
      <c r="BD27" s="241">
        <v>3.0150000000000001</v>
      </c>
      <c r="BE27" s="242">
        <v>3.0840000000000001</v>
      </c>
      <c r="BF27" s="241">
        <v>3.343</v>
      </c>
      <c r="BG27" s="242">
        <v>3.488</v>
      </c>
      <c r="BH27" s="241">
        <v>4.0730000000000004</v>
      </c>
      <c r="BI27" s="237" t="s">
        <v>239</v>
      </c>
      <c r="BJ27" s="237" t="s">
        <v>239</v>
      </c>
      <c r="BK27" s="235" t="s">
        <v>239</v>
      </c>
      <c r="BL27" s="237" t="s">
        <v>239</v>
      </c>
      <c r="BM27" s="241">
        <v>3.18</v>
      </c>
      <c r="BN27" s="242">
        <v>3.621</v>
      </c>
      <c r="BO27" s="241">
        <v>3.738</v>
      </c>
      <c r="BP27" s="242" t="s">
        <v>239</v>
      </c>
      <c r="BQ27" s="241">
        <v>2.7690000000000001</v>
      </c>
      <c r="BR27" s="237" t="s">
        <v>239</v>
      </c>
      <c r="BS27" s="235" t="s">
        <v>239</v>
      </c>
      <c r="BT27" s="237" t="s">
        <v>239</v>
      </c>
      <c r="BU27" s="241">
        <v>3.101</v>
      </c>
      <c r="BV27" s="242">
        <v>3.597</v>
      </c>
      <c r="BW27" s="253">
        <v>3.7839999999999998</v>
      </c>
      <c r="BX27" s="242">
        <v>3.9529999999999998</v>
      </c>
      <c r="BY27" s="241">
        <v>4.0270000000000001</v>
      </c>
      <c r="BZ27" s="242">
        <v>4.5220000000000002</v>
      </c>
      <c r="CA27" s="235" t="s">
        <v>239</v>
      </c>
      <c r="CB27" s="242">
        <v>3.2010000000000001</v>
      </c>
      <c r="CC27" s="241">
        <v>3.7090000000000001</v>
      </c>
      <c r="CD27" s="242">
        <v>3.3519999999999999</v>
      </c>
      <c r="CE27" s="253">
        <v>3.8109999999999999</v>
      </c>
    </row>
    <row r="28" spans="1:83" x14ac:dyDescent="0.3">
      <c r="A28" s="63">
        <v>42548</v>
      </c>
      <c r="B28" s="197" t="s">
        <v>239</v>
      </c>
      <c r="C28" s="197" t="s">
        <v>239</v>
      </c>
      <c r="D28" s="197" t="s">
        <v>239</v>
      </c>
      <c r="E28" s="197" t="s">
        <v>239</v>
      </c>
      <c r="F28" s="230">
        <v>2.0630000000000002</v>
      </c>
      <c r="G28" s="230">
        <v>2.0609999999999999</v>
      </c>
      <c r="H28" s="230">
        <v>2.052</v>
      </c>
      <c r="I28" s="230">
        <v>2.0449999999999999</v>
      </c>
      <c r="J28" s="230">
        <v>2.0619999999999998</v>
      </c>
      <c r="K28" s="230">
        <v>2.06</v>
      </c>
      <c r="L28" s="230">
        <v>2.101</v>
      </c>
      <c r="M28" s="230">
        <v>2.2730000000000001</v>
      </c>
      <c r="N28" s="230">
        <v>2.399</v>
      </c>
      <c r="O28" s="231">
        <v>2.7269999999999999</v>
      </c>
      <c r="P28" s="68"/>
      <c r="Q28" s="67"/>
      <c r="R28" s="68">
        <v>42548</v>
      </c>
      <c r="S28" s="201" t="s">
        <v>239</v>
      </c>
      <c r="T28" s="242">
        <v>3.0470000000000002</v>
      </c>
      <c r="U28" s="241">
        <v>2.867</v>
      </c>
      <c r="V28" s="242">
        <v>2.827</v>
      </c>
      <c r="W28" s="241">
        <v>3.1189999999999998</v>
      </c>
      <c r="X28" s="242">
        <v>3.3540000000000001</v>
      </c>
      <c r="Y28" s="241">
        <v>3.6230000000000002</v>
      </c>
      <c r="Z28" s="237" t="s">
        <v>239</v>
      </c>
      <c r="AA28" s="241">
        <v>3.0640000000000001</v>
      </c>
      <c r="AB28" s="242">
        <v>3.472</v>
      </c>
      <c r="AC28" s="241">
        <v>3.5609999999999999</v>
      </c>
      <c r="AD28" s="242">
        <v>3.698</v>
      </c>
      <c r="AE28" s="241">
        <v>4.2949999999999999</v>
      </c>
      <c r="AF28" s="237" t="s">
        <v>239</v>
      </c>
      <c r="AG28" s="241">
        <v>3.1259999999999999</v>
      </c>
      <c r="AH28" s="242">
        <v>3.3290000000000002</v>
      </c>
      <c r="AI28" s="241">
        <v>3.5409999999999999</v>
      </c>
      <c r="AJ28" s="242">
        <v>4.0469999999999997</v>
      </c>
      <c r="AK28" s="235" t="s">
        <v>239</v>
      </c>
      <c r="AL28" s="237" t="s">
        <v>239</v>
      </c>
      <c r="AM28" s="241">
        <v>3.63</v>
      </c>
      <c r="AN28" s="242">
        <v>3.7229999999999999</v>
      </c>
      <c r="AO28" s="241">
        <v>3.9980000000000002</v>
      </c>
      <c r="AP28" s="237" t="s">
        <v>239</v>
      </c>
      <c r="AQ28" s="241">
        <v>3.2080000000000002</v>
      </c>
      <c r="AR28" s="242">
        <v>3.5009999999999999</v>
      </c>
      <c r="AS28" s="241">
        <v>3.52</v>
      </c>
      <c r="AT28" s="242">
        <v>3.8069999999999999</v>
      </c>
      <c r="AU28" s="241">
        <v>3.8650000000000002</v>
      </c>
      <c r="AV28" s="237" t="s">
        <v>239</v>
      </c>
      <c r="AW28" s="235" t="s">
        <v>239</v>
      </c>
      <c r="AX28" s="237">
        <v>3.375</v>
      </c>
      <c r="AY28" s="235">
        <v>3.4660000000000002</v>
      </c>
      <c r="AZ28" s="237">
        <v>4.1280000000000001</v>
      </c>
      <c r="BA28" s="241">
        <v>2.7610000000000001</v>
      </c>
      <c r="BB28" s="245">
        <v>2.9079999999999999</v>
      </c>
      <c r="BC28" s="242">
        <v>2.9539999999999997</v>
      </c>
      <c r="BD28" s="241">
        <v>3.0329999999999999</v>
      </c>
      <c r="BE28" s="242">
        <v>3.1059999999999999</v>
      </c>
      <c r="BF28" s="241">
        <v>3.367</v>
      </c>
      <c r="BG28" s="242">
        <v>3.5070000000000001</v>
      </c>
      <c r="BH28" s="241">
        <v>4.117</v>
      </c>
      <c r="BI28" s="237" t="s">
        <v>239</v>
      </c>
      <c r="BJ28" s="237" t="s">
        <v>239</v>
      </c>
      <c r="BK28" s="235" t="s">
        <v>239</v>
      </c>
      <c r="BL28" s="237" t="s">
        <v>239</v>
      </c>
      <c r="BM28" s="241">
        <v>3.2090000000000001</v>
      </c>
      <c r="BN28" s="242">
        <v>3.65</v>
      </c>
      <c r="BO28" s="241">
        <v>3.778</v>
      </c>
      <c r="BP28" s="242" t="s">
        <v>239</v>
      </c>
      <c r="BQ28" s="241">
        <v>2.8140000000000001</v>
      </c>
      <c r="BR28" s="237" t="s">
        <v>239</v>
      </c>
      <c r="BS28" s="235" t="s">
        <v>239</v>
      </c>
      <c r="BT28" s="237" t="s">
        <v>239</v>
      </c>
      <c r="BU28" s="241">
        <v>3.1589999999999998</v>
      </c>
      <c r="BV28" s="242">
        <v>3.637</v>
      </c>
      <c r="BW28" s="253">
        <v>3.8239999999999998</v>
      </c>
      <c r="BX28" s="242">
        <v>3.9980000000000002</v>
      </c>
      <c r="BY28" s="241">
        <v>4.109</v>
      </c>
      <c r="BZ28" s="242">
        <v>4.5940000000000003</v>
      </c>
      <c r="CA28" s="235" t="s">
        <v>239</v>
      </c>
      <c r="CB28" s="242">
        <v>3.2669999999999999</v>
      </c>
      <c r="CC28" s="241">
        <v>3.8159999999999998</v>
      </c>
      <c r="CD28" s="242">
        <v>3.3540000000000001</v>
      </c>
      <c r="CE28" s="253">
        <v>3.81</v>
      </c>
    </row>
    <row r="29" spans="1:83" x14ac:dyDescent="0.3">
      <c r="A29" s="63">
        <v>42549</v>
      </c>
      <c r="B29" s="197" t="s">
        <v>239</v>
      </c>
      <c r="C29" s="197" t="s">
        <v>239</v>
      </c>
      <c r="D29" s="197" t="s">
        <v>239</v>
      </c>
      <c r="E29" s="197" t="s">
        <v>239</v>
      </c>
      <c r="F29" s="230">
        <v>2.0870000000000002</v>
      </c>
      <c r="G29" s="230">
        <v>2.0790000000000002</v>
      </c>
      <c r="H29" s="230">
        <v>2.04</v>
      </c>
      <c r="I29" s="230">
        <v>2.0270000000000001</v>
      </c>
      <c r="J29" s="230">
        <v>2.0430000000000001</v>
      </c>
      <c r="K29" s="230">
        <v>2.0369999999999999</v>
      </c>
      <c r="L29" s="230">
        <v>2.0649999999999999</v>
      </c>
      <c r="M29" s="230">
        <v>2.226</v>
      </c>
      <c r="N29" s="230">
        <v>2.3479999999999999</v>
      </c>
      <c r="O29" s="231">
        <v>2.6640000000000001</v>
      </c>
      <c r="P29" s="68"/>
      <c r="Q29" s="67"/>
      <c r="R29" s="68">
        <v>42549</v>
      </c>
      <c r="S29" s="201" t="s">
        <v>239</v>
      </c>
      <c r="T29" s="242">
        <v>3.0950000000000002</v>
      </c>
      <c r="U29" s="241">
        <v>2.907</v>
      </c>
      <c r="V29" s="242">
        <v>2.8620000000000001</v>
      </c>
      <c r="W29" s="241">
        <v>3.121</v>
      </c>
      <c r="X29" s="242">
        <v>3.339</v>
      </c>
      <c r="Y29" s="241">
        <v>3.5990000000000002</v>
      </c>
      <c r="Z29" s="237" t="s">
        <v>239</v>
      </c>
      <c r="AA29" s="241">
        <v>3.0859999999999999</v>
      </c>
      <c r="AB29" s="242">
        <v>3.4809999999999999</v>
      </c>
      <c r="AC29" s="241">
        <v>3.5590000000000002</v>
      </c>
      <c r="AD29" s="242">
        <v>3.6819999999999999</v>
      </c>
      <c r="AE29" s="241">
        <v>4.2759999999999998</v>
      </c>
      <c r="AF29" s="237" t="s">
        <v>239</v>
      </c>
      <c r="AG29" s="241">
        <v>3.153</v>
      </c>
      <c r="AH29" s="242">
        <v>3.34</v>
      </c>
      <c r="AI29" s="241">
        <v>3.5449999999999999</v>
      </c>
      <c r="AJ29" s="242">
        <v>4.0279999999999996</v>
      </c>
      <c r="AK29" s="235" t="s">
        <v>239</v>
      </c>
      <c r="AL29" s="237" t="s">
        <v>239</v>
      </c>
      <c r="AM29" s="241">
        <v>3.6280000000000001</v>
      </c>
      <c r="AN29" s="242">
        <v>3.7149999999999999</v>
      </c>
      <c r="AO29" s="241">
        <v>3.9820000000000002</v>
      </c>
      <c r="AP29" s="237" t="s">
        <v>239</v>
      </c>
      <c r="AQ29" s="241">
        <v>3.2349999999999999</v>
      </c>
      <c r="AR29" s="242">
        <v>3.5230000000000001</v>
      </c>
      <c r="AS29" s="241">
        <v>3.5289999999999999</v>
      </c>
      <c r="AT29" s="242">
        <v>3.8109999999999999</v>
      </c>
      <c r="AU29" s="241">
        <v>3.851</v>
      </c>
      <c r="AV29" s="237" t="s">
        <v>239</v>
      </c>
      <c r="AW29" s="235" t="s">
        <v>239</v>
      </c>
      <c r="AX29" s="237">
        <v>3.3970000000000002</v>
      </c>
      <c r="AY29" s="235">
        <v>3.4910000000000001</v>
      </c>
      <c r="AZ29" s="237">
        <v>4.1109999999999998</v>
      </c>
      <c r="BA29" s="241">
        <v>2.7909999999999999</v>
      </c>
      <c r="BB29" s="245">
        <v>2.919</v>
      </c>
      <c r="BC29" s="242">
        <v>2.9590000000000001</v>
      </c>
      <c r="BD29" s="241">
        <v>3.0350000000000001</v>
      </c>
      <c r="BE29" s="242">
        <v>3.1080000000000001</v>
      </c>
      <c r="BF29" s="241">
        <v>3.3479999999999999</v>
      </c>
      <c r="BG29" s="242">
        <v>3.4830000000000001</v>
      </c>
      <c r="BH29" s="241">
        <v>4.0839999999999996</v>
      </c>
      <c r="BI29" s="237" t="s">
        <v>239</v>
      </c>
      <c r="BJ29" s="237" t="s">
        <v>239</v>
      </c>
      <c r="BK29" s="235" t="s">
        <v>239</v>
      </c>
      <c r="BL29" s="237" t="s">
        <v>239</v>
      </c>
      <c r="BM29" s="241">
        <v>3.2090000000000001</v>
      </c>
      <c r="BN29" s="242">
        <v>3.6280000000000001</v>
      </c>
      <c r="BO29" s="241">
        <v>3.7490000000000001</v>
      </c>
      <c r="BP29" s="242" t="s">
        <v>239</v>
      </c>
      <c r="BQ29" s="241">
        <v>2.8340000000000001</v>
      </c>
      <c r="BR29" s="237" t="s">
        <v>239</v>
      </c>
      <c r="BS29" s="235" t="s">
        <v>239</v>
      </c>
      <c r="BT29" s="237" t="s">
        <v>239</v>
      </c>
      <c r="BU29" s="241">
        <v>3.1779999999999999</v>
      </c>
      <c r="BV29" s="242">
        <v>3.6459999999999999</v>
      </c>
      <c r="BW29" s="253">
        <v>3.8439999999999999</v>
      </c>
      <c r="BX29" s="242">
        <v>3.9809999999999999</v>
      </c>
      <c r="BY29" s="241">
        <v>4.09</v>
      </c>
      <c r="BZ29" s="242">
        <v>4.5549999999999997</v>
      </c>
      <c r="CA29" s="235" t="s">
        <v>239</v>
      </c>
      <c r="CB29" s="242">
        <v>3.294</v>
      </c>
      <c r="CC29" s="241">
        <v>3.81</v>
      </c>
      <c r="CD29" s="242">
        <v>3.3540000000000001</v>
      </c>
      <c r="CE29" s="253">
        <v>3.7930000000000001</v>
      </c>
    </row>
    <row r="30" spans="1:83" x14ac:dyDescent="0.3">
      <c r="A30" s="63">
        <v>42550</v>
      </c>
      <c r="B30" s="197" t="s">
        <v>239</v>
      </c>
      <c r="C30" s="197" t="s">
        <v>239</v>
      </c>
      <c r="D30" s="197" t="s">
        <v>239</v>
      </c>
      <c r="E30" s="197" t="s">
        <v>239</v>
      </c>
      <c r="F30" s="230">
        <v>2.081</v>
      </c>
      <c r="G30" s="230">
        <v>2.0750000000000002</v>
      </c>
      <c r="H30" s="230">
        <v>2.0579999999999998</v>
      </c>
      <c r="I30" s="230">
        <v>2.0449999999999999</v>
      </c>
      <c r="J30" s="230">
        <v>2.056</v>
      </c>
      <c r="K30" s="230">
        <v>2.0590000000000002</v>
      </c>
      <c r="L30" s="230">
        <v>2.0870000000000002</v>
      </c>
      <c r="M30" s="230">
        <v>2.2519999999999998</v>
      </c>
      <c r="N30" s="230">
        <v>2.367</v>
      </c>
      <c r="O30" s="231">
        <v>2.6829999999999998</v>
      </c>
      <c r="P30" s="67"/>
      <c r="Q30" s="67"/>
      <c r="R30" s="68">
        <v>42550</v>
      </c>
      <c r="S30" s="201" t="s">
        <v>239</v>
      </c>
      <c r="T30" s="242">
        <v>3.1059999999999999</v>
      </c>
      <c r="U30" s="241">
        <v>2.911</v>
      </c>
      <c r="V30" s="242">
        <v>2.8849999999999998</v>
      </c>
      <c r="W30" s="241">
        <v>3.1360000000000001</v>
      </c>
      <c r="X30" s="242">
        <v>3.36</v>
      </c>
      <c r="Y30" s="241">
        <v>3.6179999999999999</v>
      </c>
      <c r="Z30" s="237" t="s">
        <v>239</v>
      </c>
      <c r="AA30" s="241">
        <v>3.1189999999999998</v>
      </c>
      <c r="AB30" s="242">
        <v>3.524</v>
      </c>
      <c r="AC30" s="241">
        <v>3.5949999999999998</v>
      </c>
      <c r="AD30" s="242">
        <v>3.714</v>
      </c>
      <c r="AE30" s="241">
        <v>4.3129999999999997</v>
      </c>
      <c r="AF30" s="237" t="s">
        <v>239</v>
      </c>
      <c r="AG30" s="241">
        <v>3.1850000000000001</v>
      </c>
      <c r="AH30" s="242">
        <v>3.3719999999999999</v>
      </c>
      <c r="AI30" s="241">
        <v>3.5709999999999997</v>
      </c>
      <c r="AJ30" s="242">
        <v>4.0620000000000003</v>
      </c>
      <c r="AK30" s="235" t="s">
        <v>239</v>
      </c>
      <c r="AL30" s="237" t="s">
        <v>239</v>
      </c>
      <c r="AM30" s="241">
        <v>3.6560000000000001</v>
      </c>
      <c r="AN30" s="242">
        <v>3.7439999999999998</v>
      </c>
      <c r="AO30" s="241">
        <v>4.0110000000000001</v>
      </c>
      <c r="AP30" s="237" t="s">
        <v>239</v>
      </c>
      <c r="AQ30" s="241">
        <v>3.2589999999999999</v>
      </c>
      <c r="AR30" s="242">
        <v>3.5470000000000002</v>
      </c>
      <c r="AS30" s="241">
        <v>3.5489999999999999</v>
      </c>
      <c r="AT30" s="242">
        <v>3.847</v>
      </c>
      <c r="AU30" s="241">
        <v>3.8490000000000002</v>
      </c>
      <c r="AV30" s="237" t="s">
        <v>239</v>
      </c>
      <c r="AW30" s="235" t="s">
        <v>239</v>
      </c>
      <c r="AX30" s="237">
        <v>3.431</v>
      </c>
      <c r="AY30" s="235">
        <v>3.524</v>
      </c>
      <c r="AZ30" s="237">
        <v>4.1440000000000001</v>
      </c>
      <c r="BA30" s="241">
        <v>2.8090000000000002</v>
      </c>
      <c r="BB30" s="245">
        <v>2.9459999999999997</v>
      </c>
      <c r="BC30" s="242">
        <v>2.9849999999999999</v>
      </c>
      <c r="BD30" s="241">
        <v>3.0619999999999998</v>
      </c>
      <c r="BE30" s="242">
        <v>3.1339999999999999</v>
      </c>
      <c r="BF30" s="241">
        <v>3.3719999999999999</v>
      </c>
      <c r="BG30" s="242">
        <v>3.51</v>
      </c>
      <c r="BH30" s="241">
        <v>4.1130000000000004</v>
      </c>
      <c r="BI30" s="237" t="s">
        <v>239</v>
      </c>
      <c r="BJ30" s="237" t="s">
        <v>239</v>
      </c>
      <c r="BK30" s="235" t="s">
        <v>239</v>
      </c>
      <c r="BL30" s="237" t="s">
        <v>239</v>
      </c>
      <c r="BM30" s="241">
        <v>3.2309999999999999</v>
      </c>
      <c r="BN30" s="242">
        <v>3.6509999999999998</v>
      </c>
      <c r="BO30" s="241">
        <v>3.7709999999999999</v>
      </c>
      <c r="BP30" s="242" t="s">
        <v>239</v>
      </c>
      <c r="BQ30" s="241">
        <v>2.8559999999999999</v>
      </c>
      <c r="BR30" s="237" t="s">
        <v>239</v>
      </c>
      <c r="BS30" s="235" t="s">
        <v>239</v>
      </c>
      <c r="BT30" s="237" t="s">
        <v>239</v>
      </c>
      <c r="BU30" s="241">
        <v>3.2090000000000001</v>
      </c>
      <c r="BV30" s="242">
        <v>3.6749999999999998</v>
      </c>
      <c r="BW30" s="253">
        <v>3.8420000000000001</v>
      </c>
      <c r="BX30" s="242">
        <v>4.0090000000000003</v>
      </c>
      <c r="BY30" s="241">
        <v>4.1239999999999997</v>
      </c>
      <c r="BZ30" s="242">
        <v>4.5860000000000003</v>
      </c>
      <c r="CA30" s="235" t="s">
        <v>239</v>
      </c>
      <c r="CB30" s="242">
        <v>3.306</v>
      </c>
      <c r="CC30" s="241">
        <v>3.8279999999999998</v>
      </c>
      <c r="CD30" s="242">
        <v>3.383</v>
      </c>
      <c r="CE30" s="253">
        <v>3.8220000000000001</v>
      </c>
    </row>
    <row r="31" spans="1:83" x14ac:dyDescent="0.3">
      <c r="A31" s="63">
        <v>42551</v>
      </c>
      <c r="B31" s="197" t="s">
        <v>239</v>
      </c>
      <c r="C31" s="197" t="s">
        <v>239</v>
      </c>
      <c r="D31" s="197" t="s">
        <v>239</v>
      </c>
      <c r="E31" s="197" t="s">
        <v>239</v>
      </c>
      <c r="F31" s="230">
        <v>2.0910000000000002</v>
      </c>
      <c r="G31" s="230">
        <v>2.085</v>
      </c>
      <c r="H31" s="230">
        <v>2.0569999999999999</v>
      </c>
      <c r="I31" s="230">
        <v>2.0449999999999999</v>
      </c>
      <c r="J31" s="230">
        <v>2.0569999999999999</v>
      </c>
      <c r="K31" s="230">
        <v>2.0569999999999999</v>
      </c>
      <c r="L31" s="230">
        <v>2.0870000000000002</v>
      </c>
      <c r="M31" s="230">
        <v>2.2509999999999999</v>
      </c>
      <c r="N31" s="230">
        <v>2.3719999999999999</v>
      </c>
      <c r="O31" s="231">
        <v>2.6870000000000003</v>
      </c>
      <c r="P31" s="67"/>
      <c r="Q31" s="67"/>
      <c r="R31" s="68">
        <v>42551</v>
      </c>
      <c r="S31" s="201" t="s">
        <v>239</v>
      </c>
      <c r="T31" s="242">
        <v>3.0920000000000001</v>
      </c>
      <c r="U31" s="241">
        <v>2.88</v>
      </c>
      <c r="V31" s="242">
        <v>2.8689999999999998</v>
      </c>
      <c r="W31" s="241">
        <v>3.133</v>
      </c>
      <c r="X31" s="242">
        <v>3.3620000000000001</v>
      </c>
      <c r="Y31" s="241">
        <v>3.6040000000000001</v>
      </c>
      <c r="Z31" s="237" t="s">
        <v>239</v>
      </c>
      <c r="AA31" s="241">
        <v>3.1150000000000002</v>
      </c>
      <c r="AB31" s="242">
        <v>3.52</v>
      </c>
      <c r="AC31" s="241">
        <v>3.597</v>
      </c>
      <c r="AD31" s="242">
        <v>3.75</v>
      </c>
      <c r="AE31" s="241">
        <v>4.306</v>
      </c>
      <c r="AF31" s="237" t="s">
        <v>239</v>
      </c>
      <c r="AG31" s="241">
        <v>3.1949999999999998</v>
      </c>
      <c r="AH31" s="242">
        <v>3.3719999999999999</v>
      </c>
      <c r="AI31" s="241">
        <v>3.5830000000000002</v>
      </c>
      <c r="AJ31" s="242">
        <v>4.1379999999999999</v>
      </c>
      <c r="AK31" s="235" t="s">
        <v>239</v>
      </c>
      <c r="AL31" s="237" t="s">
        <v>239</v>
      </c>
      <c r="AM31" s="241">
        <v>3.65</v>
      </c>
      <c r="AN31" s="242">
        <v>3.7450000000000001</v>
      </c>
      <c r="AO31" s="241">
        <v>4.008</v>
      </c>
      <c r="AP31" s="237" t="s">
        <v>239</v>
      </c>
      <c r="AQ31" s="241">
        <v>3.25</v>
      </c>
      <c r="AR31" s="242">
        <v>3.544</v>
      </c>
      <c r="AS31" s="241">
        <v>3.5510000000000002</v>
      </c>
      <c r="AT31" s="242">
        <v>3.8460000000000001</v>
      </c>
      <c r="AU31" s="241">
        <v>3.85</v>
      </c>
      <c r="AV31" s="237" t="s">
        <v>239</v>
      </c>
      <c r="AW31" s="235" t="s">
        <v>239</v>
      </c>
      <c r="AX31" s="237">
        <v>3.419</v>
      </c>
      <c r="AY31" s="235">
        <v>3.5220000000000002</v>
      </c>
      <c r="AZ31" s="237">
        <v>4.1399999999999997</v>
      </c>
      <c r="BA31" s="241">
        <v>2.798</v>
      </c>
      <c r="BB31" s="245">
        <v>2.9489999999999998</v>
      </c>
      <c r="BC31" s="242">
        <v>2.9870000000000001</v>
      </c>
      <c r="BD31" s="241">
        <v>3.0640000000000001</v>
      </c>
      <c r="BE31" s="242">
        <v>3.1379999999999999</v>
      </c>
      <c r="BF31" s="241">
        <v>3.3730000000000002</v>
      </c>
      <c r="BG31" s="242">
        <v>3.51</v>
      </c>
      <c r="BH31" s="241">
        <v>4.1159999999999997</v>
      </c>
      <c r="BI31" s="237" t="s">
        <v>239</v>
      </c>
      <c r="BJ31" s="237" t="s">
        <v>239</v>
      </c>
      <c r="BK31" s="235" t="s">
        <v>239</v>
      </c>
      <c r="BL31" s="237" t="s">
        <v>239</v>
      </c>
      <c r="BM31" s="241">
        <v>3.2330000000000001</v>
      </c>
      <c r="BN31" s="242">
        <v>3.6539999999999999</v>
      </c>
      <c r="BO31" s="241">
        <v>3.7880000000000003</v>
      </c>
      <c r="BP31" s="242" t="s">
        <v>239</v>
      </c>
      <c r="BQ31" s="241">
        <v>2.8460000000000001</v>
      </c>
      <c r="BR31" s="237" t="s">
        <v>239</v>
      </c>
      <c r="BS31" s="235" t="s">
        <v>239</v>
      </c>
      <c r="BT31" s="237" t="s">
        <v>239</v>
      </c>
      <c r="BU31" s="241">
        <v>3.2</v>
      </c>
      <c r="BV31" s="242">
        <v>3.6779999999999999</v>
      </c>
      <c r="BW31" s="253">
        <v>3.8460000000000001</v>
      </c>
      <c r="BX31" s="242">
        <v>4.0110000000000001</v>
      </c>
      <c r="BY31" s="241">
        <v>4.12</v>
      </c>
      <c r="BZ31" s="242">
        <v>4.5890000000000004</v>
      </c>
      <c r="CA31" s="235" t="s">
        <v>239</v>
      </c>
      <c r="CB31" s="242">
        <v>3.2959999999999998</v>
      </c>
      <c r="CC31" s="241">
        <v>3.8079999999999998</v>
      </c>
      <c r="CD31" s="242">
        <v>3.3820000000000001</v>
      </c>
      <c r="CE31" s="253">
        <v>3.823</v>
      </c>
    </row>
    <row r="32" spans="1:83" x14ac:dyDescent="0.3">
      <c r="A32" s="63" t="s">
        <v>239</v>
      </c>
      <c r="B32" s="197" t="s">
        <v>239</v>
      </c>
      <c r="C32" s="197" t="s">
        <v>239</v>
      </c>
      <c r="D32" s="197" t="s">
        <v>239</v>
      </c>
      <c r="E32" s="197" t="s">
        <v>239</v>
      </c>
      <c r="F32" s="230" t="s">
        <v>239</v>
      </c>
      <c r="G32" s="230" t="s">
        <v>239</v>
      </c>
      <c r="H32" s="230" t="s">
        <v>239</v>
      </c>
      <c r="I32" s="230" t="s">
        <v>239</v>
      </c>
      <c r="J32" s="230" t="s">
        <v>239</v>
      </c>
      <c r="K32" s="230" t="s">
        <v>239</v>
      </c>
      <c r="L32" s="230" t="s">
        <v>239</v>
      </c>
      <c r="M32" s="230" t="s">
        <v>239</v>
      </c>
      <c r="N32" s="230" t="s">
        <v>239</v>
      </c>
      <c r="O32" s="231" t="s">
        <v>239</v>
      </c>
      <c r="P32" s="67"/>
      <c r="Q32" s="67"/>
      <c r="R32" s="68" t="s">
        <v>239</v>
      </c>
      <c r="S32" s="201" t="s">
        <v>239</v>
      </c>
      <c r="T32" s="242" t="s">
        <v>239</v>
      </c>
      <c r="U32" s="241" t="s">
        <v>239</v>
      </c>
      <c r="V32" s="242" t="s">
        <v>239</v>
      </c>
      <c r="W32" s="241" t="s">
        <v>239</v>
      </c>
      <c r="X32" s="242" t="s">
        <v>239</v>
      </c>
      <c r="Y32" s="241" t="s">
        <v>239</v>
      </c>
      <c r="Z32" s="237" t="s">
        <v>239</v>
      </c>
      <c r="AA32" s="241" t="s">
        <v>239</v>
      </c>
      <c r="AB32" s="242" t="s">
        <v>239</v>
      </c>
      <c r="AC32" s="241" t="s">
        <v>239</v>
      </c>
      <c r="AD32" s="242" t="s">
        <v>239</v>
      </c>
      <c r="AE32" s="241" t="s">
        <v>239</v>
      </c>
      <c r="AF32" s="237" t="s">
        <v>239</v>
      </c>
      <c r="AG32" s="241" t="s">
        <v>239</v>
      </c>
      <c r="AH32" s="242" t="s">
        <v>239</v>
      </c>
      <c r="AI32" s="241" t="s">
        <v>239</v>
      </c>
      <c r="AJ32" s="242" t="s">
        <v>239</v>
      </c>
      <c r="AK32" s="235" t="s">
        <v>239</v>
      </c>
      <c r="AL32" s="237" t="s">
        <v>239</v>
      </c>
      <c r="AM32" s="241" t="s">
        <v>239</v>
      </c>
      <c r="AN32" s="242" t="s">
        <v>239</v>
      </c>
      <c r="AO32" s="241" t="s">
        <v>239</v>
      </c>
      <c r="AP32" s="237" t="s">
        <v>239</v>
      </c>
      <c r="AQ32" s="241" t="s">
        <v>239</v>
      </c>
      <c r="AR32" s="242" t="s">
        <v>239</v>
      </c>
      <c r="AS32" s="241" t="s">
        <v>239</v>
      </c>
      <c r="AT32" s="242" t="s">
        <v>239</v>
      </c>
      <c r="AU32" s="241" t="s">
        <v>239</v>
      </c>
      <c r="AV32" s="237" t="s">
        <v>239</v>
      </c>
      <c r="AW32" s="235" t="s">
        <v>239</v>
      </c>
      <c r="AX32" s="237" t="s">
        <v>239</v>
      </c>
      <c r="AY32" s="235" t="s">
        <v>239</v>
      </c>
      <c r="AZ32" s="237" t="s">
        <v>239</v>
      </c>
      <c r="BA32" s="241" t="s">
        <v>239</v>
      </c>
      <c r="BB32" s="245" t="s">
        <v>239</v>
      </c>
      <c r="BC32" s="242" t="s">
        <v>239</v>
      </c>
      <c r="BD32" s="241" t="s">
        <v>239</v>
      </c>
      <c r="BE32" s="242" t="s">
        <v>239</v>
      </c>
      <c r="BF32" s="241" t="s">
        <v>239</v>
      </c>
      <c r="BG32" s="242" t="s">
        <v>239</v>
      </c>
      <c r="BH32" s="241" t="s">
        <v>239</v>
      </c>
      <c r="BI32" s="237" t="s">
        <v>239</v>
      </c>
      <c r="BJ32" s="237" t="s">
        <v>239</v>
      </c>
      <c r="BK32" s="235" t="s">
        <v>239</v>
      </c>
      <c r="BL32" s="237" t="s">
        <v>239</v>
      </c>
      <c r="BM32" s="241" t="s">
        <v>239</v>
      </c>
      <c r="BN32" s="242" t="s">
        <v>239</v>
      </c>
      <c r="BO32" s="241" t="s">
        <v>239</v>
      </c>
      <c r="BP32" s="242" t="s">
        <v>239</v>
      </c>
      <c r="BQ32" s="241" t="s">
        <v>239</v>
      </c>
      <c r="BR32" s="237" t="s">
        <v>239</v>
      </c>
      <c r="BS32" s="235" t="s">
        <v>239</v>
      </c>
      <c r="BT32" s="237" t="s">
        <v>239</v>
      </c>
      <c r="BU32" s="241" t="s">
        <v>239</v>
      </c>
      <c r="BV32" s="242" t="s">
        <v>239</v>
      </c>
      <c r="BW32" s="253" t="s">
        <v>239</v>
      </c>
      <c r="BX32" s="242" t="s">
        <v>239</v>
      </c>
      <c r="BY32" s="241" t="s">
        <v>239</v>
      </c>
      <c r="BZ32" s="242" t="s">
        <v>239</v>
      </c>
      <c r="CA32" s="235" t="s">
        <v>239</v>
      </c>
      <c r="CB32" s="242" t="s">
        <v>239</v>
      </c>
      <c r="CC32" s="241" t="s">
        <v>239</v>
      </c>
      <c r="CD32" s="242" t="s">
        <v>239</v>
      </c>
      <c r="CE32" s="253" t="s">
        <v>239</v>
      </c>
    </row>
    <row r="33" spans="1:83" x14ac:dyDescent="0.3">
      <c r="A33" s="63" t="s">
        <v>239</v>
      </c>
      <c r="B33" s="199" t="s">
        <v>239</v>
      </c>
      <c r="C33" s="199" t="s">
        <v>239</v>
      </c>
      <c r="D33" s="199" t="s">
        <v>239</v>
      </c>
      <c r="E33" s="199" t="s">
        <v>239</v>
      </c>
      <c r="F33" s="232" t="s">
        <v>239</v>
      </c>
      <c r="G33" s="232" t="s">
        <v>239</v>
      </c>
      <c r="H33" s="232" t="s">
        <v>239</v>
      </c>
      <c r="I33" s="232" t="s">
        <v>239</v>
      </c>
      <c r="J33" s="232" t="s">
        <v>239</v>
      </c>
      <c r="K33" s="232" t="s">
        <v>239</v>
      </c>
      <c r="L33" s="232" t="s">
        <v>239</v>
      </c>
      <c r="M33" s="232" t="s">
        <v>239</v>
      </c>
      <c r="N33" s="232" t="s">
        <v>239</v>
      </c>
      <c r="O33" s="233" t="s">
        <v>239</v>
      </c>
      <c r="P33" s="67"/>
      <c r="Q33" s="67"/>
      <c r="R33" s="68" t="s">
        <v>239</v>
      </c>
      <c r="S33" s="202" t="s">
        <v>239</v>
      </c>
      <c r="T33" s="243" t="s">
        <v>239</v>
      </c>
      <c r="U33" s="254" t="s">
        <v>239</v>
      </c>
      <c r="V33" s="243" t="s">
        <v>239</v>
      </c>
      <c r="W33" s="254" t="s">
        <v>239</v>
      </c>
      <c r="X33" s="243" t="s">
        <v>239</v>
      </c>
      <c r="Y33" s="254" t="s">
        <v>239</v>
      </c>
      <c r="Z33" s="238" t="s">
        <v>239</v>
      </c>
      <c r="AA33" s="254" t="s">
        <v>239</v>
      </c>
      <c r="AB33" s="243" t="s">
        <v>239</v>
      </c>
      <c r="AC33" s="254" t="s">
        <v>239</v>
      </c>
      <c r="AD33" s="243" t="s">
        <v>239</v>
      </c>
      <c r="AE33" s="254" t="s">
        <v>239</v>
      </c>
      <c r="AF33" s="238" t="s">
        <v>239</v>
      </c>
      <c r="AG33" s="254" t="s">
        <v>239</v>
      </c>
      <c r="AH33" s="243" t="s">
        <v>239</v>
      </c>
      <c r="AI33" s="254" t="s">
        <v>239</v>
      </c>
      <c r="AJ33" s="243" t="s">
        <v>239</v>
      </c>
      <c r="AK33" s="255" t="s">
        <v>239</v>
      </c>
      <c r="AL33" s="238" t="s">
        <v>239</v>
      </c>
      <c r="AM33" s="254" t="s">
        <v>239</v>
      </c>
      <c r="AN33" s="243" t="s">
        <v>239</v>
      </c>
      <c r="AO33" s="254" t="s">
        <v>239</v>
      </c>
      <c r="AP33" s="238" t="s">
        <v>239</v>
      </c>
      <c r="AQ33" s="254" t="s">
        <v>239</v>
      </c>
      <c r="AR33" s="243" t="s">
        <v>239</v>
      </c>
      <c r="AS33" s="254" t="s">
        <v>239</v>
      </c>
      <c r="AT33" s="243" t="s">
        <v>239</v>
      </c>
      <c r="AU33" s="254" t="s">
        <v>239</v>
      </c>
      <c r="AV33" s="238" t="s">
        <v>239</v>
      </c>
      <c r="AW33" s="255" t="s">
        <v>239</v>
      </c>
      <c r="AX33" s="238" t="s">
        <v>239</v>
      </c>
      <c r="AY33" s="255" t="s">
        <v>239</v>
      </c>
      <c r="AZ33" s="238" t="s">
        <v>239</v>
      </c>
      <c r="BA33" s="254" t="s">
        <v>239</v>
      </c>
      <c r="BB33" s="246" t="s">
        <v>239</v>
      </c>
      <c r="BC33" s="243" t="s">
        <v>239</v>
      </c>
      <c r="BD33" s="254" t="s">
        <v>239</v>
      </c>
      <c r="BE33" s="243" t="s">
        <v>239</v>
      </c>
      <c r="BF33" s="254" t="s">
        <v>239</v>
      </c>
      <c r="BG33" s="243" t="s">
        <v>239</v>
      </c>
      <c r="BH33" s="254" t="s">
        <v>239</v>
      </c>
      <c r="BI33" s="238" t="s">
        <v>239</v>
      </c>
      <c r="BJ33" s="238" t="s">
        <v>239</v>
      </c>
      <c r="BK33" s="255" t="s">
        <v>239</v>
      </c>
      <c r="BL33" s="238" t="s">
        <v>239</v>
      </c>
      <c r="BM33" s="254" t="s">
        <v>239</v>
      </c>
      <c r="BN33" s="243" t="s">
        <v>239</v>
      </c>
      <c r="BO33" s="254" t="s">
        <v>239</v>
      </c>
      <c r="BP33" s="243" t="s">
        <v>239</v>
      </c>
      <c r="BQ33" s="254" t="s">
        <v>239</v>
      </c>
      <c r="BR33" s="238" t="s">
        <v>239</v>
      </c>
      <c r="BS33" s="255" t="s">
        <v>239</v>
      </c>
      <c r="BT33" s="238" t="s">
        <v>239</v>
      </c>
      <c r="BU33" s="254" t="s">
        <v>239</v>
      </c>
      <c r="BV33" s="243" t="s">
        <v>239</v>
      </c>
      <c r="BW33" s="256" t="s">
        <v>239</v>
      </c>
      <c r="BX33" s="243" t="s">
        <v>239</v>
      </c>
      <c r="BY33" s="254" t="s">
        <v>239</v>
      </c>
      <c r="BZ33" s="243" t="s">
        <v>239</v>
      </c>
      <c r="CA33" s="255" t="s">
        <v>239</v>
      </c>
      <c r="CB33" s="243" t="s">
        <v>239</v>
      </c>
      <c r="CC33" s="254" t="s">
        <v>239</v>
      </c>
      <c r="CD33" s="243" t="s">
        <v>239</v>
      </c>
      <c r="CE33" s="256" t="s">
        <v>239</v>
      </c>
    </row>
    <row r="34" spans="1:83" x14ac:dyDescent="0.3">
      <c r="B34" s="73"/>
      <c r="D34" s="32"/>
      <c r="E34" s="32"/>
      <c r="F34" s="32"/>
      <c r="G34" s="32"/>
      <c r="H34" s="74"/>
      <c r="I34" s="21"/>
      <c r="J34" s="21"/>
      <c r="P34" s="2"/>
    </row>
    <row r="35" spans="1:83" x14ac:dyDescent="0.3">
      <c r="B35" s="281" t="s">
        <v>6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3"/>
      <c r="P35" s="33"/>
      <c r="Q35" s="34"/>
      <c r="S35" s="275" t="s">
        <v>6</v>
      </c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6"/>
      <c r="BB35" s="276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  <c r="CD35" s="276"/>
      <c r="CE35" s="277"/>
    </row>
    <row r="36" spans="1:83" x14ac:dyDescent="0.3">
      <c r="B36" s="284" t="s">
        <v>187</v>
      </c>
      <c r="C36" s="285"/>
      <c r="D36" s="285"/>
      <c r="E36" s="286"/>
      <c r="F36" s="286"/>
      <c r="G36" s="285"/>
      <c r="H36" s="285"/>
      <c r="I36" s="285"/>
      <c r="J36" s="285"/>
      <c r="K36" s="285"/>
      <c r="L36" s="285"/>
      <c r="M36" s="285"/>
      <c r="N36" s="285"/>
      <c r="O36" s="287"/>
      <c r="P36" s="35"/>
      <c r="Q36" s="36"/>
      <c r="S36" s="278" t="s">
        <v>188</v>
      </c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  <c r="AP36" s="279"/>
      <c r="AQ36" s="279"/>
      <c r="AR36" s="279"/>
      <c r="AS36" s="279"/>
      <c r="AT36" s="279"/>
      <c r="AU36" s="279"/>
      <c r="AV36" s="279"/>
      <c r="AW36" s="279"/>
      <c r="AX36" s="279"/>
      <c r="AY36" s="279"/>
      <c r="AZ36" s="279"/>
      <c r="BA36" s="279"/>
      <c r="BB36" s="279"/>
      <c r="BC36" s="279"/>
      <c r="BD36" s="279"/>
      <c r="BE36" s="279"/>
      <c r="BF36" s="279"/>
      <c r="BG36" s="279"/>
      <c r="BH36" s="279"/>
      <c r="BI36" s="279"/>
      <c r="BJ36" s="279"/>
      <c r="BK36" s="279"/>
      <c r="BL36" s="279"/>
      <c r="BM36" s="279"/>
      <c r="BN36" s="279"/>
      <c r="BO36" s="291"/>
      <c r="BP36" s="279"/>
      <c r="BQ36" s="279"/>
      <c r="BR36" s="279"/>
      <c r="BS36" s="279"/>
      <c r="BT36" s="279"/>
      <c r="BU36" s="279"/>
      <c r="BV36" s="279"/>
      <c r="BW36" s="279"/>
      <c r="BX36" s="279"/>
      <c r="BY36" s="279"/>
      <c r="BZ36" s="279"/>
      <c r="CA36" s="279"/>
      <c r="CB36" s="279"/>
      <c r="CC36" s="279"/>
      <c r="CD36" s="279"/>
      <c r="CE36" s="280"/>
    </row>
    <row r="37" spans="1:83" x14ac:dyDescent="0.3">
      <c r="A37" s="144" t="str">
        <f>A7</f>
        <v>Security name</v>
      </c>
      <c r="B37" s="191" t="str">
        <f>B7</f>
        <v>NZGB 6 11/15/11</v>
      </c>
      <c r="C37" s="203" t="str">
        <f t="shared" ref="C37:N37" si="0">C7</f>
        <v>NZGB 6 1/2 04/15/13</v>
      </c>
      <c r="D37" s="191" t="str">
        <f t="shared" si="0"/>
        <v>NZGB 6 04/15/15</v>
      </c>
      <c r="E37" s="191" t="str">
        <f>E7</f>
        <v>NZTB 0 03/02/16</v>
      </c>
      <c r="F37" s="61" t="str">
        <f t="shared" ref="F37:G37" si="1">F7</f>
        <v>NZTB 0 09/14/16</v>
      </c>
      <c r="G37" s="61" t="str">
        <f t="shared" si="1"/>
        <v>NZTB 0 04/26/17</v>
      </c>
      <c r="H37" s="75" t="str">
        <f t="shared" si="0"/>
        <v>NZGB 6 12/15/17</v>
      </c>
      <c r="I37" s="90" t="str">
        <f t="shared" si="0"/>
        <v>NZGB 5 03/15/19</v>
      </c>
      <c r="J37" s="61" t="str">
        <f t="shared" si="0"/>
        <v>NZGB 3 04/15/20</v>
      </c>
      <c r="K37" s="102" t="str">
        <f t="shared" si="0"/>
        <v>NZGB 6 05/15/21</v>
      </c>
      <c r="L37" s="102" t="str">
        <f t="shared" si="0"/>
        <v>NZGB 5 1/2 04/15/23</v>
      </c>
      <c r="M37" s="102" t="str">
        <f t="shared" si="0"/>
        <v>NZGB 2 3/4 04/15/25</v>
      </c>
      <c r="N37" s="102" t="str">
        <f t="shared" si="0"/>
        <v>NZGB 4 1/2 04/15/27</v>
      </c>
      <c r="O37" s="102" t="str">
        <f t="shared" ref="O37" si="2">O7</f>
        <v>NZGB 3 1/2 04/14/33</v>
      </c>
      <c r="P37" s="58"/>
      <c r="Q37" s="58"/>
      <c r="R37" s="143" t="str">
        <f t="shared" ref="R37:S37" si="3">R7</f>
        <v>Security name</v>
      </c>
      <c r="S37" s="190" t="str">
        <f t="shared" si="3"/>
        <v>AIANZ 7 1/4 11/07/15</v>
      </c>
      <c r="T37" s="90" t="str">
        <f t="shared" ref="T37:CE37" si="4">T7</f>
        <v>AIANZ 8 08/10/16</v>
      </c>
      <c r="U37" s="90" t="str">
        <f t="shared" si="4"/>
        <v>AIANZ 8 11/15/16</v>
      </c>
      <c r="V37" s="90" t="str">
        <f t="shared" si="4"/>
        <v>AIANZ 5.47 10/17/17</v>
      </c>
      <c r="W37" s="90" t="str">
        <f t="shared" si="4"/>
        <v>AIANZ 4.73 12/13/19</v>
      </c>
      <c r="X37" s="90" t="str">
        <f t="shared" si="4"/>
        <v>AIANZ 5.52 05/28/21</v>
      </c>
      <c r="Y37" s="90" t="str">
        <f t="shared" ref="Y37" si="5">Y7</f>
        <v>AIANZ 4.28 11/09/22</v>
      </c>
      <c r="Z37" s="190" t="str">
        <f t="shared" si="4"/>
        <v>GENEPO 7.65 03/15/16</v>
      </c>
      <c r="AA37" s="90" t="str">
        <f t="shared" si="4"/>
        <v>GENEPO 7.185 09/15/16</v>
      </c>
      <c r="AB37" s="90" t="str">
        <f t="shared" si="4"/>
        <v>GENEPO 5.205 11/01/19</v>
      </c>
      <c r="AC37" s="90" t="str">
        <f t="shared" si="4"/>
        <v>GENEPO 8.3 06/23/20</v>
      </c>
      <c r="AD37" s="90" t="str">
        <f t="shared" ref="AD37" si="6">AD7</f>
        <v>GENEPO 4.14 03/18/22</v>
      </c>
      <c r="AE37" s="90" t="str">
        <f t="shared" si="4"/>
        <v>GENEPO 5.81 03/08/23</v>
      </c>
      <c r="AF37" s="190" t="str">
        <f t="shared" si="4"/>
        <v>MRPNZ 8.36 05/15/13</v>
      </c>
      <c r="AG37" s="90" t="str">
        <f t="shared" si="4"/>
        <v>MRPNZ 7.55 10/12/16</v>
      </c>
      <c r="AH37" s="90" t="str">
        <f t="shared" si="4"/>
        <v>MRPNZ 5.029 03/06/19</v>
      </c>
      <c r="AI37" s="90" t="str">
        <f t="shared" si="4"/>
        <v>MRPNZ 8.21 02/11/20</v>
      </c>
      <c r="AJ37" s="90" t="str">
        <f t="shared" si="4"/>
        <v>MRPNZ 5.793 03/06/23</v>
      </c>
      <c r="AK37" s="190" t="str">
        <f t="shared" si="4"/>
        <v>VCTNZ 7.8 10/15/14</v>
      </c>
      <c r="AL37" s="190" t="str">
        <f t="shared" si="4"/>
        <v>WIANZ 7 1/2 11/15/13</v>
      </c>
      <c r="AM37" s="90" t="str">
        <f t="shared" si="4"/>
        <v>WIANZ 5.27 06/11/20</v>
      </c>
      <c r="AN37" s="90" t="str">
        <f t="shared" si="4"/>
        <v>WIANZ 6 1/4 05/15/21</v>
      </c>
      <c r="AO37" s="90" t="str">
        <f t="shared" ref="AO37" si="7">AO7</f>
        <v>WIANZ 4 1/4 05/12/23</v>
      </c>
      <c r="AP37" s="190" t="str">
        <f t="shared" si="4"/>
        <v>CENNZ 8 05/15/14</v>
      </c>
      <c r="AQ37" s="90" t="str">
        <f t="shared" si="4"/>
        <v>CENNZ 7.855 04/13/17</v>
      </c>
      <c r="AR37" s="90" t="str">
        <f t="shared" si="4"/>
        <v>CENNZ 4.8 05/24/18</v>
      </c>
      <c r="AS37" s="90" t="str">
        <f t="shared" si="4"/>
        <v>CENNZ 5.8 05/15/19</v>
      </c>
      <c r="AT37" s="61" t="str">
        <f t="shared" si="4"/>
        <v>CENNZ 5.277 05/27/20</v>
      </c>
      <c r="AU37" s="61" t="str">
        <f t="shared" ref="AU37" si="8">AU7</f>
        <v>CENNZ 4.4 11/15/21</v>
      </c>
      <c r="AV37" s="190" t="str">
        <f t="shared" si="4"/>
        <v>PIFAU 6.39 03/29/13</v>
      </c>
      <c r="AW37" s="190" t="str">
        <f t="shared" si="4"/>
        <v>PIFAU 6.53 06/29/15</v>
      </c>
      <c r="AX37" s="215" t="str">
        <f t="shared" si="4"/>
        <v>PIFAU 6.74 09/28/17</v>
      </c>
      <c r="AY37" s="215" t="str">
        <f t="shared" si="4"/>
        <v>PIFAU 6.31 12/20/18</v>
      </c>
      <c r="AZ37" s="215" t="str">
        <f t="shared" ref="AZ37" si="9">AZ7</f>
        <v>PIFAU 4.76 09/28/22</v>
      </c>
      <c r="BA37" s="90" t="str">
        <f t="shared" si="4"/>
        <v>TPNZ 6.595 02/15/17</v>
      </c>
      <c r="BB37" s="90" t="str">
        <f t="shared" si="4"/>
        <v>TPNZ 5.14 11/30/18</v>
      </c>
      <c r="BC37" s="90" t="str">
        <f t="shared" si="4"/>
        <v>TPNZ 4.65 09/06/19</v>
      </c>
      <c r="BD37" s="90" t="str">
        <f t="shared" si="4"/>
        <v>TPNZ 7.19 11/12/19</v>
      </c>
      <c r="BE37" s="90" t="str">
        <f t="shared" si="4"/>
        <v>TPNZ 6.95 06/10/20</v>
      </c>
      <c r="BF37" s="90" t="str">
        <f t="shared" ref="BF37" si="10">BF7</f>
        <v>TPNZ 4.3 06/30/22</v>
      </c>
      <c r="BG37" s="90" t="str">
        <f t="shared" si="4"/>
        <v>TPNZ 5.448 03/15/23</v>
      </c>
      <c r="BH37" s="90" t="str">
        <f t="shared" ref="BH37" si="11">BH7</f>
        <v>TPNZ 5.893 03/15/28</v>
      </c>
      <c r="BI37" s="190" t="str">
        <f t="shared" si="4"/>
        <v>SPKNZ 6.92 03/22/13</v>
      </c>
      <c r="BJ37" s="190" t="str">
        <f t="shared" si="4"/>
        <v>SPKNZ 8.65 06/15/15</v>
      </c>
      <c r="BK37" s="190" t="str">
        <f t="shared" si="4"/>
        <v>SPKNZ 8.35 06/15/15</v>
      </c>
      <c r="BL37" s="190" t="str">
        <f t="shared" si="4"/>
        <v>SPKNZ 7.04 03/22/16</v>
      </c>
      <c r="BM37" s="90" t="str">
        <f t="shared" si="4"/>
        <v>SPKNZ 5 1/4 10/25/19</v>
      </c>
      <c r="BN37" s="90" t="str">
        <f t="shared" ref="BN37" si="12">BN7</f>
        <v>SPKNZ 4 1/2 03/25/22</v>
      </c>
      <c r="BO37" s="61" t="str">
        <f>BO7</f>
        <v>SPKNZ 4.51 03/10/23</v>
      </c>
      <c r="BP37" s="203" t="str">
        <f t="shared" si="4"/>
        <v>TLSAU 7.15 11/24/14</v>
      </c>
      <c r="BQ37" s="90" t="str">
        <f t="shared" si="4"/>
        <v>TLSAU 7.515 07/11/17</v>
      </c>
      <c r="BR37" s="190" t="str">
        <f t="shared" si="4"/>
        <v>FCGNZ 6.86 04/21/14</v>
      </c>
      <c r="BS37" s="190" t="str">
        <f t="shared" si="4"/>
        <v>FCGNZ 7 3/4 03/10/15</v>
      </c>
      <c r="BT37" s="190" t="str">
        <f t="shared" si="4"/>
        <v>FCGNZ 6.83 03/04/16</v>
      </c>
      <c r="BU37" s="90" t="str">
        <f t="shared" si="4"/>
        <v>FCGNZ 4.6 10/24/17</v>
      </c>
      <c r="BV37" s="90" t="str">
        <f t="shared" si="4"/>
        <v>FCGNZ 5.52 02/25/20</v>
      </c>
      <c r="BW37" s="90" t="str">
        <f t="shared" si="4"/>
        <v>FCGNZ 4.33 10/20/21</v>
      </c>
      <c r="BX37" s="90" t="str">
        <f t="shared" si="4"/>
        <v>FCGNZ 5.9 02/25/22</v>
      </c>
      <c r="BY37" s="90" t="str">
        <f t="shared" si="4"/>
        <v>FCGNZ 4.42 03/07/23</v>
      </c>
      <c r="BZ37" s="90" t="str">
        <f t="shared" ref="BZ37" si="13">BZ7</f>
        <v>FCGNZ 5.08 06/19/25</v>
      </c>
      <c r="CA37" s="190" t="str">
        <f t="shared" si="4"/>
        <v>MERINZ 7.15 03/16/15</v>
      </c>
      <c r="CB37" s="90" t="str">
        <f t="shared" si="4"/>
        <v>MERINZ 7.55 03/16/17</v>
      </c>
      <c r="CC37" s="90" t="str">
        <f t="shared" ref="CC37" si="14">CC7</f>
        <v>MERINZ 4.53 03/14/23</v>
      </c>
      <c r="CD37" s="90" t="str">
        <f t="shared" si="4"/>
        <v>CHRINT 5.15 12/06/19</v>
      </c>
      <c r="CE37" s="61" t="str">
        <f t="shared" si="4"/>
        <v>CHRINT 6 1/4 10/04/21</v>
      </c>
    </row>
    <row r="38" spans="1:83" x14ac:dyDescent="0.3">
      <c r="A38" s="144" t="str">
        <f>A8</f>
        <v>Bond credit rating</v>
      </c>
      <c r="B38" s="193" t="str">
        <f t="shared" ref="B38:N39" si="15">B8</f>
        <v>NR</v>
      </c>
      <c r="C38" s="204" t="str">
        <f t="shared" si="15"/>
        <v>NR</v>
      </c>
      <c r="D38" s="193" t="str">
        <f t="shared" si="15"/>
        <v>NR</v>
      </c>
      <c r="E38" s="193" t="str">
        <f t="shared" si="15"/>
        <v>NR</v>
      </c>
      <c r="F38" s="59" t="str">
        <f t="shared" ref="F38:G38" si="16">F8</f>
        <v>A-1+</v>
      </c>
      <c r="G38" s="59" t="str">
        <f t="shared" si="16"/>
        <v>A-1+</v>
      </c>
      <c r="H38" s="58" t="str">
        <f t="shared" si="15"/>
        <v>AA+</v>
      </c>
      <c r="I38" s="60" t="str">
        <f t="shared" si="15"/>
        <v>AA+</v>
      </c>
      <c r="J38" s="59" t="str">
        <f t="shared" si="15"/>
        <v>AA+</v>
      </c>
      <c r="K38" s="128" t="str">
        <f t="shared" si="15"/>
        <v>AA+</v>
      </c>
      <c r="L38" s="128" t="str">
        <f t="shared" si="15"/>
        <v>AA+</v>
      </c>
      <c r="M38" s="128" t="str">
        <f t="shared" ref="M38" si="17">M8</f>
        <v>AA+</v>
      </c>
      <c r="N38" s="128" t="str">
        <f t="shared" si="15"/>
        <v>AA+</v>
      </c>
      <c r="O38" s="128" t="str">
        <f t="shared" ref="O38" si="18">O8</f>
        <v>AA+</v>
      </c>
      <c r="P38" s="58"/>
      <c r="Q38" s="58"/>
      <c r="R38" s="143" t="str">
        <f>R8</f>
        <v>Bond credit rating</v>
      </c>
      <c r="S38" s="192" t="str">
        <f>S8</f>
        <v>NR</v>
      </c>
      <c r="T38" s="60" t="str">
        <f t="shared" ref="T38:CE39" si="19">T8</f>
        <v>A-</v>
      </c>
      <c r="U38" s="60" t="str">
        <f t="shared" si="19"/>
        <v>A-</v>
      </c>
      <c r="V38" s="60" t="str">
        <f t="shared" si="19"/>
        <v>A-</v>
      </c>
      <c r="W38" s="60" t="str">
        <f t="shared" si="19"/>
        <v>A-</v>
      </c>
      <c r="X38" s="60" t="str">
        <f t="shared" si="19"/>
        <v>A-</v>
      </c>
      <c r="Y38" s="60" t="str">
        <f t="shared" ref="Y38" si="20">Y8</f>
        <v>A-</v>
      </c>
      <c r="Z38" s="192" t="str">
        <f t="shared" si="19"/>
        <v>NR</v>
      </c>
      <c r="AA38" s="60" t="str">
        <f t="shared" si="19"/>
        <v>BBB+</v>
      </c>
      <c r="AB38" s="60" t="str">
        <f t="shared" si="19"/>
        <v>#N/A N/A</v>
      </c>
      <c r="AC38" s="60" t="str">
        <f t="shared" si="19"/>
        <v>BBB+</v>
      </c>
      <c r="AD38" s="60" t="str">
        <f t="shared" ref="AD38" si="21">AD8</f>
        <v>BBB+</v>
      </c>
      <c r="AE38" s="60" t="str">
        <f t="shared" si="19"/>
        <v>BBB+</v>
      </c>
      <c r="AF38" s="192" t="str">
        <f t="shared" si="19"/>
        <v>NR</v>
      </c>
      <c r="AG38" s="60" t="str">
        <f t="shared" si="19"/>
        <v>BBB+</v>
      </c>
      <c r="AH38" s="60" t="str">
        <f t="shared" si="19"/>
        <v>BBB+</v>
      </c>
      <c r="AI38" s="60" t="str">
        <f t="shared" si="19"/>
        <v>BBB+</v>
      </c>
      <c r="AJ38" s="60" t="str">
        <f t="shared" si="19"/>
        <v>BBB+</v>
      </c>
      <c r="AK38" s="192" t="str">
        <f t="shared" si="19"/>
        <v>NR</v>
      </c>
      <c r="AL38" s="192" t="str">
        <f t="shared" si="19"/>
        <v>NR</v>
      </c>
      <c r="AM38" s="60" t="str">
        <f t="shared" si="19"/>
        <v>BBB+</v>
      </c>
      <c r="AN38" s="60" t="str">
        <f t="shared" si="19"/>
        <v>#N/A N/A</v>
      </c>
      <c r="AO38" s="60" t="str">
        <f t="shared" ref="AO38" si="22">AO8</f>
        <v>#N/A N/A</v>
      </c>
      <c r="AP38" s="192" t="str">
        <f t="shared" si="19"/>
        <v>NR</v>
      </c>
      <c r="AQ38" s="60" t="str">
        <f t="shared" si="19"/>
        <v>BBB</v>
      </c>
      <c r="AR38" s="60" t="str">
        <f t="shared" si="19"/>
        <v>BBB</v>
      </c>
      <c r="AS38" s="60" t="str">
        <f t="shared" si="19"/>
        <v>BBB</v>
      </c>
      <c r="AT38" s="59" t="str">
        <f t="shared" si="19"/>
        <v>BBB</v>
      </c>
      <c r="AU38" s="59" t="str">
        <f t="shared" ref="AU38" si="23">AU8</f>
        <v>BBB</v>
      </c>
      <c r="AV38" s="192" t="str">
        <f t="shared" si="19"/>
        <v>NR</v>
      </c>
      <c r="AW38" s="192" t="str">
        <f t="shared" si="19"/>
        <v>NR</v>
      </c>
      <c r="AX38" s="216" t="str">
        <f t="shared" si="19"/>
        <v>BBB</v>
      </c>
      <c r="AY38" s="216" t="str">
        <f t="shared" si="19"/>
        <v>BBB</v>
      </c>
      <c r="AZ38" s="216" t="str">
        <f t="shared" ref="AZ38" si="24">AZ8</f>
        <v>BBB</v>
      </c>
      <c r="BA38" s="60" t="str">
        <f t="shared" si="19"/>
        <v>AA-</v>
      </c>
      <c r="BB38" s="60" t="str">
        <f t="shared" si="19"/>
        <v>AA-</v>
      </c>
      <c r="BC38" s="60" t="str">
        <f t="shared" si="19"/>
        <v>AA-</v>
      </c>
      <c r="BD38" s="60" t="str">
        <f t="shared" si="19"/>
        <v>AA-</v>
      </c>
      <c r="BE38" s="60" t="str">
        <f t="shared" si="19"/>
        <v>AA-</v>
      </c>
      <c r="BF38" s="60" t="str">
        <f t="shared" ref="BF38" si="25">BF8</f>
        <v>AA-</v>
      </c>
      <c r="BG38" s="60" t="str">
        <f t="shared" si="19"/>
        <v>AA-</v>
      </c>
      <c r="BH38" s="60" t="str">
        <f t="shared" ref="BH38" si="26">BH8</f>
        <v>AA-</v>
      </c>
      <c r="BI38" s="192" t="str">
        <f t="shared" si="19"/>
        <v>NR</v>
      </c>
      <c r="BJ38" s="192" t="str">
        <f t="shared" si="19"/>
        <v>#N/A N/A</v>
      </c>
      <c r="BK38" s="192" t="str">
        <f t="shared" si="19"/>
        <v>#N/A N/A</v>
      </c>
      <c r="BL38" s="192" t="str">
        <f t="shared" si="19"/>
        <v>NR</v>
      </c>
      <c r="BM38" s="60" t="str">
        <f t="shared" si="19"/>
        <v>A-</v>
      </c>
      <c r="BN38" s="60" t="str">
        <f t="shared" ref="BN38:BO38" si="27">BN8</f>
        <v>A-</v>
      </c>
      <c r="BO38" s="59" t="str">
        <f t="shared" si="27"/>
        <v>A-</v>
      </c>
      <c r="BP38" s="204" t="str">
        <f t="shared" si="19"/>
        <v>NR</v>
      </c>
      <c r="BQ38" s="60" t="str">
        <f t="shared" si="19"/>
        <v>A</v>
      </c>
      <c r="BR38" s="192" t="str">
        <f t="shared" si="19"/>
        <v>NR</v>
      </c>
      <c r="BS38" s="192" t="str">
        <f t="shared" si="19"/>
        <v>NR</v>
      </c>
      <c r="BT38" s="192" t="str">
        <f t="shared" si="19"/>
        <v>NR</v>
      </c>
      <c r="BU38" s="60" t="str">
        <f t="shared" si="19"/>
        <v>A-</v>
      </c>
      <c r="BV38" s="60" t="str">
        <f t="shared" si="19"/>
        <v>A-</v>
      </c>
      <c r="BW38" s="60" t="str">
        <f t="shared" si="19"/>
        <v>A-</v>
      </c>
      <c r="BX38" s="60" t="str">
        <f t="shared" si="19"/>
        <v>A-</v>
      </c>
      <c r="BY38" s="60" t="str">
        <f t="shared" si="19"/>
        <v>A-</v>
      </c>
      <c r="BZ38" s="60" t="str">
        <f t="shared" ref="BZ38" si="28">BZ8</f>
        <v>A-</v>
      </c>
      <c r="CA38" s="192" t="str">
        <f t="shared" si="19"/>
        <v>NR</v>
      </c>
      <c r="CB38" s="60" t="str">
        <f t="shared" si="19"/>
        <v>BBB+</v>
      </c>
      <c r="CC38" s="60" t="str">
        <f t="shared" ref="CC38" si="29">CC8</f>
        <v>BBB+</v>
      </c>
      <c r="CD38" s="60" t="str">
        <f t="shared" si="19"/>
        <v>BBB+</v>
      </c>
      <c r="CE38" s="59" t="str">
        <f t="shared" si="19"/>
        <v>BBB+</v>
      </c>
    </row>
    <row r="39" spans="1:83" x14ac:dyDescent="0.3">
      <c r="A39" s="144" t="str">
        <f>A9</f>
        <v>Coupon frequency</v>
      </c>
      <c r="B39" s="193" t="str">
        <f t="shared" si="15"/>
        <v>S/A</v>
      </c>
      <c r="C39" s="204" t="str">
        <f t="shared" si="15"/>
        <v>S/A</v>
      </c>
      <c r="D39" s="193" t="str">
        <f t="shared" si="15"/>
        <v>S/A</v>
      </c>
      <c r="E39" s="193" t="str">
        <f>E9</f>
        <v>N/A</v>
      </c>
      <c r="F39" s="182" t="str">
        <f t="shared" ref="F39:G39" si="30">F9</f>
        <v>N/A</v>
      </c>
      <c r="G39" s="182" t="str">
        <f t="shared" si="30"/>
        <v>N/A</v>
      </c>
      <c r="H39" s="58" t="str">
        <f t="shared" si="15"/>
        <v>S/A</v>
      </c>
      <c r="I39" s="60" t="str">
        <f t="shared" si="15"/>
        <v>S/A</v>
      </c>
      <c r="J39" s="59" t="str">
        <f t="shared" si="15"/>
        <v>S/A</v>
      </c>
      <c r="K39" s="128" t="str">
        <f t="shared" si="15"/>
        <v>S/A</v>
      </c>
      <c r="L39" s="128" t="str">
        <f t="shared" si="15"/>
        <v>S/A</v>
      </c>
      <c r="M39" s="128" t="str">
        <f t="shared" ref="M39" si="31">M9</f>
        <v>S/A</v>
      </c>
      <c r="N39" s="128" t="str">
        <f t="shared" si="15"/>
        <v>S/A</v>
      </c>
      <c r="O39" s="128" t="str">
        <f t="shared" ref="O39" si="32">O9</f>
        <v>S/A</v>
      </c>
      <c r="P39" s="58"/>
      <c r="Q39" s="58"/>
      <c r="R39" s="143" t="str">
        <f>R9</f>
        <v>Coupon frequency</v>
      </c>
      <c r="S39" s="192" t="str">
        <f>S9</f>
        <v>#N/A N/A</v>
      </c>
      <c r="T39" s="60" t="str">
        <f t="shared" si="19"/>
        <v>S/A</v>
      </c>
      <c r="U39" s="60" t="str">
        <f t="shared" si="19"/>
        <v>S/A</v>
      </c>
      <c r="V39" s="60" t="str">
        <f t="shared" si="19"/>
        <v>S/A</v>
      </c>
      <c r="W39" s="60" t="str">
        <f t="shared" si="19"/>
        <v>S/A</v>
      </c>
      <c r="X39" s="60" t="str">
        <f t="shared" si="19"/>
        <v>S/A</v>
      </c>
      <c r="Y39" s="60" t="str">
        <f t="shared" ref="Y39" si="33">Y9</f>
        <v>S/A</v>
      </c>
      <c r="Z39" s="192" t="str">
        <f t="shared" si="19"/>
        <v>S/A</v>
      </c>
      <c r="AA39" s="60" t="str">
        <f t="shared" si="19"/>
        <v>S/A</v>
      </c>
      <c r="AB39" s="60" t="str">
        <f t="shared" si="19"/>
        <v>S/A</v>
      </c>
      <c r="AC39" s="60" t="str">
        <f t="shared" si="19"/>
        <v>S/A</v>
      </c>
      <c r="AD39" s="60" t="str">
        <f t="shared" ref="AD39" si="34">AD9</f>
        <v>S/A</v>
      </c>
      <c r="AE39" s="60" t="str">
        <f t="shared" si="19"/>
        <v>S/A</v>
      </c>
      <c r="AF39" s="192" t="str">
        <f t="shared" si="19"/>
        <v>#N/A N/A</v>
      </c>
      <c r="AG39" s="60" t="str">
        <f t="shared" si="19"/>
        <v>S/A</v>
      </c>
      <c r="AH39" s="60" t="str">
        <f t="shared" si="19"/>
        <v>S/A</v>
      </c>
      <c r="AI39" s="60" t="str">
        <f t="shared" si="19"/>
        <v>S/A</v>
      </c>
      <c r="AJ39" s="60" t="str">
        <f t="shared" si="19"/>
        <v>S/A</v>
      </c>
      <c r="AK39" s="192" t="str">
        <f t="shared" si="19"/>
        <v>#N/A N/A</v>
      </c>
      <c r="AL39" s="192" t="str">
        <f t="shared" si="19"/>
        <v>#N/A N/A</v>
      </c>
      <c r="AM39" s="60" t="str">
        <f t="shared" si="19"/>
        <v>S/A</v>
      </c>
      <c r="AN39" s="60" t="str">
        <f t="shared" si="19"/>
        <v>S/A</v>
      </c>
      <c r="AO39" s="60" t="str">
        <f t="shared" ref="AO39" si="35">AO9</f>
        <v>S/A</v>
      </c>
      <c r="AP39" s="192" t="str">
        <f t="shared" si="19"/>
        <v>#N/A N/A</v>
      </c>
      <c r="AQ39" s="60" t="str">
        <f t="shared" si="19"/>
        <v>S/A</v>
      </c>
      <c r="AR39" s="60" t="str">
        <f t="shared" si="19"/>
        <v>S/A</v>
      </c>
      <c r="AS39" s="60" t="str">
        <f t="shared" si="19"/>
        <v>Qtrly</v>
      </c>
      <c r="AT39" s="59" t="str">
        <f t="shared" si="19"/>
        <v>S/A</v>
      </c>
      <c r="AU39" s="59" t="str">
        <f t="shared" ref="AU39" si="36">AU9</f>
        <v>Qtrly</v>
      </c>
      <c r="AV39" s="192" t="str">
        <f t="shared" si="19"/>
        <v>#N/A N/A</v>
      </c>
      <c r="AW39" s="192" t="str">
        <f t="shared" si="19"/>
        <v>#N/A N/A</v>
      </c>
      <c r="AX39" s="216" t="str">
        <f t="shared" si="19"/>
        <v>Qtrly</v>
      </c>
      <c r="AY39" s="216" t="str">
        <f t="shared" si="19"/>
        <v>S/A</v>
      </c>
      <c r="AZ39" s="216" t="str">
        <f t="shared" ref="AZ39" si="37">AZ9</f>
        <v>S/A</v>
      </c>
      <c r="BA39" s="60" t="str">
        <f t="shared" si="19"/>
        <v>S/A</v>
      </c>
      <c r="BB39" s="60" t="str">
        <f t="shared" si="19"/>
        <v>S/A</v>
      </c>
      <c r="BC39" s="60" t="str">
        <f t="shared" si="19"/>
        <v>S/A</v>
      </c>
      <c r="BD39" s="60" t="str">
        <f t="shared" si="19"/>
        <v>S/A</v>
      </c>
      <c r="BE39" s="60" t="str">
        <f t="shared" si="19"/>
        <v>S/A</v>
      </c>
      <c r="BF39" s="60" t="str">
        <f t="shared" ref="BF39" si="38">BF9</f>
        <v>S/A</v>
      </c>
      <c r="BG39" s="60" t="str">
        <f t="shared" si="19"/>
        <v>S/A</v>
      </c>
      <c r="BH39" s="60" t="str">
        <f t="shared" ref="BH39" si="39">BH9</f>
        <v>S/A</v>
      </c>
      <c r="BI39" s="192" t="str">
        <f t="shared" si="19"/>
        <v>#N/A N/A</v>
      </c>
      <c r="BJ39" s="192" t="str">
        <f t="shared" si="19"/>
        <v>#N/A N/A</v>
      </c>
      <c r="BK39" s="192" t="str">
        <f t="shared" si="19"/>
        <v>#N/A N/A</v>
      </c>
      <c r="BL39" s="192" t="str">
        <f t="shared" si="19"/>
        <v>S/A</v>
      </c>
      <c r="BM39" s="60" t="str">
        <f t="shared" si="19"/>
        <v>S/A</v>
      </c>
      <c r="BN39" s="60" t="str">
        <f t="shared" ref="BN39:BO39" si="40">BN9</f>
        <v>S/A</v>
      </c>
      <c r="BO39" s="59" t="str">
        <f t="shared" si="40"/>
        <v>Qtrly</v>
      </c>
      <c r="BP39" s="204" t="str">
        <f t="shared" si="19"/>
        <v>#N/A N/A</v>
      </c>
      <c r="BQ39" s="60" t="str">
        <f t="shared" si="19"/>
        <v>S/A</v>
      </c>
      <c r="BR39" s="192" t="str">
        <f t="shared" si="19"/>
        <v>#N/A N/A</v>
      </c>
      <c r="BS39" s="192" t="str">
        <f t="shared" si="19"/>
        <v>#N/A N/A</v>
      </c>
      <c r="BT39" s="192" t="str">
        <f t="shared" si="19"/>
        <v>S/A</v>
      </c>
      <c r="BU39" s="60" t="str">
        <f t="shared" si="19"/>
        <v>S/A</v>
      </c>
      <c r="BV39" s="60" t="str">
        <f t="shared" si="19"/>
        <v>S/A</v>
      </c>
      <c r="BW39" s="60" t="str">
        <f t="shared" si="19"/>
        <v>S/A</v>
      </c>
      <c r="BX39" s="60" t="str">
        <f t="shared" si="19"/>
        <v>S/A</v>
      </c>
      <c r="BY39" s="60" t="str">
        <f t="shared" si="19"/>
        <v>S/A</v>
      </c>
      <c r="BZ39" s="60" t="str">
        <f t="shared" ref="BZ39" si="41">BZ9</f>
        <v>S/A</v>
      </c>
      <c r="CA39" s="192" t="str">
        <f t="shared" si="19"/>
        <v>#N/A N/A</v>
      </c>
      <c r="CB39" s="60" t="str">
        <f t="shared" si="19"/>
        <v>S/A</v>
      </c>
      <c r="CC39" s="60" t="str">
        <f t="shared" ref="CC39" si="42">CC9</f>
        <v>S/A</v>
      </c>
      <c r="CD39" s="60" t="str">
        <f t="shared" si="19"/>
        <v>S/A</v>
      </c>
      <c r="CE39" s="59" t="str">
        <f t="shared" si="19"/>
        <v>S/A</v>
      </c>
    </row>
    <row r="40" spans="1:83" x14ac:dyDescent="0.3">
      <c r="A40" s="144" t="str">
        <f t="shared" ref="A40" si="43">A10</f>
        <v>Maturity date</v>
      </c>
      <c r="B40" s="196" t="str">
        <f t="shared" ref="B40:N40" si="44">B10</f>
        <v>15/11/2011</v>
      </c>
      <c r="C40" s="225" t="str">
        <f t="shared" si="44"/>
        <v>15/04/2013</v>
      </c>
      <c r="D40" s="196" t="str">
        <f t="shared" si="44"/>
        <v>15/04/2015</v>
      </c>
      <c r="E40" s="225" t="str">
        <f t="shared" si="44"/>
        <v>2/03/2016</v>
      </c>
      <c r="F40" s="65" t="str">
        <f t="shared" ref="F40:G40" si="45">F10</f>
        <v>14/09/2016</v>
      </c>
      <c r="G40" s="65" t="str">
        <f t="shared" si="45"/>
        <v>26/04/2017</v>
      </c>
      <c r="H40" s="136" t="str">
        <f t="shared" si="44"/>
        <v>15/12/2017</v>
      </c>
      <c r="I40" s="135" t="str">
        <f t="shared" si="44"/>
        <v>15/03/2019</v>
      </c>
      <c r="J40" s="138" t="str">
        <f t="shared" si="44"/>
        <v>15/04/2020</v>
      </c>
      <c r="K40" s="137" t="str">
        <f t="shared" si="44"/>
        <v>15/05/2021</v>
      </c>
      <c r="L40" s="137" t="str">
        <f t="shared" si="44"/>
        <v>15/04/2023</v>
      </c>
      <c r="M40" s="137" t="str">
        <f t="shared" ref="M40" si="46">M10</f>
        <v>15/04/2025</v>
      </c>
      <c r="N40" s="138" t="str">
        <f t="shared" si="44"/>
        <v>15/04/2027</v>
      </c>
      <c r="O40" s="64">
        <v>48652</v>
      </c>
      <c r="P40" s="58"/>
      <c r="Q40" s="62"/>
      <c r="R40" s="143" t="str">
        <f t="shared" ref="R40:S40" si="47">R10</f>
        <v>Maturity date</v>
      </c>
      <c r="S40" s="196" t="str">
        <f t="shared" si="47"/>
        <v>7/11/2015</v>
      </c>
      <c r="T40" s="135" t="str">
        <f t="shared" ref="T40:CE40" si="48">T10</f>
        <v>10/08/2016</v>
      </c>
      <c r="U40" s="135" t="str">
        <f t="shared" si="48"/>
        <v>15/11/2016</v>
      </c>
      <c r="V40" s="135" t="str">
        <f t="shared" si="48"/>
        <v>17/10/2017</v>
      </c>
      <c r="W40" s="135" t="str">
        <f t="shared" si="48"/>
        <v>13/12/2019</v>
      </c>
      <c r="X40" s="135" t="str">
        <f t="shared" si="48"/>
        <v>28/05/2021</v>
      </c>
      <c r="Y40" s="135" t="str">
        <f t="shared" ref="Y40" si="49">Y10</f>
        <v>9/11/2022</v>
      </c>
      <c r="Z40" s="223" t="str">
        <f t="shared" si="48"/>
        <v>15/03/2016</v>
      </c>
      <c r="AA40" s="135" t="str">
        <f t="shared" si="48"/>
        <v>15/09/2016</v>
      </c>
      <c r="AB40" s="135" t="str">
        <f t="shared" si="48"/>
        <v>1/11/2019</v>
      </c>
      <c r="AC40" s="135" t="str">
        <f t="shared" si="48"/>
        <v>23/06/2020</v>
      </c>
      <c r="AD40" s="135" t="str">
        <f t="shared" ref="AD40" si="50">AD10</f>
        <v>18/03/2022</v>
      </c>
      <c r="AE40" s="135" t="str">
        <f t="shared" si="48"/>
        <v>8/03/2023</v>
      </c>
      <c r="AF40" s="196" t="str">
        <f t="shared" si="48"/>
        <v>15/05/2013</v>
      </c>
      <c r="AG40" s="135" t="str">
        <f t="shared" si="48"/>
        <v>12/10/2016</v>
      </c>
      <c r="AH40" s="135" t="str">
        <f t="shared" si="48"/>
        <v>6/03/2019</v>
      </c>
      <c r="AI40" s="135" t="str">
        <f t="shared" si="48"/>
        <v>11/02/2020</v>
      </c>
      <c r="AJ40" s="135" t="str">
        <f t="shared" si="48"/>
        <v>6/03/2023</v>
      </c>
      <c r="AK40" s="223" t="str">
        <f t="shared" si="48"/>
        <v>15/10/2014</v>
      </c>
      <c r="AL40" s="223" t="str">
        <f t="shared" si="48"/>
        <v>15/11/2013</v>
      </c>
      <c r="AM40" s="135" t="str">
        <f t="shared" si="48"/>
        <v>11/06/2020</v>
      </c>
      <c r="AN40" s="135" t="str">
        <f t="shared" si="48"/>
        <v>15/05/2021</v>
      </c>
      <c r="AO40" s="135" t="str">
        <f t="shared" ref="AO40" si="51">AO10</f>
        <v>12/05/2023</v>
      </c>
      <c r="AP40" s="223" t="str">
        <f t="shared" si="48"/>
        <v>15/05/2014</v>
      </c>
      <c r="AQ40" s="135" t="str">
        <f t="shared" si="48"/>
        <v>13/04/2017</v>
      </c>
      <c r="AR40" s="135" t="str">
        <f t="shared" si="48"/>
        <v>24/05/2018</v>
      </c>
      <c r="AS40" s="135" t="str">
        <f t="shared" si="48"/>
        <v>15/05/2019</v>
      </c>
      <c r="AT40" s="138" t="str">
        <f t="shared" si="48"/>
        <v>27/05/2020</v>
      </c>
      <c r="AU40" s="65" t="str">
        <f t="shared" ref="AU40" si="52">AU10</f>
        <v>15/11/2021</v>
      </c>
      <c r="AV40" s="223" t="str">
        <f t="shared" si="48"/>
        <v>29/03/2013</v>
      </c>
      <c r="AW40" s="223" t="str">
        <f t="shared" si="48"/>
        <v>29/06/2015</v>
      </c>
      <c r="AX40" s="217" t="str">
        <f t="shared" si="48"/>
        <v>28/09/2017</v>
      </c>
      <c r="AY40" s="217" t="str">
        <f t="shared" si="48"/>
        <v>20/12/2018</v>
      </c>
      <c r="AZ40" s="217" t="str">
        <f t="shared" ref="AZ40" si="53">AZ10</f>
        <v>28/09/2022</v>
      </c>
      <c r="BA40" s="135" t="str">
        <f t="shared" si="48"/>
        <v>15/02/2017</v>
      </c>
      <c r="BB40" s="135" t="str">
        <f t="shared" si="48"/>
        <v>30/11/2018</v>
      </c>
      <c r="BC40" s="135" t="str">
        <f t="shared" si="48"/>
        <v>6/09/2019</v>
      </c>
      <c r="BD40" s="135" t="str">
        <f t="shared" si="48"/>
        <v>12/11/2019</v>
      </c>
      <c r="BE40" s="135" t="str">
        <f t="shared" si="48"/>
        <v>10/06/2020</v>
      </c>
      <c r="BF40" s="135" t="str">
        <f t="shared" ref="BF40" si="54">BF10</f>
        <v>30/06/2022</v>
      </c>
      <c r="BG40" s="135" t="str">
        <f t="shared" si="48"/>
        <v>15/03/2023</v>
      </c>
      <c r="BH40" s="135" t="str">
        <f t="shared" ref="BH40" si="55">BH10</f>
        <v>15/03/2028</v>
      </c>
      <c r="BI40" s="223" t="str">
        <f t="shared" si="48"/>
        <v>22/03/2013</v>
      </c>
      <c r="BJ40" s="223" t="str">
        <f t="shared" si="48"/>
        <v>15/06/2015</v>
      </c>
      <c r="BK40" s="223" t="str">
        <f t="shared" si="48"/>
        <v>15/06/2015</v>
      </c>
      <c r="BL40" s="223" t="str">
        <f t="shared" si="48"/>
        <v>22/03/2016</v>
      </c>
      <c r="BM40" s="135" t="str">
        <f t="shared" si="48"/>
        <v>25/10/2019</v>
      </c>
      <c r="BN40" s="135" t="str">
        <f t="shared" ref="BN40:BO40" si="56">BN10</f>
        <v>25/03/2022</v>
      </c>
      <c r="BO40" s="138" t="str">
        <f t="shared" si="56"/>
        <v>10/03/2023</v>
      </c>
      <c r="BP40" s="225" t="str">
        <f t="shared" si="48"/>
        <v>24/11/2014</v>
      </c>
      <c r="BQ40" s="135" t="str">
        <f t="shared" si="48"/>
        <v>11/07/2017</v>
      </c>
      <c r="BR40" s="223" t="str">
        <f t="shared" si="48"/>
        <v>21/04/2014</v>
      </c>
      <c r="BS40" s="223" t="str">
        <f t="shared" si="48"/>
        <v>10/03/2015</v>
      </c>
      <c r="BT40" s="223" t="str">
        <f t="shared" si="48"/>
        <v>4/03/2016</v>
      </c>
      <c r="BU40" s="135" t="str">
        <f t="shared" si="48"/>
        <v>24/10/2017</v>
      </c>
      <c r="BV40" s="135" t="str">
        <f t="shared" si="48"/>
        <v>25/02/2020</v>
      </c>
      <c r="BW40" s="135" t="str">
        <f t="shared" si="48"/>
        <v>20/10/2021</v>
      </c>
      <c r="BX40" s="135" t="str">
        <f t="shared" si="48"/>
        <v>25/02/2022</v>
      </c>
      <c r="BY40" s="135" t="str">
        <f t="shared" si="48"/>
        <v>7/03/2023</v>
      </c>
      <c r="BZ40" s="135" t="str">
        <f t="shared" ref="BZ40" si="57">BZ10</f>
        <v>19/06/2025</v>
      </c>
      <c r="CA40" s="223" t="str">
        <f t="shared" si="48"/>
        <v>16/03/2015</v>
      </c>
      <c r="CB40" s="135" t="str">
        <f t="shared" si="48"/>
        <v>16/03/2017</v>
      </c>
      <c r="CC40" s="135" t="str">
        <f t="shared" ref="CC40" si="58">CC10</f>
        <v>14/03/2023</v>
      </c>
      <c r="CD40" s="135" t="str">
        <f t="shared" si="48"/>
        <v>6/12/2019</v>
      </c>
      <c r="CE40" s="138" t="str">
        <f t="shared" si="48"/>
        <v>4/10/2021</v>
      </c>
    </row>
    <row r="41" spans="1:83" x14ac:dyDescent="0.3">
      <c r="A41" s="63">
        <f t="shared" ref="A41:A63" si="59">A11</f>
        <v>42522</v>
      </c>
      <c r="B41" s="226" t="str">
        <f>IFERROR(IF(AND(B$39="S/A", B11&gt;0), ((1+B11/200)^2-1)*100, IF(AND(B$39="Qtrly", B11&gt;0), ((1+B11/400)^4-1)*100, "")),"")</f>
        <v/>
      </c>
      <c r="C41" s="226" t="str">
        <f>IFERROR(IF(AND(C$39="S/A", C11&gt;0), ((1+C11/200)^2-1)*100, IF(AND(C$39="Qtrly", C11&gt;0), ((1+C11/400)^4-1)*100, "")),"")</f>
        <v/>
      </c>
      <c r="D41" s="226" t="str">
        <f>IFERROR(IF(AND(D$39="S/A", D11&gt;0), ((1+D11/200)^2-1)*100, IF(AND(D$39="Qtrly", D11&gt;0), ((1+D11/400)^4-1)*100, "")),"")</f>
        <v/>
      </c>
      <c r="E41" s="226"/>
      <c r="F41" s="260">
        <f>((1+F11/400)^4-1)*100</f>
        <v>2.1470738528854172</v>
      </c>
      <c r="G41" s="260">
        <f>G11</f>
        <v>2.1379999999999999</v>
      </c>
      <c r="H41" s="260">
        <f t="shared" ref="H41:O41" si="60">IFERROR(IF(AND(H$39="S/A", H11&gt;0), ((1+H11/200)^2-1)*100, IF(AND(H$39="Qtrly", H11&gt;0), ((1+H11/400)^4-1)*100, "")),"")</f>
        <v>2.1403316025000008</v>
      </c>
      <c r="I41" s="260">
        <f t="shared" si="60"/>
        <v>2.1443742224999784</v>
      </c>
      <c r="J41" s="260">
        <f t="shared" si="60"/>
        <v>2.1807614025000088</v>
      </c>
      <c r="K41" s="260">
        <f t="shared" si="60"/>
        <v>2.2201881599999806</v>
      </c>
      <c r="L41" s="261">
        <f t="shared" si="60"/>
        <v>2.2990644900000134</v>
      </c>
      <c r="M41" s="261">
        <f t="shared" si="60"/>
        <v>2.5196750400000134</v>
      </c>
      <c r="N41" s="261">
        <f t="shared" si="60"/>
        <v>2.6705960225000158</v>
      </c>
      <c r="O41" s="261">
        <f t="shared" si="60"/>
        <v>2.9666825625000115</v>
      </c>
      <c r="P41" s="67"/>
      <c r="Q41" s="67"/>
      <c r="R41" s="68">
        <f t="shared" ref="R41:R63" si="61">A11</f>
        <v>42522</v>
      </c>
      <c r="S41" s="227" t="str">
        <f t="shared" ref="S41:AX41" si="62">IFERROR(IF(AND(S$39="S/A", S11&gt;0), ((1+S11/200)^2-1)*100, IF(AND(S$39="Qtrly", S11&gt;0), ((1+S11/400)^4-1)*100, "")),"")</f>
        <v/>
      </c>
      <c r="T41" s="261">
        <f t="shared" si="62"/>
        <v>3.1341802499999849</v>
      </c>
      <c r="U41" s="261">
        <f t="shared" si="62"/>
        <v>2.9605943024999748</v>
      </c>
      <c r="V41" s="261">
        <f t="shared" si="62"/>
        <v>2.9362430624999991</v>
      </c>
      <c r="W41" s="261">
        <f t="shared" si="62"/>
        <v>3.2703088399999691</v>
      </c>
      <c r="X41" s="261">
        <f t="shared" si="62"/>
        <v>3.5316425025000209</v>
      </c>
      <c r="Y41" s="261">
        <f t="shared" si="62"/>
        <v>3.8727872399999974</v>
      </c>
      <c r="Z41" s="227" t="str">
        <f t="shared" si="62"/>
        <v/>
      </c>
      <c r="AA41" s="261">
        <f t="shared" si="62"/>
        <v>3.1351958024999904</v>
      </c>
      <c r="AB41" s="261">
        <f t="shared" si="62"/>
        <v>3.5896484100000015</v>
      </c>
      <c r="AC41" s="261">
        <f t="shared" si="62"/>
        <v>3.7281140900000009</v>
      </c>
      <c r="AD41" s="261">
        <f t="shared" si="62"/>
        <v>3.9298691599999991</v>
      </c>
      <c r="AE41" s="261">
        <f t="shared" si="62"/>
        <v>4.261457722499995</v>
      </c>
      <c r="AF41" s="227" t="str">
        <f t="shared" si="62"/>
        <v/>
      </c>
      <c r="AG41" s="261">
        <f t="shared" si="62"/>
        <v>3.1676961224999856</v>
      </c>
      <c r="AH41" s="261">
        <f t="shared" si="62"/>
        <v>3.4441555624999953</v>
      </c>
      <c r="AI41" s="261">
        <f t="shared" si="62"/>
        <v>3.672105802499992</v>
      </c>
      <c r="AJ41" s="261">
        <f t="shared" si="62"/>
        <v>4.301283839999992</v>
      </c>
      <c r="AK41" s="227" t="str">
        <f t="shared" si="62"/>
        <v/>
      </c>
      <c r="AL41" s="227" t="str">
        <f t="shared" si="62"/>
        <v/>
      </c>
      <c r="AM41" s="261">
        <f t="shared" si="62"/>
        <v>3.7994192400000015</v>
      </c>
      <c r="AN41" s="261">
        <f t="shared" si="62"/>
        <v>3.9370055025000017</v>
      </c>
      <c r="AO41" s="261">
        <f t="shared" si="62"/>
        <v>4.1440660100000137</v>
      </c>
      <c r="AP41" s="227" t="str">
        <f t="shared" si="62"/>
        <v/>
      </c>
      <c r="AQ41" s="261">
        <f t="shared" si="62"/>
        <v>3.2764062500000302</v>
      </c>
      <c r="AR41" s="261">
        <f t="shared" si="62"/>
        <v>3.6252741224999996</v>
      </c>
      <c r="AS41" s="261">
        <f t="shared" si="62"/>
        <v>3.6375930370268872</v>
      </c>
      <c r="AT41" s="261">
        <f t="shared" si="62"/>
        <v>3.9808484099999708</v>
      </c>
      <c r="AU41" s="261">
        <f t="shared" si="62"/>
        <v>4.1067722919595928</v>
      </c>
      <c r="AV41" s="227" t="str">
        <f t="shared" si="62"/>
        <v/>
      </c>
      <c r="AW41" s="227" t="str">
        <f t="shared" si="62"/>
        <v/>
      </c>
      <c r="AX41" s="262">
        <f t="shared" si="62"/>
        <v>3.4723192485325072</v>
      </c>
      <c r="AY41" s="262">
        <f t="shared" ref="AY41:CE41" si="63">IFERROR(IF(AND(AY$39="S/A", AY11&gt;0), ((1+AY11/200)^2-1)*100, IF(AND(AY$39="Qtrly", AY11&gt;0), ((1+AY11/400)^4-1)*100, "")),"")</f>
        <v>3.5621699025000009</v>
      </c>
      <c r="AZ41" s="262">
        <f t="shared" si="63"/>
        <v>4.3595049225000126</v>
      </c>
      <c r="BA41" s="261">
        <f t="shared" si="63"/>
        <v>2.8682777600000042</v>
      </c>
      <c r="BB41" s="261">
        <f t="shared" si="63"/>
        <v>3.0529522499999961</v>
      </c>
      <c r="BC41" s="261">
        <f t="shared" si="63"/>
        <v>3.1575392225000165</v>
      </c>
      <c r="BD41" s="261">
        <f t="shared" si="63"/>
        <v>3.1920747225000046</v>
      </c>
      <c r="BE41" s="261">
        <f t="shared" si="63"/>
        <v>3.2794550224999997</v>
      </c>
      <c r="BF41" s="261">
        <f t="shared" si="63"/>
        <v>3.627310062500011</v>
      </c>
      <c r="BG41" s="261">
        <f t="shared" si="63"/>
        <v>3.7933064100000191</v>
      </c>
      <c r="BH41" s="261">
        <f t="shared" si="63"/>
        <v>4.4330705624999966</v>
      </c>
      <c r="BI41" s="227" t="str">
        <f t="shared" si="63"/>
        <v/>
      </c>
      <c r="BJ41" s="227" t="str">
        <f t="shared" si="63"/>
        <v/>
      </c>
      <c r="BK41" s="227" t="str">
        <f t="shared" si="63"/>
        <v/>
      </c>
      <c r="BL41" s="227" t="str">
        <f t="shared" si="63"/>
        <v/>
      </c>
      <c r="BM41" s="261">
        <f t="shared" si="63"/>
        <v>3.3567056025000097</v>
      </c>
      <c r="BN41" s="261">
        <f t="shared" si="63"/>
        <v>3.8850177599999869</v>
      </c>
      <c r="BO41" s="261">
        <f t="shared" si="63"/>
        <v>4.0284653449973451</v>
      </c>
      <c r="BP41" s="227" t="str">
        <f t="shared" si="63"/>
        <v/>
      </c>
      <c r="BQ41" s="261">
        <f t="shared" si="63"/>
        <v>2.9220395025000068</v>
      </c>
      <c r="BR41" s="227" t="str">
        <f t="shared" si="63"/>
        <v/>
      </c>
      <c r="BS41" s="227" t="str">
        <f t="shared" si="63"/>
        <v/>
      </c>
      <c r="BT41" s="227" t="str">
        <f t="shared" si="63"/>
        <v/>
      </c>
      <c r="BU41" s="261">
        <f t="shared" si="63"/>
        <v>3.2469371025000138</v>
      </c>
      <c r="BV41" s="261">
        <f t="shared" si="63"/>
        <v>3.7525588100000284</v>
      </c>
      <c r="BW41" s="261">
        <f t="shared" si="63"/>
        <v>4.012461822500013</v>
      </c>
      <c r="BX41" s="261">
        <f t="shared" si="63"/>
        <v>4.2236809999999902</v>
      </c>
      <c r="BY41" s="261">
        <f t="shared" si="63"/>
        <v>4.301283839999992</v>
      </c>
      <c r="BZ41" s="261">
        <f t="shared" si="63"/>
        <v>4.8391688100000163</v>
      </c>
      <c r="CA41" s="227" t="str">
        <f t="shared" si="63"/>
        <v/>
      </c>
      <c r="CB41" s="261">
        <f t="shared" si="63"/>
        <v>3.3638222400000029</v>
      </c>
      <c r="CC41" s="261">
        <f t="shared" si="63"/>
        <v>4.0369400224999907</v>
      </c>
      <c r="CD41" s="261">
        <f t="shared" si="63"/>
        <v>3.4980675599999733</v>
      </c>
      <c r="CE41" s="261">
        <f t="shared" si="63"/>
        <v>4.0236806399999825</v>
      </c>
    </row>
    <row r="42" spans="1:83" x14ac:dyDescent="0.3">
      <c r="A42" s="63">
        <f t="shared" si="59"/>
        <v>42523</v>
      </c>
      <c r="B42" s="197" t="str">
        <f t="shared" ref="B42:C63" si="64">IFERROR(IF(AND(B$39="S/A", B12&gt;0), ((1+B12/200)^2-1)*100, IF(AND(B$39="Qtrly", B12&gt;0), ((1+B12/400)^4-1)*100, "")),"")</f>
        <v/>
      </c>
      <c r="C42" s="197" t="str">
        <f t="shared" si="64"/>
        <v/>
      </c>
      <c r="D42" s="197" t="str">
        <f t="shared" ref="D42:D63" si="65">IFERROR(IF(AND(D$39="S/A", D12&gt;0), ((1+D12/200)^2-1)*100, IF(AND(D$39="Qtrly", D12&gt;0), ((1+D12/400)^4-1)*100, "")),"")</f>
        <v/>
      </c>
      <c r="E42" s="197"/>
      <c r="F42" s="66">
        <f t="shared" ref="F42:F61" si="66">((1+F12/400)^4-1)*100</f>
        <v>2.1379296179135254</v>
      </c>
      <c r="G42" s="66">
        <f t="shared" ref="G42:G61" si="67">G12</f>
        <v>2.129</v>
      </c>
      <c r="H42" s="66">
        <f t="shared" ref="H42:O63" si="68">IFERROR(IF(AND(H$39="S/A", H12&gt;0), ((1+H12/200)^2-1)*100, IF(AND(H$39="Qtrly", H12&gt;0), ((1+H12/400)^4-1)*100, "")),"")</f>
        <v>2.1261830625000089</v>
      </c>
      <c r="I42" s="66">
        <f t="shared" si="68"/>
        <v>2.1332572099999947</v>
      </c>
      <c r="J42" s="66">
        <f t="shared" si="68"/>
        <v>2.1706532024999836</v>
      </c>
      <c r="K42" s="66">
        <f t="shared" si="68"/>
        <v>2.2100780100000161</v>
      </c>
      <c r="L42" s="69">
        <f t="shared" si="68"/>
        <v>2.2889504399999927</v>
      </c>
      <c r="M42" s="69">
        <f t="shared" si="68"/>
        <v>2.5004380624999767</v>
      </c>
      <c r="N42" s="69">
        <f t="shared" si="68"/>
        <v>2.6614768399999988</v>
      </c>
      <c r="O42" s="69">
        <f t="shared" si="68"/>
        <v>2.9616089999999762</v>
      </c>
      <c r="P42" s="67"/>
      <c r="Q42" s="67"/>
      <c r="R42" s="68">
        <f t="shared" si="61"/>
        <v>42523</v>
      </c>
      <c r="S42" s="198" t="str">
        <f t="shared" ref="S42:AD63" si="69">IFERROR(IF(AND(S$39="S/A", S12&gt;0), ((1+S12/200)^2-1)*100, IF(AND(S$39="Qtrly", S12&gt;0), ((1+S12/400)^4-1)*100, "")),"")</f>
        <v/>
      </c>
      <c r="T42" s="69">
        <f t="shared" si="69"/>
        <v>3.1138702499999837</v>
      </c>
      <c r="U42" s="69">
        <f t="shared" si="69"/>
        <v>2.9230540100000146</v>
      </c>
      <c r="V42" s="69">
        <f t="shared" si="69"/>
        <v>2.9179815225000238</v>
      </c>
      <c r="W42" s="69">
        <f t="shared" si="69"/>
        <v>3.2550661025000149</v>
      </c>
      <c r="X42" s="69">
        <f t="shared" si="69"/>
        <v>3.5031543225000128</v>
      </c>
      <c r="Y42" s="69">
        <f t="shared" si="69"/>
        <v>3.8330430225000045</v>
      </c>
      <c r="Z42" s="198" t="str">
        <f t="shared" si="69"/>
        <v/>
      </c>
      <c r="AA42" s="69">
        <f t="shared" si="69"/>
        <v>3.1016852100000047</v>
      </c>
      <c r="AB42" s="69">
        <f t="shared" si="69"/>
        <v>3.5764175625000005</v>
      </c>
      <c r="AC42" s="69">
        <f t="shared" si="69"/>
        <v>3.7087640625000029</v>
      </c>
      <c r="AD42" s="69">
        <f t="shared" si="69"/>
        <v>3.9023455624999981</v>
      </c>
      <c r="AE42" s="69">
        <f t="shared" ref="AE42:AP63" si="70">IFERROR(IF(AND(AE$39="S/A", AE12&gt;0), ((1+AE12/200)^2-1)*100, IF(AND(AE$39="Qtrly", AE12&gt;0), ((1+AE12/400)^4-1)*100, "")),"")</f>
        <v>4.2298064899999765</v>
      </c>
      <c r="AF42" s="198" t="str">
        <f t="shared" si="70"/>
        <v/>
      </c>
      <c r="AG42" s="69">
        <f t="shared" si="70"/>
        <v>3.1331647024999798</v>
      </c>
      <c r="AH42" s="69">
        <f t="shared" si="70"/>
        <v>3.4319510225000016</v>
      </c>
      <c r="AI42" s="69">
        <f t="shared" si="70"/>
        <v>3.6558153225000112</v>
      </c>
      <c r="AJ42" s="69">
        <f t="shared" si="70"/>
        <v>4.2655421024999862</v>
      </c>
      <c r="AK42" s="198" t="str">
        <f t="shared" si="70"/>
        <v/>
      </c>
      <c r="AL42" s="198" t="str">
        <f t="shared" si="70"/>
        <v/>
      </c>
      <c r="AM42" s="69">
        <f t="shared" si="70"/>
        <v>3.7851562499999991</v>
      </c>
      <c r="AN42" s="69">
        <f t="shared" si="70"/>
        <v>3.9135584399999868</v>
      </c>
      <c r="AO42" s="69">
        <f t="shared" si="70"/>
        <v>4.2124514024999948</v>
      </c>
      <c r="AP42" s="198" t="str">
        <f t="shared" si="70"/>
        <v/>
      </c>
      <c r="AQ42" s="69">
        <f t="shared" ref="AQ42:BB63" si="71">IFERROR(IF(AND(AQ$39="S/A", AQ12&gt;0), ((1+AQ12/200)^2-1)*100, IF(AND(AQ$39="Qtrly", AQ12&gt;0), ((1+AQ12/400)^4-1)*100, "")),"")</f>
        <v>3.2479532100000208</v>
      </c>
      <c r="AR42" s="69">
        <f t="shared" si="71"/>
        <v>3.6110231024999884</v>
      </c>
      <c r="AS42" s="69">
        <f t="shared" si="71"/>
        <v>3.6242406055717602</v>
      </c>
      <c r="AT42" s="69">
        <f t="shared" si="71"/>
        <v>3.9543376399999941</v>
      </c>
      <c r="AU42" s="69">
        <f t="shared" si="71"/>
        <v>4.0840999467002037</v>
      </c>
      <c r="AV42" s="198" t="str">
        <f t="shared" si="71"/>
        <v/>
      </c>
      <c r="AW42" s="198" t="str">
        <f t="shared" si="71"/>
        <v/>
      </c>
      <c r="AX42" s="218">
        <f t="shared" si="71"/>
        <v>3.452827937223657</v>
      </c>
      <c r="AY42" s="218">
        <f t="shared" si="71"/>
        <v>3.5509760000000057</v>
      </c>
      <c r="AZ42" s="218">
        <f t="shared" si="71"/>
        <v>4.3278388099999843</v>
      </c>
      <c r="BA42" s="69">
        <f t="shared" si="71"/>
        <v>2.8398810000000108</v>
      </c>
      <c r="BB42" s="69">
        <f t="shared" si="71"/>
        <v>3.017425062500001</v>
      </c>
      <c r="BC42" s="69">
        <f t="shared" ref="BC42:BN63" si="72">IFERROR(IF(AND(BC$39="S/A", BC12&gt;0), ((1+BC12/200)^2-1)*100, IF(AND(BC$39="Qtrly", BC12&gt;0), ((1+BC12/400)^4-1)*100, "")),"")</f>
        <v>3.1118393599999683</v>
      </c>
      <c r="BD42" s="69">
        <f t="shared" si="72"/>
        <v>3.1697275625000021</v>
      </c>
      <c r="BE42" s="69">
        <f t="shared" si="72"/>
        <v>3.2550661025000149</v>
      </c>
      <c r="BF42" s="69">
        <f t="shared" si="72"/>
        <v>3.5906662024999925</v>
      </c>
      <c r="BG42" s="69">
        <f t="shared" si="72"/>
        <v>3.7525588100000284</v>
      </c>
      <c r="BH42" s="69">
        <f t="shared" si="72"/>
        <v>4.3830022399999891</v>
      </c>
      <c r="BI42" s="198" t="str">
        <f t="shared" si="72"/>
        <v/>
      </c>
      <c r="BJ42" s="198" t="str">
        <f t="shared" si="72"/>
        <v/>
      </c>
      <c r="BK42" s="198" t="str">
        <f t="shared" si="72"/>
        <v/>
      </c>
      <c r="BL42" s="198" t="str">
        <f t="shared" si="72"/>
        <v/>
      </c>
      <c r="BM42" s="69">
        <f t="shared" si="72"/>
        <v>3.3414564899999943</v>
      </c>
      <c r="BN42" s="69">
        <f t="shared" si="72"/>
        <v>3.8564809999999783</v>
      </c>
      <c r="BO42" s="69">
        <f t="shared" ref="BO42:BZ63" si="73">IFERROR(IF(AND(BO$39="S/A", BO12&gt;0), ((1+BO12/200)^2-1)*100, IF(AND(BO$39="Qtrly", BO12&gt;0), ((1+BO12/400)^4-1)*100, "")),"")</f>
        <v>3.9924177955187989</v>
      </c>
      <c r="BP42" s="198" t="str">
        <f t="shared" si="73"/>
        <v/>
      </c>
      <c r="BQ42" s="69">
        <f t="shared" si="73"/>
        <v>2.8966784400000112</v>
      </c>
      <c r="BR42" s="198" t="str">
        <f t="shared" si="73"/>
        <v/>
      </c>
      <c r="BS42" s="198" t="str">
        <f t="shared" si="73"/>
        <v/>
      </c>
      <c r="BT42" s="198" t="str">
        <f t="shared" si="73"/>
        <v/>
      </c>
      <c r="BU42" s="69">
        <f t="shared" si="73"/>
        <v>3.2306800625000021</v>
      </c>
      <c r="BV42" s="69">
        <f t="shared" si="73"/>
        <v>3.7342250000000021</v>
      </c>
      <c r="BW42" s="69">
        <f t="shared" si="73"/>
        <v>3.9900260025000023</v>
      </c>
      <c r="BX42" s="69">
        <f t="shared" si="73"/>
        <v>4.1950977600000217</v>
      </c>
      <c r="BY42" s="69">
        <f t="shared" si="73"/>
        <v>4.2696265625000063</v>
      </c>
      <c r="BZ42" s="69">
        <f t="shared" si="73"/>
        <v>4.7951453025000035</v>
      </c>
      <c r="CA42" s="198" t="str">
        <f t="shared" ref="CA42:CE63" si="74">IFERROR(IF(AND(CA$39="S/A", CA12&gt;0), ((1+CA12/200)^2-1)*100, IF(AND(CA$39="Qtrly", CA12&gt;0), ((1+CA12/400)^4-1)*100, "")),"")</f>
        <v/>
      </c>
      <c r="CB42" s="69">
        <f t="shared" si="74"/>
        <v>3.3302745225000097</v>
      </c>
      <c r="CC42" s="69">
        <f t="shared" si="74"/>
        <v>4.001243610000027</v>
      </c>
      <c r="CD42" s="69">
        <f t="shared" si="74"/>
        <v>3.4817907600000142</v>
      </c>
      <c r="CE42" s="69">
        <f t="shared" si="74"/>
        <v>4.001243610000027</v>
      </c>
    </row>
    <row r="43" spans="1:83" x14ac:dyDescent="0.3">
      <c r="A43" s="63">
        <f t="shared" si="59"/>
        <v>42524</v>
      </c>
      <c r="B43" s="197" t="str">
        <f t="shared" si="64"/>
        <v/>
      </c>
      <c r="C43" s="197" t="str">
        <f t="shared" si="64"/>
        <v/>
      </c>
      <c r="D43" s="197" t="str">
        <f t="shared" si="65"/>
        <v/>
      </c>
      <c r="E43" s="197"/>
      <c r="F43" s="66">
        <f t="shared" si="66"/>
        <v>2.1348816760264677</v>
      </c>
      <c r="G43" s="66">
        <f t="shared" si="67"/>
        <v>2.1219999999999999</v>
      </c>
      <c r="H43" s="66">
        <f t="shared" si="68"/>
        <v>2.1150670400000182</v>
      </c>
      <c r="I43" s="66">
        <f t="shared" si="68"/>
        <v>2.1201197025000118</v>
      </c>
      <c r="J43" s="66">
        <f t="shared" si="68"/>
        <v>2.1565025625000178</v>
      </c>
      <c r="K43" s="66">
        <f t="shared" si="68"/>
        <v>2.1949137225000026</v>
      </c>
      <c r="L43" s="69">
        <f t="shared" si="68"/>
        <v>2.2758029225000032</v>
      </c>
      <c r="M43" s="69">
        <f t="shared" si="68"/>
        <v>2.4903140624999986</v>
      </c>
      <c r="N43" s="69">
        <f t="shared" si="68"/>
        <v>2.6462791024999932</v>
      </c>
      <c r="O43" s="69">
        <f t="shared" si="68"/>
        <v>2.9484183224999905</v>
      </c>
      <c r="P43" s="67"/>
      <c r="Q43" s="67"/>
      <c r="R43" s="68">
        <f t="shared" si="61"/>
        <v>42524</v>
      </c>
      <c r="S43" s="198" t="str">
        <f t="shared" si="69"/>
        <v/>
      </c>
      <c r="T43" s="69">
        <f t="shared" si="69"/>
        <v>3.1159011600000008</v>
      </c>
      <c r="U43" s="69">
        <f t="shared" si="69"/>
        <v>2.9108802500000142</v>
      </c>
      <c r="V43" s="69">
        <f t="shared" si="69"/>
        <v>2.9129091599999768</v>
      </c>
      <c r="W43" s="69">
        <f t="shared" si="69"/>
        <v>3.2347442025000284</v>
      </c>
      <c r="X43" s="69">
        <f t="shared" si="69"/>
        <v>3.4665324224999905</v>
      </c>
      <c r="Y43" s="69">
        <f t="shared" si="69"/>
        <v>3.7943252024999818</v>
      </c>
      <c r="Z43" s="198" t="str">
        <f t="shared" si="69"/>
        <v/>
      </c>
      <c r="AA43" s="69">
        <f t="shared" si="69"/>
        <v>3.0884855625000096</v>
      </c>
      <c r="AB43" s="69">
        <f t="shared" si="69"/>
        <v>3.558099322500019</v>
      </c>
      <c r="AC43" s="69">
        <f t="shared" si="69"/>
        <v>3.6822880025000115</v>
      </c>
      <c r="AD43" s="69">
        <f t="shared" si="69"/>
        <v>3.8676914025000064</v>
      </c>
      <c r="AE43" s="69">
        <f t="shared" si="70"/>
        <v>4.1889732899999865</v>
      </c>
      <c r="AF43" s="198" t="str">
        <f t="shared" si="70"/>
        <v/>
      </c>
      <c r="AG43" s="69">
        <f t="shared" si="70"/>
        <v>3.1280870400000049</v>
      </c>
      <c r="AH43" s="69">
        <f t="shared" si="70"/>
        <v>3.4197472025000009</v>
      </c>
      <c r="AI43" s="69">
        <f t="shared" si="70"/>
        <v>3.6334180025000107</v>
      </c>
      <c r="AJ43" s="69">
        <f t="shared" si="70"/>
        <v>4.2257228099999988</v>
      </c>
      <c r="AK43" s="198" t="str">
        <f t="shared" si="70"/>
        <v/>
      </c>
      <c r="AL43" s="198" t="str">
        <f t="shared" si="70"/>
        <v/>
      </c>
      <c r="AM43" s="69">
        <f t="shared" si="70"/>
        <v>3.7596890624999713</v>
      </c>
      <c r="AN43" s="69">
        <f t="shared" si="70"/>
        <v>3.8778832024999765</v>
      </c>
      <c r="AO43" s="69">
        <f t="shared" si="70"/>
        <v>4.1726422500000027</v>
      </c>
      <c r="AP43" s="198" t="str">
        <f t="shared" si="70"/>
        <v/>
      </c>
      <c r="AQ43" s="69">
        <f t="shared" si="71"/>
        <v>3.2479532100000208</v>
      </c>
      <c r="AR43" s="69">
        <f t="shared" si="71"/>
        <v>3.6038979600000021</v>
      </c>
      <c r="AS43" s="69">
        <f t="shared" si="71"/>
        <v>3.6108894643809508</v>
      </c>
      <c r="AT43" s="69">
        <f t="shared" si="71"/>
        <v>3.9278302499999862</v>
      </c>
      <c r="AU43" s="69">
        <f t="shared" si="71"/>
        <v>4.0459775357561512</v>
      </c>
      <c r="AV43" s="198" t="str">
        <f t="shared" si="71"/>
        <v/>
      </c>
      <c r="AW43" s="198" t="str">
        <f t="shared" si="71"/>
        <v/>
      </c>
      <c r="AX43" s="218">
        <f t="shared" si="71"/>
        <v>3.450776380444287</v>
      </c>
      <c r="AY43" s="218">
        <f t="shared" si="71"/>
        <v>3.5418178025000024</v>
      </c>
      <c r="AZ43" s="218">
        <f t="shared" si="71"/>
        <v>4.2890288399999976</v>
      </c>
      <c r="BA43" s="69">
        <f t="shared" si="71"/>
        <v>2.8398810000000108</v>
      </c>
      <c r="BB43" s="69">
        <f t="shared" si="71"/>
        <v>3.0042308099999859</v>
      </c>
      <c r="BC43" s="69">
        <f t="shared" si="72"/>
        <v>3.0955929600000154</v>
      </c>
      <c r="BD43" s="69">
        <f t="shared" si="72"/>
        <v>3.1504296900000117</v>
      </c>
      <c r="BE43" s="69">
        <f t="shared" si="72"/>
        <v>3.2286480224999803</v>
      </c>
      <c r="BF43" s="69">
        <f t="shared" si="72"/>
        <v>3.5530112099999789</v>
      </c>
      <c r="BG43" s="69">
        <f t="shared" si="72"/>
        <v>3.7138560000000043</v>
      </c>
      <c r="BH43" s="69">
        <f t="shared" si="72"/>
        <v>4.3462250000000147</v>
      </c>
      <c r="BI43" s="198" t="str">
        <f t="shared" si="72"/>
        <v/>
      </c>
      <c r="BJ43" s="198" t="str">
        <f t="shared" si="72"/>
        <v/>
      </c>
      <c r="BK43" s="198" t="str">
        <f t="shared" si="72"/>
        <v/>
      </c>
      <c r="BL43" s="198" t="str">
        <f t="shared" si="72"/>
        <v/>
      </c>
      <c r="BM43" s="69">
        <f t="shared" si="72"/>
        <v>3.3221425625000078</v>
      </c>
      <c r="BN43" s="69">
        <f t="shared" si="72"/>
        <v>3.8177588099999937</v>
      </c>
      <c r="BO43" s="69">
        <f t="shared" si="73"/>
        <v>3.9532910641558061</v>
      </c>
      <c r="BP43" s="198" t="str">
        <f t="shared" si="73"/>
        <v/>
      </c>
      <c r="BQ43" s="69">
        <f t="shared" si="73"/>
        <v>2.8966784400000112</v>
      </c>
      <c r="BR43" s="198" t="str">
        <f t="shared" si="73"/>
        <v/>
      </c>
      <c r="BS43" s="198" t="str">
        <f t="shared" si="73"/>
        <v/>
      </c>
      <c r="BT43" s="198" t="str">
        <f t="shared" si="73"/>
        <v/>
      </c>
      <c r="BU43" s="69">
        <f t="shared" si="73"/>
        <v>3.2276320100000255</v>
      </c>
      <c r="BV43" s="69">
        <f t="shared" si="73"/>
        <v>3.7118192099999892</v>
      </c>
      <c r="BW43" s="69">
        <f t="shared" si="73"/>
        <v>3.9624944399999862</v>
      </c>
      <c r="BX43" s="69">
        <f t="shared" si="73"/>
        <v>4.1573330625000127</v>
      </c>
      <c r="BY43" s="69">
        <f t="shared" si="73"/>
        <v>4.2298064899999765</v>
      </c>
      <c r="BZ43" s="69">
        <f t="shared" si="73"/>
        <v>4.7562485025000267</v>
      </c>
      <c r="CA43" s="198" t="str">
        <f t="shared" si="74"/>
        <v/>
      </c>
      <c r="CB43" s="69">
        <f t="shared" si="74"/>
        <v>3.3292580100000135</v>
      </c>
      <c r="CC43" s="69">
        <f t="shared" si="74"/>
        <v>3.9624944399999862</v>
      </c>
      <c r="CD43" s="69">
        <f t="shared" si="74"/>
        <v>3.4614465600000033</v>
      </c>
      <c r="CE43" s="69">
        <f t="shared" si="74"/>
        <v>3.9635140624999954</v>
      </c>
    </row>
    <row r="44" spans="1:83" x14ac:dyDescent="0.3">
      <c r="A44" s="63">
        <f t="shared" si="59"/>
        <v>42528</v>
      </c>
      <c r="B44" s="197" t="str">
        <f t="shared" si="64"/>
        <v/>
      </c>
      <c r="C44" s="197" t="str">
        <f t="shared" si="64"/>
        <v/>
      </c>
      <c r="D44" s="197" t="str">
        <f t="shared" si="65"/>
        <v/>
      </c>
      <c r="E44" s="197"/>
      <c r="F44" s="66">
        <f t="shared" si="66"/>
        <v>2.1033902708085916</v>
      </c>
      <c r="G44" s="66">
        <f t="shared" si="67"/>
        <v>2.0920000000000001</v>
      </c>
      <c r="H44" s="66">
        <f t="shared" si="68"/>
        <v>2.0837433224999868</v>
      </c>
      <c r="I44" s="66">
        <f t="shared" si="68"/>
        <v>2.0887952099999829</v>
      </c>
      <c r="J44" s="66">
        <f t="shared" si="68"/>
        <v>2.1241619224999786</v>
      </c>
      <c r="K44" s="66">
        <f t="shared" si="68"/>
        <v>2.1645885224999883</v>
      </c>
      <c r="L44" s="69">
        <f t="shared" si="68"/>
        <v>2.2545664099999918</v>
      </c>
      <c r="M44" s="69">
        <f t="shared" si="68"/>
        <v>2.4720921225000136</v>
      </c>
      <c r="N44" s="69">
        <f t="shared" si="68"/>
        <v>2.6260172024999973</v>
      </c>
      <c r="O44" s="69">
        <f t="shared" si="68"/>
        <v>2.9321848025000152</v>
      </c>
      <c r="P44" s="67"/>
      <c r="Q44" s="67"/>
      <c r="R44" s="68">
        <f t="shared" si="61"/>
        <v>42528</v>
      </c>
      <c r="S44" s="198" t="str">
        <f t="shared" si="69"/>
        <v/>
      </c>
      <c r="T44" s="69">
        <f t="shared" si="69"/>
        <v>3.0773172899999812</v>
      </c>
      <c r="U44" s="69">
        <f t="shared" si="69"/>
        <v>2.8753775625000033</v>
      </c>
      <c r="V44" s="69">
        <f t="shared" si="69"/>
        <v>2.8723347599999949</v>
      </c>
      <c r="W44" s="69">
        <f t="shared" si="69"/>
        <v>3.1981698225000077</v>
      </c>
      <c r="X44" s="69">
        <f t="shared" si="69"/>
        <v>3.4360191224999781</v>
      </c>
      <c r="Y44" s="69">
        <f t="shared" si="69"/>
        <v>3.7668195599999788</v>
      </c>
      <c r="Z44" s="198" t="str">
        <f t="shared" si="69"/>
        <v/>
      </c>
      <c r="AA44" s="69">
        <f t="shared" si="69"/>
        <v>3.0529522499999961</v>
      </c>
      <c r="AB44" s="69">
        <f t="shared" si="69"/>
        <v>3.5184153599999712</v>
      </c>
      <c r="AC44" s="69">
        <f t="shared" si="69"/>
        <v>3.6466524900000019</v>
      </c>
      <c r="AD44" s="69">
        <f t="shared" si="69"/>
        <v>3.8371190024999891</v>
      </c>
      <c r="AE44" s="69">
        <f t="shared" si="70"/>
        <v>4.1644772099999949</v>
      </c>
      <c r="AF44" s="198" t="str">
        <f t="shared" si="70"/>
        <v/>
      </c>
      <c r="AG44" s="69">
        <f t="shared" si="70"/>
        <v>3.0915315599999715</v>
      </c>
      <c r="AH44" s="69">
        <f t="shared" si="70"/>
        <v>3.3811065224999881</v>
      </c>
      <c r="AI44" s="69">
        <f t="shared" si="70"/>
        <v>3.5967730624999916</v>
      </c>
      <c r="AJ44" s="69">
        <f t="shared" si="70"/>
        <v>4.1991808399999941</v>
      </c>
      <c r="AK44" s="198" t="str">
        <f t="shared" si="70"/>
        <v/>
      </c>
      <c r="AL44" s="198" t="str">
        <f t="shared" si="70"/>
        <v/>
      </c>
      <c r="AM44" s="69">
        <f t="shared" si="70"/>
        <v>3.7250587024999726</v>
      </c>
      <c r="AN44" s="69">
        <f t="shared" si="70"/>
        <v>3.8544428100000028</v>
      </c>
      <c r="AO44" s="69">
        <f t="shared" si="70"/>
        <v>4.1573330625000127</v>
      </c>
      <c r="AP44" s="198" t="str">
        <f t="shared" si="70"/>
        <v/>
      </c>
      <c r="AQ44" s="69">
        <f t="shared" si="71"/>
        <v>3.2042651025000035</v>
      </c>
      <c r="AR44" s="69">
        <f t="shared" si="71"/>
        <v>3.5611522499999992</v>
      </c>
      <c r="AS44" s="69">
        <f t="shared" si="71"/>
        <v>3.572897123892016</v>
      </c>
      <c r="AT44" s="69">
        <f t="shared" si="71"/>
        <v>3.8911332899999707</v>
      </c>
      <c r="AU44" s="69">
        <f t="shared" si="71"/>
        <v>4.0150751613882596</v>
      </c>
      <c r="AV44" s="198" t="str">
        <f t="shared" si="71"/>
        <v/>
      </c>
      <c r="AW44" s="198" t="str">
        <f t="shared" si="71"/>
        <v/>
      </c>
      <c r="AX44" s="218">
        <f t="shared" si="71"/>
        <v>3.4066752895748342</v>
      </c>
      <c r="AY44" s="218">
        <f t="shared" si="71"/>
        <v>3.5001022499999923</v>
      </c>
      <c r="AZ44" s="218">
        <f t="shared" si="71"/>
        <v>4.261457722499995</v>
      </c>
      <c r="BA44" s="69">
        <f t="shared" si="71"/>
        <v>2.7983071024999973</v>
      </c>
      <c r="BB44" s="69">
        <f t="shared" si="71"/>
        <v>2.9626237025000002</v>
      </c>
      <c r="BC44" s="69">
        <f t="shared" si="72"/>
        <v>3.0580280624999956</v>
      </c>
      <c r="BD44" s="69">
        <f t="shared" si="72"/>
        <v>3.1138702499999837</v>
      </c>
      <c r="BE44" s="69">
        <f t="shared" si="72"/>
        <v>3.1941064025000188</v>
      </c>
      <c r="BF44" s="69">
        <f t="shared" si="72"/>
        <v>3.5235026225000077</v>
      </c>
      <c r="BG44" s="69">
        <f t="shared" si="72"/>
        <v>3.6873792900000035</v>
      </c>
      <c r="BH44" s="69">
        <f t="shared" si="72"/>
        <v>4.3319244900000164</v>
      </c>
      <c r="BI44" s="198" t="str">
        <f t="shared" si="72"/>
        <v/>
      </c>
      <c r="BJ44" s="198" t="str">
        <f t="shared" si="72"/>
        <v/>
      </c>
      <c r="BK44" s="198" t="str">
        <f t="shared" si="72"/>
        <v/>
      </c>
      <c r="BL44" s="198" t="str">
        <f t="shared" si="72"/>
        <v/>
      </c>
      <c r="BM44" s="69">
        <f t="shared" si="72"/>
        <v>3.2855527024999942</v>
      </c>
      <c r="BN44" s="69">
        <f t="shared" si="72"/>
        <v>3.7892312899999947</v>
      </c>
      <c r="BO44" s="69">
        <f t="shared" si="73"/>
        <v>3.9275558155154711</v>
      </c>
      <c r="BP44" s="198" t="str">
        <f t="shared" si="73"/>
        <v/>
      </c>
      <c r="BQ44" s="69">
        <f t="shared" si="73"/>
        <v>2.8540788900000003</v>
      </c>
      <c r="BR44" s="198" t="str">
        <f t="shared" si="73"/>
        <v/>
      </c>
      <c r="BS44" s="198" t="str">
        <f t="shared" si="73"/>
        <v/>
      </c>
      <c r="BT44" s="198" t="str">
        <f t="shared" si="73"/>
        <v/>
      </c>
      <c r="BU44" s="69">
        <f t="shared" si="73"/>
        <v>3.1859798025000163</v>
      </c>
      <c r="BV44" s="69">
        <f t="shared" si="73"/>
        <v>3.6761786225000259</v>
      </c>
      <c r="BW44" s="69">
        <f t="shared" si="73"/>
        <v>3.9329275624999882</v>
      </c>
      <c r="BX44" s="69">
        <f t="shared" si="73"/>
        <v>4.127738489999988</v>
      </c>
      <c r="BY44" s="69">
        <f t="shared" si="73"/>
        <v>4.2053056100000097</v>
      </c>
      <c r="BZ44" s="69">
        <f t="shared" si="73"/>
        <v>4.7357794024999844</v>
      </c>
      <c r="CA44" s="198" t="str">
        <f t="shared" si="74"/>
        <v/>
      </c>
      <c r="CB44" s="69">
        <f t="shared" si="74"/>
        <v>3.2875853024999957</v>
      </c>
      <c r="CC44" s="69">
        <f t="shared" si="74"/>
        <v>3.9359860100000033</v>
      </c>
      <c r="CD44" s="69">
        <f t="shared" si="74"/>
        <v>3.4512752099999933</v>
      </c>
      <c r="CE44" s="69">
        <f t="shared" si="74"/>
        <v>3.9339470399999854</v>
      </c>
    </row>
    <row r="45" spans="1:83" x14ac:dyDescent="0.3">
      <c r="A45" s="63">
        <f t="shared" si="59"/>
        <v>42529</v>
      </c>
      <c r="B45" s="197" t="str">
        <f t="shared" si="64"/>
        <v/>
      </c>
      <c r="C45" s="197" t="str">
        <f t="shared" si="64"/>
        <v/>
      </c>
      <c r="D45" s="197" t="str">
        <f t="shared" si="65"/>
        <v/>
      </c>
      <c r="E45" s="197"/>
      <c r="F45" s="66">
        <f t="shared" si="66"/>
        <v>2.1419936465463918</v>
      </c>
      <c r="G45" s="66">
        <f t="shared" si="67"/>
        <v>2.129</v>
      </c>
      <c r="H45" s="66">
        <f t="shared" si="68"/>
        <v>2.1150670400000182</v>
      </c>
      <c r="I45" s="66">
        <f t="shared" si="68"/>
        <v>2.1170880899999744</v>
      </c>
      <c r="J45" s="66">
        <f t="shared" si="68"/>
        <v>2.1484169225000072</v>
      </c>
      <c r="K45" s="66">
        <f t="shared" si="68"/>
        <v>2.1827831025000188</v>
      </c>
      <c r="L45" s="69">
        <f t="shared" si="68"/>
        <v>2.2687238399999865</v>
      </c>
      <c r="M45" s="69">
        <f t="shared" si="68"/>
        <v>2.4913264400000079</v>
      </c>
      <c r="N45" s="69">
        <f t="shared" si="68"/>
        <v>2.6452659599999873</v>
      </c>
      <c r="O45" s="69">
        <f t="shared" si="68"/>
        <v>2.9453744400000259</v>
      </c>
      <c r="P45" s="67"/>
      <c r="Q45" s="67"/>
      <c r="R45" s="68">
        <f t="shared" si="61"/>
        <v>42529</v>
      </c>
      <c r="S45" s="198" t="str">
        <f t="shared" si="69"/>
        <v/>
      </c>
      <c r="T45" s="69">
        <f t="shared" si="69"/>
        <v>3.1199630399999956</v>
      </c>
      <c r="U45" s="69">
        <f t="shared" si="69"/>
        <v>2.9687120224999974</v>
      </c>
      <c r="V45" s="69">
        <f t="shared" si="69"/>
        <v>2.9058080624999816</v>
      </c>
      <c r="W45" s="69">
        <f t="shared" si="69"/>
        <v>3.2388084224999947</v>
      </c>
      <c r="X45" s="69">
        <f t="shared" si="69"/>
        <v>3.4665324224999905</v>
      </c>
      <c r="Y45" s="69">
        <f t="shared" si="69"/>
        <v>3.7902500625000002</v>
      </c>
      <c r="Z45" s="198" t="str">
        <f t="shared" si="69"/>
        <v/>
      </c>
      <c r="AA45" s="69">
        <f t="shared" si="69"/>
        <v>3.0803631224999961</v>
      </c>
      <c r="AB45" s="69">
        <f t="shared" si="69"/>
        <v>3.5550464399999981</v>
      </c>
      <c r="AC45" s="69">
        <f t="shared" si="69"/>
        <v>3.6863610224999954</v>
      </c>
      <c r="AD45" s="69">
        <f t="shared" si="69"/>
        <v>3.8350810025000293</v>
      </c>
      <c r="AE45" s="69">
        <f t="shared" si="70"/>
        <v>4.1828489999999885</v>
      </c>
      <c r="AF45" s="198" t="str">
        <f t="shared" si="70"/>
        <v/>
      </c>
      <c r="AG45" s="69">
        <f t="shared" si="70"/>
        <v>3.1514453225000238</v>
      </c>
      <c r="AH45" s="69">
        <f t="shared" si="70"/>
        <v>3.4248320399999921</v>
      </c>
      <c r="AI45" s="69">
        <f t="shared" si="70"/>
        <v>3.6364720399999939</v>
      </c>
      <c r="AJ45" s="69">
        <f t="shared" si="70"/>
        <v>4.222660102500031</v>
      </c>
      <c r="AK45" s="198" t="str">
        <f t="shared" si="70"/>
        <v/>
      </c>
      <c r="AL45" s="198" t="str">
        <f t="shared" si="70"/>
        <v/>
      </c>
      <c r="AM45" s="69">
        <f t="shared" si="70"/>
        <v>3.7637636025000143</v>
      </c>
      <c r="AN45" s="69">
        <f t="shared" si="70"/>
        <v>3.8829792900000104</v>
      </c>
      <c r="AO45" s="69">
        <f t="shared" si="70"/>
        <v>4.1746835599999699</v>
      </c>
      <c r="AP45" s="198" t="str">
        <f t="shared" si="70"/>
        <v/>
      </c>
      <c r="AQ45" s="69">
        <f t="shared" si="71"/>
        <v>3.2459210000000072</v>
      </c>
      <c r="AR45" s="69">
        <f t="shared" si="71"/>
        <v>3.5743821224999861</v>
      </c>
      <c r="AS45" s="69">
        <f t="shared" si="71"/>
        <v>3.6170513692225015</v>
      </c>
      <c r="AT45" s="69">
        <f t="shared" si="71"/>
        <v>3.9380250000000228</v>
      </c>
      <c r="AU45" s="69">
        <f t="shared" si="71"/>
        <v>4.036706100546561</v>
      </c>
      <c r="AV45" s="198" t="str">
        <f t="shared" si="71"/>
        <v/>
      </c>
      <c r="AW45" s="198" t="str">
        <f t="shared" si="71"/>
        <v/>
      </c>
      <c r="AX45" s="218">
        <f t="shared" si="71"/>
        <v>3.4435961720062469</v>
      </c>
      <c r="AY45" s="218">
        <f t="shared" si="71"/>
        <v>3.5418178025000024</v>
      </c>
      <c r="AZ45" s="218">
        <f t="shared" si="71"/>
        <v>4.2788168899999812</v>
      </c>
      <c r="BA45" s="69">
        <f t="shared" si="71"/>
        <v>2.8337964899999957</v>
      </c>
      <c r="BB45" s="69">
        <f t="shared" si="71"/>
        <v>3.0133652025000179</v>
      </c>
      <c r="BC45" s="69">
        <f t="shared" si="72"/>
        <v>3.0996544399999992</v>
      </c>
      <c r="BD45" s="69">
        <f t="shared" si="72"/>
        <v>3.1585548900000093</v>
      </c>
      <c r="BE45" s="69">
        <f t="shared" si="72"/>
        <v>3.2367763024999885</v>
      </c>
      <c r="BF45" s="69">
        <f t="shared" si="72"/>
        <v>3.5479232224999935</v>
      </c>
      <c r="BG45" s="69">
        <f t="shared" si="72"/>
        <v>3.7148744025000013</v>
      </c>
      <c r="BH45" s="69">
        <f t="shared" si="72"/>
        <v>4.3584833599999984</v>
      </c>
      <c r="BI45" s="198" t="str">
        <f t="shared" si="72"/>
        <v/>
      </c>
      <c r="BJ45" s="198" t="str">
        <f t="shared" si="72"/>
        <v/>
      </c>
      <c r="BK45" s="198" t="str">
        <f t="shared" si="72"/>
        <v/>
      </c>
      <c r="BL45" s="198" t="str">
        <f t="shared" si="72"/>
        <v/>
      </c>
      <c r="BM45" s="69">
        <f t="shared" si="72"/>
        <v>3.3282415024999956</v>
      </c>
      <c r="BN45" s="69">
        <f t="shared" si="72"/>
        <v>3.8126643225000034</v>
      </c>
      <c r="BO45" s="69">
        <f t="shared" si="73"/>
        <v>3.9522615624523194</v>
      </c>
      <c r="BP45" s="198" t="str">
        <f t="shared" si="73"/>
        <v/>
      </c>
      <c r="BQ45" s="69">
        <f t="shared" si="73"/>
        <v>2.8875492225000077</v>
      </c>
      <c r="BR45" s="198" t="str">
        <f t="shared" si="73"/>
        <v/>
      </c>
      <c r="BS45" s="198" t="str">
        <f t="shared" si="73"/>
        <v/>
      </c>
      <c r="BT45" s="198" t="str">
        <f t="shared" si="73"/>
        <v/>
      </c>
      <c r="BU45" s="69">
        <f t="shared" si="73"/>
        <v>3.2205200625000208</v>
      </c>
      <c r="BV45" s="69">
        <f t="shared" si="73"/>
        <v>3.7097824400000201</v>
      </c>
      <c r="BW45" s="69">
        <f t="shared" si="73"/>
        <v>3.9584160000000201</v>
      </c>
      <c r="BX45" s="69">
        <f t="shared" si="73"/>
        <v>4.1501891600000063</v>
      </c>
      <c r="BY45" s="69">
        <f t="shared" si="73"/>
        <v>4.2236809999999902</v>
      </c>
      <c r="BZ45" s="69">
        <f t="shared" si="73"/>
        <v>4.7572720099999799</v>
      </c>
      <c r="CA45" s="198" t="str">
        <f t="shared" si="74"/>
        <v/>
      </c>
      <c r="CB45" s="69">
        <f t="shared" si="74"/>
        <v>3.3394233599999712</v>
      </c>
      <c r="CC45" s="69">
        <f t="shared" si="74"/>
        <v>3.9624944399999862</v>
      </c>
      <c r="CD45" s="69">
        <f t="shared" si="74"/>
        <v>3.4665324224999905</v>
      </c>
      <c r="CE45" s="69">
        <f t="shared" si="74"/>
        <v>3.9594356025000277</v>
      </c>
    </row>
    <row r="46" spans="1:83" x14ac:dyDescent="0.3">
      <c r="A46" s="63">
        <f t="shared" si="59"/>
        <v>42530</v>
      </c>
      <c r="B46" s="197" t="str">
        <f t="shared" si="64"/>
        <v/>
      </c>
      <c r="C46" s="197" t="str">
        <f t="shared" si="64"/>
        <v/>
      </c>
      <c r="D46" s="197" t="str">
        <f t="shared" si="65"/>
        <v/>
      </c>
      <c r="E46" s="197"/>
      <c r="F46" s="66">
        <f t="shared" si="66"/>
        <v>2.1917878405317781</v>
      </c>
      <c r="G46" s="66">
        <f t="shared" si="67"/>
        <v>2.1800000000000002</v>
      </c>
      <c r="H46" s="66">
        <f t="shared" si="68"/>
        <v>2.1757072400000022</v>
      </c>
      <c r="I46" s="66">
        <f t="shared" si="68"/>
        <v>2.1696424100000167</v>
      </c>
      <c r="J46" s="66">
        <f t="shared" si="68"/>
        <v>2.1858156899999814</v>
      </c>
      <c r="K46" s="66">
        <f t="shared" si="68"/>
        <v>2.2171550625000203</v>
      </c>
      <c r="L46" s="69">
        <f t="shared" si="68"/>
        <v>2.2909732100000024</v>
      </c>
      <c r="M46" s="69">
        <f t="shared" si="68"/>
        <v>2.4994256400000303</v>
      </c>
      <c r="N46" s="69">
        <f t="shared" si="68"/>
        <v>2.6462791024999932</v>
      </c>
      <c r="O46" s="69">
        <f t="shared" si="68"/>
        <v>2.9413159999999827</v>
      </c>
      <c r="P46" s="67"/>
      <c r="Q46" s="67"/>
      <c r="R46" s="68">
        <f t="shared" si="61"/>
        <v>42530</v>
      </c>
      <c r="S46" s="198" t="str">
        <f t="shared" si="69"/>
        <v/>
      </c>
      <c r="T46" s="69">
        <f t="shared" si="69"/>
        <v>3.1412892224999878</v>
      </c>
      <c r="U46" s="69">
        <f t="shared" si="69"/>
        <v>2.9484183224999905</v>
      </c>
      <c r="V46" s="69">
        <f t="shared" si="69"/>
        <v>2.9565355624999956</v>
      </c>
      <c r="W46" s="69">
        <f t="shared" si="69"/>
        <v>3.2753900025000116</v>
      </c>
      <c r="X46" s="69">
        <f t="shared" si="69"/>
        <v>3.4939982400000069</v>
      </c>
      <c r="Y46" s="69">
        <f t="shared" si="69"/>
        <v>3.8065511025000109</v>
      </c>
      <c r="Z46" s="198" t="str">
        <f t="shared" si="69"/>
        <v/>
      </c>
      <c r="AA46" s="69">
        <f t="shared" si="69"/>
        <v>3.1250405025000205</v>
      </c>
      <c r="AB46" s="69">
        <f t="shared" si="69"/>
        <v>3.5937196100000124</v>
      </c>
      <c r="AC46" s="69">
        <f t="shared" si="69"/>
        <v>3.7158928099999988</v>
      </c>
      <c r="AD46" s="69">
        <f t="shared" si="69"/>
        <v>3.8585192099999999</v>
      </c>
      <c r="AE46" s="69">
        <f t="shared" si="70"/>
        <v>4.196118522499992</v>
      </c>
      <c r="AF46" s="198" t="str">
        <f t="shared" si="70"/>
        <v/>
      </c>
      <c r="AG46" s="69">
        <f t="shared" si="70"/>
        <v>3.1575392225000165</v>
      </c>
      <c r="AH46" s="69">
        <f t="shared" si="70"/>
        <v>3.4655152400000055</v>
      </c>
      <c r="AI46" s="69">
        <f t="shared" si="70"/>
        <v>3.6700694224999886</v>
      </c>
      <c r="AJ46" s="69">
        <f t="shared" si="70"/>
        <v>4.2359321600000222</v>
      </c>
      <c r="AK46" s="198" t="str">
        <f t="shared" si="70"/>
        <v/>
      </c>
      <c r="AL46" s="198" t="str">
        <f t="shared" si="70"/>
        <v/>
      </c>
      <c r="AM46" s="69">
        <f t="shared" si="70"/>
        <v>3.7953439999999894</v>
      </c>
      <c r="AN46" s="69">
        <f t="shared" si="70"/>
        <v>3.9115196900000315</v>
      </c>
      <c r="AO46" s="69">
        <f t="shared" si="70"/>
        <v>4.1552919224999929</v>
      </c>
      <c r="AP46" s="198" t="str">
        <f t="shared" si="70"/>
        <v/>
      </c>
      <c r="AQ46" s="69">
        <f t="shared" si="71"/>
        <v>3.2814875625000184</v>
      </c>
      <c r="AR46" s="69">
        <f t="shared" si="71"/>
        <v>3.5662405625000115</v>
      </c>
      <c r="AS46" s="69">
        <f t="shared" si="71"/>
        <v>3.6560831492775003</v>
      </c>
      <c r="AT46" s="69">
        <f t="shared" si="71"/>
        <v>3.9696319024999926</v>
      </c>
      <c r="AU46" s="69">
        <f t="shared" si="71"/>
        <v>4.0655526006351472</v>
      </c>
      <c r="AV46" s="198" t="str">
        <f t="shared" si="71"/>
        <v/>
      </c>
      <c r="AW46" s="198" t="str">
        <f t="shared" si="71"/>
        <v/>
      </c>
      <c r="AX46" s="218">
        <f t="shared" si="71"/>
        <v>3.4938654810541925</v>
      </c>
      <c r="AY46" s="218">
        <f t="shared" si="71"/>
        <v>3.58048850249999</v>
      </c>
      <c r="AZ46" s="218">
        <f t="shared" si="71"/>
        <v>4.2971987600000094</v>
      </c>
      <c r="BA46" s="69">
        <f t="shared" si="71"/>
        <v>2.8682777600000042</v>
      </c>
      <c r="BB46" s="69">
        <f t="shared" si="71"/>
        <v>3.041785902500016</v>
      </c>
      <c r="BC46" s="69">
        <f t="shared" si="72"/>
        <v>3.1311336225000153</v>
      </c>
      <c r="BD46" s="69">
        <f t="shared" si="72"/>
        <v>3.1920747225000046</v>
      </c>
      <c r="BE46" s="69">
        <f t="shared" si="72"/>
        <v>3.2642116099999896</v>
      </c>
      <c r="BF46" s="69">
        <f t="shared" si="72"/>
        <v>3.567258239999993</v>
      </c>
      <c r="BG46" s="69">
        <f t="shared" si="72"/>
        <v>3.7270956224999985</v>
      </c>
      <c r="BH46" s="69">
        <f t="shared" si="72"/>
        <v>4.3411175624999743</v>
      </c>
      <c r="BI46" s="198" t="str">
        <f t="shared" si="72"/>
        <v/>
      </c>
      <c r="BJ46" s="198" t="str">
        <f t="shared" si="72"/>
        <v/>
      </c>
      <c r="BK46" s="198" t="str">
        <f t="shared" si="72"/>
        <v/>
      </c>
      <c r="BL46" s="198" t="str">
        <f t="shared" si="72"/>
        <v/>
      </c>
      <c r="BM46" s="69">
        <f t="shared" si="72"/>
        <v>3.3597555599999884</v>
      </c>
      <c r="BN46" s="69">
        <f t="shared" si="72"/>
        <v>3.8330430225000045</v>
      </c>
      <c r="BO46" s="69">
        <f t="shared" si="73"/>
        <v>3.9656456810588159</v>
      </c>
      <c r="BP46" s="198" t="str">
        <f t="shared" si="73"/>
        <v/>
      </c>
      <c r="BQ46" s="69">
        <f t="shared" si="73"/>
        <v>2.9271120899999836</v>
      </c>
      <c r="BR46" s="198" t="str">
        <f t="shared" si="73"/>
        <v/>
      </c>
      <c r="BS46" s="198" t="str">
        <f t="shared" si="73"/>
        <v/>
      </c>
      <c r="BT46" s="198" t="str">
        <f t="shared" si="73"/>
        <v/>
      </c>
      <c r="BU46" s="69">
        <f t="shared" si="73"/>
        <v>3.2733575224999978</v>
      </c>
      <c r="BV46" s="69">
        <f t="shared" si="73"/>
        <v>3.7535774024999746</v>
      </c>
      <c r="BW46" s="69">
        <f t="shared" si="73"/>
        <v>3.9890062499999823</v>
      </c>
      <c r="BX46" s="69">
        <f t="shared" si="73"/>
        <v>4.1746835599999699</v>
      </c>
      <c r="BY46" s="69">
        <f t="shared" si="73"/>
        <v>4.2369531224999868</v>
      </c>
      <c r="BZ46" s="69">
        <f t="shared" si="73"/>
        <v>4.7542015025000106</v>
      </c>
      <c r="CA46" s="198" t="str">
        <f t="shared" si="74"/>
        <v/>
      </c>
      <c r="CB46" s="69">
        <f t="shared" si="74"/>
        <v>3.3536556899999903</v>
      </c>
      <c r="CC46" s="69">
        <f t="shared" si="74"/>
        <v>3.9757499224999826</v>
      </c>
      <c r="CD46" s="69">
        <f t="shared" si="74"/>
        <v>3.5001022499999923</v>
      </c>
      <c r="CE46" s="69">
        <f t="shared" si="74"/>
        <v>3.9849272899999955</v>
      </c>
    </row>
    <row r="47" spans="1:83" x14ac:dyDescent="0.3">
      <c r="A47" s="63">
        <f t="shared" si="59"/>
        <v>42531</v>
      </c>
      <c r="B47" s="197" t="str">
        <f t="shared" si="64"/>
        <v/>
      </c>
      <c r="C47" s="197" t="str">
        <f t="shared" si="64"/>
        <v/>
      </c>
      <c r="D47" s="197" t="str">
        <f t="shared" si="65"/>
        <v/>
      </c>
      <c r="E47" s="197"/>
      <c r="F47" s="66">
        <f t="shared" si="66"/>
        <v>2.16536416481794</v>
      </c>
      <c r="G47" s="66">
        <f t="shared" si="67"/>
        <v>2.1579999999999999</v>
      </c>
      <c r="H47" s="66">
        <f t="shared" si="68"/>
        <v>2.1615562500000074</v>
      </c>
      <c r="I47" s="66">
        <f t="shared" si="68"/>
        <v>2.1484169225000072</v>
      </c>
      <c r="J47" s="66">
        <f t="shared" si="68"/>
        <v>2.1655992899999976</v>
      </c>
      <c r="K47" s="66">
        <f t="shared" si="68"/>
        <v>2.1918809999999844</v>
      </c>
      <c r="L47" s="69">
        <f t="shared" si="68"/>
        <v>2.2596225225000266</v>
      </c>
      <c r="M47" s="69">
        <f t="shared" si="68"/>
        <v>2.4589328399999832</v>
      </c>
      <c r="N47" s="69">
        <f t="shared" si="68"/>
        <v>2.6098091224999731</v>
      </c>
      <c r="O47" s="69">
        <f t="shared" si="68"/>
        <v>2.9088513600000088</v>
      </c>
      <c r="P47" s="67"/>
      <c r="Q47" s="67"/>
      <c r="R47" s="68">
        <f t="shared" si="61"/>
        <v>42531</v>
      </c>
      <c r="S47" s="198" t="str">
        <f t="shared" si="69"/>
        <v/>
      </c>
      <c r="T47" s="69">
        <f t="shared" si="69"/>
        <v>3.1108239225000167</v>
      </c>
      <c r="U47" s="69">
        <f t="shared" si="69"/>
        <v>2.9189960099999857</v>
      </c>
      <c r="V47" s="69">
        <f t="shared" si="69"/>
        <v>2.9179815225000238</v>
      </c>
      <c r="W47" s="69">
        <f t="shared" si="69"/>
        <v>3.2682764100000039</v>
      </c>
      <c r="X47" s="69">
        <f t="shared" si="69"/>
        <v>3.4878944100000142</v>
      </c>
      <c r="Y47" s="69">
        <f t="shared" si="69"/>
        <v>3.7953439999999894</v>
      </c>
      <c r="Z47" s="198" t="str">
        <f t="shared" si="69"/>
        <v/>
      </c>
      <c r="AA47" s="69">
        <f t="shared" si="69"/>
        <v>3.098639062499986</v>
      </c>
      <c r="AB47" s="69">
        <f t="shared" si="69"/>
        <v>3.5835417599999975</v>
      </c>
      <c r="AC47" s="69">
        <f t="shared" si="69"/>
        <v>3.689415840000021</v>
      </c>
      <c r="AD47" s="69">
        <f t="shared" si="69"/>
        <v>3.8442521599999946</v>
      </c>
      <c r="AE47" s="69">
        <f t="shared" si="70"/>
        <v>4.290050062500006</v>
      </c>
      <c r="AF47" s="198" t="str">
        <f t="shared" si="70"/>
        <v/>
      </c>
      <c r="AG47" s="69">
        <f t="shared" si="70"/>
        <v>3.1392580624999722</v>
      </c>
      <c r="AH47" s="69">
        <f t="shared" si="70"/>
        <v>3.4441555624999953</v>
      </c>
      <c r="AI47" s="69">
        <f t="shared" si="70"/>
        <v>3.660905960000016</v>
      </c>
      <c r="AJ47" s="69">
        <f t="shared" si="70"/>
        <v>4.2053056100000097</v>
      </c>
      <c r="AK47" s="198" t="str">
        <f t="shared" si="70"/>
        <v/>
      </c>
      <c r="AL47" s="198" t="str">
        <f t="shared" si="70"/>
        <v/>
      </c>
      <c r="AM47" s="69">
        <f t="shared" si="70"/>
        <v>3.7892312899999947</v>
      </c>
      <c r="AN47" s="69">
        <f t="shared" si="70"/>
        <v>3.8911332899999707</v>
      </c>
      <c r="AO47" s="69">
        <f t="shared" si="70"/>
        <v>4.1583536400000121</v>
      </c>
      <c r="AP47" s="198" t="str">
        <f t="shared" si="70"/>
        <v/>
      </c>
      <c r="AQ47" s="69">
        <f t="shared" si="71"/>
        <v>3.2499854399999917</v>
      </c>
      <c r="AR47" s="69">
        <f t="shared" si="71"/>
        <v>3.54588806249998</v>
      </c>
      <c r="AS47" s="69">
        <f t="shared" si="71"/>
        <v>3.6468377839132149</v>
      </c>
      <c r="AT47" s="69">
        <f t="shared" si="71"/>
        <v>3.9370055025000017</v>
      </c>
      <c r="AU47" s="69">
        <f t="shared" si="71"/>
        <v>4.0253751878853716</v>
      </c>
      <c r="AV47" s="198" t="str">
        <f t="shared" si="71"/>
        <v/>
      </c>
      <c r="AW47" s="198" t="str">
        <f t="shared" si="71"/>
        <v/>
      </c>
      <c r="AX47" s="218">
        <f t="shared" si="71"/>
        <v>3.4538537270558667</v>
      </c>
      <c r="AY47" s="218">
        <f t="shared" si="71"/>
        <v>3.571329000000012</v>
      </c>
      <c r="AZ47" s="218">
        <f t="shared" si="71"/>
        <v>4.2869864099999822</v>
      </c>
      <c r="BA47" s="69">
        <f t="shared" si="71"/>
        <v>2.8388669024999924</v>
      </c>
      <c r="BB47" s="69">
        <f t="shared" si="71"/>
        <v>3.045846322500001</v>
      </c>
      <c r="BC47" s="69">
        <f t="shared" si="72"/>
        <v>3.1230095025000182</v>
      </c>
      <c r="BD47" s="69">
        <f t="shared" si="72"/>
        <v>3.1839482025000088</v>
      </c>
      <c r="BE47" s="69">
        <f t="shared" si="72"/>
        <v>3.2591307224999921</v>
      </c>
      <c r="BF47" s="69">
        <f t="shared" si="72"/>
        <v>3.5550464399999981</v>
      </c>
      <c r="BG47" s="69">
        <f t="shared" si="72"/>
        <v>3.7148744025000013</v>
      </c>
      <c r="BH47" s="69">
        <f t="shared" si="72"/>
        <v>4.3309030625000133</v>
      </c>
      <c r="BI47" s="198" t="str">
        <f t="shared" si="72"/>
        <v/>
      </c>
      <c r="BJ47" s="198" t="str">
        <f t="shared" si="72"/>
        <v/>
      </c>
      <c r="BK47" s="198" t="str">
        <f t="shared" si="72"/>
        <v/>
      </c>
      <c r="BL47" s="198" t="str">
        <f t="shared" si="72"/>
        <v/>
      </c>
      <c r="BM47" s="69">
        <f t="shared" si="72"/>
        <v>3.3526390624999847</v>
      </c>
      <c r="BN47" s="69">
        <f t="shared" si="72"/>
        <v>3.8228534224999944</v>
      </c>
      <c r="BO47" s="69">
        <f t="shared" si="73"/>
        <v>3.9502025819857511</v>
      </c>
      <c r="BP47" s="198" t="str">
        <f t="shared" si="73"/>
        <v/>
      </c>
      <c r="BQ47" s="69">
        <f t="shared" si="73"/>
        <v>2.8875492225000077</v>
      </c>
      <c r="BR47" s="198" t="str">
        <f t="shared" si="73"/>
        <v/>
      </c>
      <c r="BS47" s="198" t="str">
        <f t="shared" si="73"/>
        <v/>
      </c>
      <c r="BT47" s="198" t="str">
        <f t="shared" si="73"/>
        <v/>
      </c>
      <c r="BU47" s="69">
        <f t="shared" si="73"/>
        <v>3.2367763024999885</v>
      </c>
      <c r="BV47" s="69">
        <f t="shared" si="73"/>
        <v>3.7464473599999826</v>
      </c>
      <c r="BW47" s="69">
        <f t="shared" si="73"/>
        <v>3.972690890000008</v>
      </c>
      <c r="BX47" s="69">
        <f t="shared" si="73"/>
        <v>4.1644772099999949</v>
      </c>
      <c r="BY47" s="69">
        <f t="shared" si="73"/>
        <v>4.2247019024999943</v>
      </c>
      <c r="BZ47" s="69">
        <f t="shared" si="73"/>
        <v>4.7408964900000017</v>
      </c>
      <c r="CA47" s="198" t="str">
        <f t="shared" si="74"/>
        <v/>
      </c>
      <c r="CB47" s="69">
        <f t="shared" si="74"/>
        <v>3.3272250000000003</v>
      </c>
      <c r="CC47" s="69">
        <f t="shared" si="74"/>
        <v>3.9451616225000263</v>
      </c>
      <c r="CD47" s="69">
        <f t="shared" si="74"/>
        <v>3.4929809224999886</v>
      </c>
      <c r="CE47" s="69">
        <f t="shared" si="74"/>
        <v>3.9788090000000054</v>
      </c>
    </row>
    <row r="48" spans="1:83" x14ac:dyDescent="0.3">
      <c r="A48" s="63">
        <f t="shared" si="59"/>
        <v>42534</v>
      </c>
      <c r="B48" s="197" t="str">
        <f t="shared" si="64"/>
        <v/>
      </c>
      <c r="C48" s="197" t="str">
        <f t="shared" si="64"/>
        <v/>
      </c>
      <c r="D48" s="197" t="str">
        <f t="shared" si="65"/>
        <v/>
      </c>
      <c r="E48" s="197"/>
      <c r="F48" s="66">
        <f t="shared" si="66"/>
        <v>2.1440257063420454</v>
      </c>
      <c r="G48" s="66">
        <f t="shared" si="67"/>
        <v>2.1360000000000001</v>
      </c>
      <c r="H48" s="66">
        <f t="shared" si="68"/>
        <v>2.1352784400000102</v>
      </c>
      <c r="I48" s="66">
        <f t="shared" si="68"/>
        <v>2.116077562499985</v>
      </c>
      <c r="J48" s="66">
        <f t="shared" si="68"/>
        <v>2.1342678225000133</v>
      </c>
      <c r="K48" s="66">
        <f t="shared" si="68"/>
        <v>2.1463955625000031</v>
      </c>
      <c r="L48" s="69">
        <f t="shared" si="68"/>
        <v>2.2100780100000161</v>
      </c>
      <c r="M48" s="69">
        <f t="shared" si="68"/>
        <v>2.4093400625000205</v>
      </c>
      <c r="N48" s="69">
        <f t="shared" si="68"/>
        <v>2.5551163024999823</v>
      </c>
      <c r="O48" s="69">
        <f t="shared" si="68"/>
        <v>2.8490081025000169</v>
      </c>
      <c r="P48" s="67"/>
      <c r="Q48" s="67"/>
      <c r="R48" s="68">
        <f t="shared" si="61"/>
        <v>42534</v>
      </c>
      <c r="S48" s="198" t="str">
        <f t="shared" si="69"/>
        <v/>
      </c>
      <c r="T48" s="69">
        <f t="shared" si="69"/>
        <v>3.0955929600000154</v>
      </c>
      <c r="U48" s="69">
        <f t="shared" si="69"/>
        <v>2.9037792225000025</v>
      </c>
      <c r="V48" s="69">
        <f t="shared" si="69"/>
        <v>2.9047936400000252</v>
      </c>
      <c r="W48" s="69">
        <f t="shared" si="69"/>
        <v>3.2428727224999898</v>
      </c>
      <c r="X48" s="69">
        <f t="shared" si="69"/>
        <v>3.4624637225000088</v>
      </c>
      <c r="Y48" s="69">
        <f t="shared" si="69"/>
        <v>3.7596890624999713</v>
      </c>
      <c r="Z48" s="198" t="str">
        <f t="shared" si="69"/>
        <v/>
      </c>
      <c r="AA48" s="69">
        <f t="shared" si="69"/>
        <v>3.0874702400000009</v>
      </c>
      <c r="AB48" s="69">
        <f t="shared" si="69"/>
        <v>3.5509760000000057</v>
      </c>
      <c r="AC48" s="69">
        <f t="shared" si="69"/>
        <v>3.6822880025000115</v>
      </c>
      <c r="AD48" s="69">
        <f t="shared" si="69"/>
        <v>3.8136832100000184</v>
      </c>
      <c r="AE48" s="69">
        <f t="shared" si="70"/>
        <v>4.3901541224999896</v>
      </c>
      <c r="AF48" s="198" t="str">
        <f t="shared" si="70"/>
        <v/>
      </c>
      <c r="AG48" s="69">
        <f t="shared" si="70"/>
        <v>3.1250405025000205</v>
      </c>
      <c r="AH48" s="69">
        <f t="shared" si="70"/>
        <v>3.4339850625000112</v>
      </c>
      <c r="AI48" s="69">
        <f t="shared" si="70"/>
        <v>3.6435983024999841</v>
      </c>
      <c r="AJ48" s="69">
        <f t="shared" si="70"/>
        <v>4.1777455624999904</v>
      </c>
      <c r="AK48" s="198" t="str">
        <f t="shared" si="70"/>
        <v/>
      </c>
      <c r="AL48" s="198" t="str">
        <f t="shared" si="70"/>
        <v/>
      </c>
      <c r="AM48" s="69">
        <f t="shared" si="70"/>
        <v>3.7658009025000272</v>
      </c>
      <c r="AN48" s="69">
        <f t="shared" si="70"/>
        <v>3.8717680624999806</v>
      </c>
      <c r="AO48" s="69">
        <f t="shared" si="70"/>
        <v>4.1216160000000057</v>
      </c>
      <c r="AP48" s="198" t="str">
        <f t="shared" si="70"/>
        <v/>
      </c>
      <c r="AQ48" s="69">
        <f t="shared" si="71"/>
        <v>3.2398244899999984</v>
      </c>
      <c r="AR48" s="69">
        <f t="shared" si="71"/>
        <v>3.5143456399999939</v>
      </c>
      <c r="AS48" s="69">
        <f t="shared" si="71"/>
        <v>3.6180783800831451</v>
      </c>
      <c r="AT48" s="69">
        <f t="shared" si="71"/>
        <v>3.8992876099999796</v>
      </c>
      <c r="AU48" s="69">
        <f t="shared" si="71"/>
        <v>4.0222850996186388</v>
      </c>
      <c r="AV48" s="198" t="str">
        <f t="shared" si="71"/>
        <v/>
      </c>
      <c r="AW48" s="198" t="str">
        <f t="shared" si="71"/>
        <v/>
      </c>
      <c r="AX48" s="218">
        <f t="shared" si="71"/>
        <v>3.4333393797608025</v>
      </c>
      <c r="AY48" s="218">
        <f t="shared" si="71"/>
        <v>3.5448704900000072</v>
      </c>
      <c r="AZ48" s="218">
        <f t="shared" si="71"/>
        <v>4.2389950624999839</v>
      </c>
      <c r="BA48" s="69">
        <f t="shared" si="71"/>
        <v>2.8287262025000093</v>
      </c>
      <c r="BB48" s="69">
        <f t="shared" si="71"/>
        <v>3.0204700100000093</v>
      </c>
      <c r="BC48" s="69">
        <f t="shared" si="72"/>
        <v>3.0976236900000176</v>
      </c>
      <c r="BD48" s="69">
        <f t="shared" si="72"/>
        <v>3.1585548900000093</v>
      </c>
      <c r="BE48" s="69">
        <f t="shared" si="72"/>
        <v>3.244904902500001</v>
      </c>
      <c r="BF48" s="69">
        <f t="shared" si="72"/>
        <v>3.5214677024999919</v>
      </c>
      <c r="BG48" s="69">
        <f t="shared" si="72"/>
        <v>3.6904341225000303</v>
      </c>
      <c r="BH48" s="69">
        <f t="shared" si="72"/>
        <v>4.3053690000000255</v>
      </c>
      <c r="BI48" s="198" t="str">
        <f t="shared" si="72"/>
        <v/>
      </c>
      <c r="BJ48" s="198" t="str">
        <f t="shared" si="72"/>
        <v/>
      </c>
      <c r="BK48" s="198" t="str">
        <f t="shared" si="72"/>
        <v/>
      </c>
      <c r="BL48" s="198" t="str">
        <f t="shared" si="72"/>
        <v/>
      </c>
      <c r="BM48" s="69">
        <f t="shared" si="72"/>
        <v>3.3333240899999783</v>
      </c>
      <c r="BN48" s="69">
        <f t="shared" si="72"/>
        <v>3.7994192400000015</v>
      </c>
      <c r="BO48" s="69">
        <f t="shared" si="73"/>
        <v>3.920350802258521</v>
      </c>
      <c r="BP48" s="198" t="str">
        <f t="shared" si="73"/>
        <v/>
      </c>
      <c r="BQ48" s="69">
        <f t="shared" si="73"/>
        <v>2.8763918400000144</v>
      </c>
      <c r="BR48" s="198" t="str">
        <f t="shared" si="73"/>
        <v/>
      </c>
      <c r="BS48" s="198" t="str">
        <f t="shared" si="73"/>
        <v/>
      </c>
      <c r="BT48" s="198" t="str">
        <f t="shared" si="73"/>
        <v/>
      </c>
      <c r="BU48" s="69">
        <f t="shared" si="73"/>
        <v>3.2205200625000208</v>
      </c>
      <c r="BV48" s="69">
        <f t="shared" si="73"/>
        <v>3.7189480624999716</v>
      </c>
      <c r="BW48" s="69">
        <f t="shared" si="73"/>
        <v>3.9482202499999897</v>
      </c>
      <c r="BX48" s="69">
        <f t="shared" si="73"/>
        <v>4.1338611599999853</v>
      </c>
      <c r="BY48" s="69">
        <f t="shared" si="73"/>
        <v>4.2053056100000097</v>
      </c>
      <c r="BZ48" s="69">
        <f t="shared" si="73"/>
        <v>4.6621072024999988</v>
      </c>
      <c r="CA48" s="198" t="str">
        <f t="shared" si="74"/>
        <v/>
      </c>
      <c r="CB48" s="69">
        <f t="shared" si="74"/>
        <v>3.2804712899999977</v>
      </c>
      <c r="CC48" s="69">
        <f t="shared" si="74"/>
        <v>3.9176360000000132</v>
      </c>
      <c r="CD48" s="69">
        <f t="shared" si="74"/>
        <v>3.4878944100000142</v>
      </c>
      <c r="CE48" s="69">
        <f t="shared" si="74"/>
        <v>3.9461811599999841</v>
      </c>
    </row>
    <row r="49" spans="1:83" x14ac:dyDescent="0.3">
      <c r="A49" s="63">
        <f t="shared" si="59"/>
        <v>42535</v>
      </c>
      <c r="B49" s="197" t="str">
        <f t="shared" si="64"/>
        <v/>
      </c>
      <c r="C49" s="197" t="str">
        <f t="shared" si="64"/>
        <v/>
      </c>
      <c r="D49" s="197" t="str">
        <f t="shared" si="65"/>
        <v/>
      </c>
      <c r="E49" s="197"/>
      <c r="F49" s="66">
        <f t="shared" si="66"/>
        <v>2.1247223624066391</v>
      </c>
      <c r="G49" s="66">
        <f t="shared" si="67"/>
        <v>2.117</v>
      </c>
      <c r="H49" s="66">
        <f t="shared" si="68"/>
        <v>2.1221408025000166</v>
      </c>
      <c r="I49" s="66">
        <f t="shared" si="68"/>
        <v>2.1090040099999818</v>
      </c>
      <c r="J49" s="66">
        <f t="shared" si="68"/>
        <v>2.1170880899999744</v>
      </c>
      <c r="K49" s="66">
        <f t="shared" si="68"/>
        <v>2.1362890625000297</v>
      </c>
      <c r="L49" s="69">
        <f t="shared" si="68"/>
        <v>2.1878374399999956</v>
      </c>
      <c r="M49" s="69">
        <f t="shared" si="68"/>
        <v>2.3729122024999993</v>
      </c>
      <c r="N49" s="69">
        <f t="shared" si="68"/>
        <v>2.5146125024999799</v>
      </c>
      <c r="O49" s="69">
        <f t="shared" si="68"/>
        <v>2.8206140024999993</v>
      </c>
      <c r="P49" s="67"/>
      <c r="Q49" s="67"/>
      <c r="R49" s="68">
        <f t="shared" si="61"/>
        <v>42535</v>
      </c>
      <c r="S49" s="198" t="str">
        <f t="shared" si="69"/>
        <v/>
      </c>
      <c r="T49" s="69">
        <f t="shared" si="69"/>
        <v>3.0712257599999848</v>
      </c>
      <c r="U49" s="69">
        <f t="shared" si="69"/>
        <v>2.880448999999996</v>
      </c>
      <c r="V49" s="69">
        <f t="shared" si="69"/>
        <v>2.8794347024999833</v>
      </c>
      <c r="W49" s="69">
        <f t="shared" si="69"/>
        <v>3.2093446399999781</v>
      </c>
      <c r="X49" s="69">
        <f t="shared" si="69"/>
        <v>3.4187302500000127</v>
      </c>
      <c r="Y49" s="69">
        <f t="shared" si="69"/>
        <v>3.7158928099999988</v>
      </c>
      <c r="Z49" s="198" t="str">
        <f t="shared" si="69"/>
        <v/>
      </c>
      <c r="AA49" s="69">
        <f t="shared" si="69"/>
        <v>3.0610736100000091</v>
      </c>
      <c r="AB49" s="69">
        <f t="shared" si="69"/>
        <v>3.5214677024999919</v>
      </c>
      <c r="AC49" s="69">
        <f t="shared" si="69"/>
        <v>3.6242561599999945</v>
      </c>
      <c r="AD49" s="69">
        <f t="shared" si="69"/>
        <v>3.7688568899999941</v>
      </c>
      <c r="AE49" s="69">
        <f t="shared" si="70"/>
        <v>4.4065022025000067</v>
      </c>
      <c r="AF49" s="198" t="str">
        <f t="shared" si="70"/>
        <v/>
      </c>
      <c r="AG49" s="69">
        <f t="shared" si="70"/>
        <v>3.0976236900000176</v>
      </c>
      <c r="AH49" s="69">
        <f t="shared" si="70"/>
        <v>3.3892408024999821</v>
      </c>
      <c r="AI49" s="69">
        <f t="shared" si="70"/>
        <v>3.6008444024999697</v>
      </c>
      <c r="AJ49" s="69">
        <f t="shared" si="70"/>
        <v>4.1226364024999906</v>
      </c>
      <c r="AK49" s="198" t="str">
        <f t="shared" si="70"/>
        <v/>
      </c>
      <c r="AL49" s="198" t="str">
        <f t="shared" si="70"/>
        <v/>
      </c>
      <c r="AM49" s="69">
        <f t="shared" si="70"/>
        <v>3.7270956224999985</v>
      </c>
      <c r="AN49" s="69">
        <f t="shared" si="70"/>
        <v>3.8218344899999757</v>
      </c>
      <c r="AO49" s="69">
        <f t="shared" si="70"/>
        <v>4.0869252899999875</v>
      </c>
      <c r="AP49" s="198" t="str">
        <f t="shared" si="70"/>
        <v/>
      </c>
      <c r="AQ49" s="69">
        <f t="shared" si="71"/>
        <v>3.2052810000000154</v>
      </c>
      <c r="AR49" s="69">
        <f t="shared" si="71"/>
        <v>3.4878944100000142</v>
      </c>
      <c r="AS49" s="69">
        <f t="shared" si="71"/>
        <v>3.5903517664235496</v>
      </c>
      <c r="AT49" s="69">
        <f t="shared" si="71"/>
        <v>3.8666722499999917</v>
      </c>
      <c r="AU49" s="69">
        <f t="shared" si="71"/>
        <v>3.9306437930270999</v>
      </c>
      <c r="AV49" s="198" t="str">
        <f t="shared" si="71"/>
        <v/>
      </c>
      <c r="AW49" s="198" t="str">
        <f t="shared" si="71"/>
        <v/>
      </c>
      <c r="AX49" s="218">
        <f t="shared" si="71"/>
        <v>3.4005227701789487</v>
      </c>
      <c r="AY49" s="218">
        <f t="shared" si="71"/>
        <v>3.516380490000004</v>
      </c>
      <c r="AZ49" s="218">
        <f t="shared" si="71"/>
        <v>4.2073472400000034</v>
      </c>
      <c r="BA49" s="69">
        <f t="shared" si="71"/>
        <v>2.7972932099999959</v>
      </c>
      <c r="BB49" s="69">
        <f t="shared" si="71"/>
        <v>2.990022559999983</v>
      </c>
      <c r="BC49" s="69">
        <f t="shared" si="72"/>
        <v>3.0661496225000029</v>
      </c>
      <c r="BD49" s="69">
        <f t="shared" si="72"/>
        <v>3.1260560099999779</v>
      </c>
      <c r="BE49" s="69">
        <f t="shared" si="72"/>
        <v>3.1930905600000115</v>
      </c>
      <c r="BF49" s="69">
        <f t="shared" si="72"/>
        <v>3.4726356224999977</v>
      </c>
      <c r="BG49" s="69">
        <f t="shared" si="72"/>
        <v>3.627310062500011</v>
      </c>
      <c r="BH49" s="69">
        <f t="shared" si="72"/>
        <v>4.2349112025000135</v>
      </c>
      <c r="BI49" s="198" t="str">
        <f t="shared" si="72"/>
        <v/>
      </c>
      <c r="BJ49" s="198" t="str">
        <f t="shared" si="72"/>
        <v/>
      </c>
      <c r="BK49" s="198" t="str">
        <f t="shared" si="72"/>
        <v/>
      </c>
      <c r="BL49" s="198" t="str">
        <f t="shared" si="72"/>
        <v/>
      </c>
      <c r="BM49" s="69">
        <f t="shared" si="72"/>
        <v>3.294699560000014</v>
      </c>
      <c r="BN49" s="69">
        <f t="shared" si="72"/>
        <v>3.7484844900000036</v>
      </c>
      <c r="BO49" s="69">
        <f t="shared" si="73"/>
        <v>3.866839574114378</v>
      </c>
      <c r="BP49" s="198" t="str">
        <f t="shared" si="73"/>
        <v/>
      </c>
      <c r="BQ49" s="69">
        <f t="shared" si="73"/>
        <v>2.8408951025000073</v>
      </c>
      <c r="BR49" s="198" t="str">
        <f t="shared" si="73"/>
        <v/>
      </c>
      <c r="BS49" s="198" t="str">
        <f t="shared" si="73"/>
        <v/>
      </c>
      <c r="BT49" s="198" t="str">
        <f t="shared" si="73"/>
        <v/>
      </c>
      <c r="BU49" s="69">
        <f t="shared" si="73"/>
        <v>3.1829324099999834</v>
      </c>
      <c r="BV49" s="69">
        <f t="shared" si="73"/>
        <v>3.701635560000005</v>
      </c>
      <c r="BW49" s="69">
        <f t="shared" si="73"/>
        <v>3.9125390624999756</v>
      </c>
      <c r="BX49" s="69">
        <f t="shared" si="73"/>
        <v>4.0848848399999804</v>
      </c>
      <c r="BY49" s="69">
        <f t="shared" si="73"/>
        <v>4.1573330625000127</v>
      </c>
      <c r="BZ49" s="69">
        <f t="shared" si="73"/>
        <v>4.6181208899999771</v>
      </c>
      <c r="CA49" s="198" t="str">
        <f t="shared" si="74"/>
        <v/>
      </c>
      <c r="CB49" s="69">
        <f t="shared" si="74"/>
        <v>3.2825038400000173</v>
      </c>
      <c r="CC49" s="69">
        <f t="shared" si="74"/>
        <v>3.8595383224999891</v>
      </c>
      <c r="CD49" s="69">
        <f t="shared" si="74"/>
        <v>3.456360822499982</v>
      </c>
      <c r="CE49" s="69">
        <f t="shared" si="74"/>
        <v>3.8860370024999868</v>
      </c>
    </row>
    <row r="50" spans="1:83" x14ac:dyDescent="0.3">
      <c r="A50" s="63">
        <f t="shared" si="59"/>
        <v>42536</v>
      </c>
      <c r="B50" s="197" t="str">
        <f t="shared" si="64"/>
        <v/>
      </c>
      <c r="C50" s="197" t="str">
        <f t="shared" si="64"/>
        <v/>
      </c>
      <c r="D50" s="197" t="str">
        <f t="shared" si="65"/>
        <v/>
      </c>
      <c r="E50" s="197"/>
      <c r="F50" s="66">
        <f t="shared" si="66"/>
        <v>2.1379296179135254</v>
      </c>
      <c r="G50" s="66">
        <f t="shared" si="67"/>
        <v>2.1310000000000002</v>
      </c>
      <c r="H50" s="66">
        <f t="shared" si="68"/>
        <v>2.1282042225000186</v>
      </c>
      <c r="I50" s="66">
        <f t="shared" si="68"/>
        <v>2.1221408025000166</v>
      </c>
      <c r="J50" s="66">
        <f t="shared" si="68"/>
        <v>2.129214810000013</v>
      </c>
      <c r="K50" s="66">
        <f t="shared" si="68"/>
        <v>2.1514489999999942</v>
      </c>
      <c r="L50" s="69">
        <f t="shared" si="68"/>
        <v>2.2019902500000077</v>
      </c>
      <c r="M50" s="69">
        <f t="shared" si="68"/>
        <v>2.3799948900000034</v>
      </c>
      <c r="N50" s="69">
        <f t="shared" si="68"/>
        <v>2.5166375024999965</v>
      </c>
      <c r="O50" s="69">
        <f t="shared" si="68"/>
        <v>2.8236560399999888</v>
      </c>
      <c r="P50" s="67"/>
      <c r="Q50" s="67"/>
      <c r="R50" s="68">
        <f t="shared" si="61"/>
        <v>42536</v>
      </c>
      <c r="S50" s="198" t="str">
        <f t="shared" si="69"/>
        <v/>
      </c>
      <c r="T50" s="69">
        <f t="shared" si="69"/>
        <v>3.0641192024999819</v>
      </c>
      <c r="U50" s="69">
        <f t="shared" si="69"/>
        <v>2.8976928225000087</v>
      </c>
      <c r="V50" s="69">
        <f t="shared" si="69"/>
        <v>2.8723347599999949</v>
      </c>
      <c r="W50" s="69">
        <f t="shared" si="69"/>
        <v>3.2144243025000296</v>
      </c>
      <c r="X50" s="69">
        <f t="shared" si="69"/>
        <v>3.4288999999999792</v>
      </c>
      <c r="Y50" s="69">
        <f t="shared" si="69"/>
        <v>3.7362620100000132</v>
      </c>
      <c r="Z50" s="198" t="str">
        <f t="shared" si="69"/>
        <v/>
      </c>
      <c r="AA50" s="69">
        <f t="shared" si="69"/>
        <v>3.0681800625000033</v>
      </c>
      <c r="AB50" s="69">
        <f t="shared" si="69"/>
        <v>3.5367300900000176</v>
      </c>
      <c r="AC50" s="69">
        <f t="shared" si="69"/>
        <v>3.6425802499999715</v>
      </c>
      <c r="AD50" s="69">
        <f t="shared" si="69"/>
        <v>3.7882125224999896</v>
      </c>
      <c r="AE50" s="69">
        <f t="shared" si="70"/>
        <v>4.222660102500031</v>
      </c>
      <c r="AF50" s="198" t="str">
        <f t="shared" si="70"/>
        <v/>
      </c>
      <c r="AG50" s="69">
        <f t="shared" si="70"/>
        <v>3.1423048099999962</v>
      </c>
      <c r="AH50" s="69">
        <f t="shared" si="70"/>
        <v>3.3994091025000062</v>
      </c>
      <c r="AI50" s="69">
        <f t="shared" si="70"/>
        <v>3.616112639999991</v>
      </c>
      <c r="AJ50" s="69">
        <f t="shared" si="70"/>
        <v>4.149168622499988</v>
      </c>
      <c r="AK50" s="198" t="str">
        <f t="shared" si="70"/>
        <v/>
      </c>
      <c r="AL50" s="198" t="str">
        <f t="shared" si="70"/>
        <v/>
      </c>
      <c r="AM50" s="69">
        <f t="shared" si="70"/>
        <v>3.7413546225000038</v>
      </c>
      <c r="AN50" s="69">
        <f t="shared" si="70"/>
        <v>3.8483283600000195</v>
      </c>
      <c r="AO50" s="69">
        <f t="shared" si="70"/>
        <v>4.118554822500009</v>
      </c>
      <c r="AP50" s="198" t="str">
        <f t="shared" si="70"/>
        <v/>
      </c>
      <c r="AQ50" s="69">
        <f t="shared" si="71"/>
        <v>3.221536040000017</v>
      </c>
      <c r="AR50" s="69">
        <f t="shared" si="71"/>
        <v>3.502136960000013</v>
      </c>
      <c r="AS50" s="69">
        <f t="shared" si="71"/>
        <v>3.6067816805044783</v>
      </c>
      <c r="AT50" s="69">
        <f t="shared" si="71"/>
        <v>3.8839985224999873</v>
      </c>
      <c r="AU50" s="69">
        <f t="shared" si="71"/>
        <v>3.9543205735059761</v>
      </c>
      <c r="AV50" s="198" t="str">
        <f t="shared" si="71"/>
        <v/>
      </c>
      <c r="AW50" s="198" t="str">
        <f t="shared" si="71"/>
        <v/>
      </c>
      <c r="AX50" s="218">
        <f t="shared" si="71"/>
        <v>3.4210322359145451</v>
      </c>
      <c r="AY50" s="218">
        <f t="shared" si="71"/>
        <v>3.5326600099999883</v>
      </c>
      <c r="AZ50" s="218">
        <f t="shared" si="71"/>
        <v>4.2318483599999901</v>
      </c>
      <c r="BA50" s="69">
        <f t="shared" si="71"/>
        <v>2.8054044899999964</v>
      </c>
      <c r="BB50" s="69">
        <f t="shared" si="71"/>
        <v>3.0032159024999894</v>
      </c>
      <c r="BC50" s="69">
        <f t="shared" si="72"/>
        <v>3.0773172899999812</v>
      </c>
      <c r="BD50" s="69">
        <f t="shared" si="72"/>
        <v>3.1392580624999722</v>
      </c>
      <c r="BE50" s="69">
        <f t="shared" si="72"/>
        <v>3.2062969025000054</v>
      </c>
      <c r="BF50" s="69">
        <f t="shared" si="72"/>
        <v>3.4878944100000142</v>
      </c>
      <c r="BG50" s="69">
        <f t="shared" si="72"/>
        <v>3.6425802499999715</v>
      </c>
      <c r="BH50" s="69">
        <f t="shared" si="72"/>
        <v>4.261457722499995</v>
      </c>
      <c r="BI50" s="198" t="str">
        <f t="shared" si="72"/>
        <v/>
      </c>
      <c r="BJ50" s="198" t="str">
        <f t="shared" si="72"/>
        <v/>
      </c>
      <c r="BK50" s="198" t="str">
        <f t="shared" si="72"/>
        <v/>
      </c>
      <c r="BL50" s="198" t="str">
        <f t="shared" si="72"/>
        <v/>
      </c>
      <c r="BM50" s="69">
        <f t="shared" si="72"/>
        <v>3.3058796024999948</v>
      </c>
      <c r="BN50" s="69">
        <f t="shared" si="72"/>
        <v>3.7668195599999788</v>
      </c>
      <c r="BO50" s="69">
        <f t="shared" si="73"/>
        <v>3.8894764171612195</v>
      </c>
      <c r="BP50" s="198" t="str">
        <f t="shared" si="73"/>
        <v/>
      </c>
      <c r="BQ50" s="69">
        <f t="shared" si="73"/>
        <v>2.8500222500000172</v>
      </c>
      <c r="BR50" s="198" t="str">
        <f t="shared" si="73"/>
        <v/>
      </c>
      <c r="BS50" s="198" t="str">
        <f t="shared" si="73"/>
        <v/>
      </c>
      <c r="BT50" s="198" t="str">
        <f t="shared" si="73"/>
        <v/>
      </c>
      <c r="BU50" s="69">
        <f t="shared" si="73"/>
        <v>3.1880114224999812</v>
      </c>
      <c r="BV50" s="69">
        <f t="shared" si="73"/>
        <v>3.723021802500015</v>
      </c>
      <c r="BW50" s="69">
        <f t="shared" si="73"/>
        <v>3.9329275624999882</v>
      </c>
      <c r="BX50" s="69">
        <f t="shared" si="73"/>
        <v>4.1063105624999929</v>
      </c>
      <c r="BY50" s="69">
        <f t="shared" si="73"/>
        <v>4.185911122500019</v>
      </c>
      <c r="BZ50" s="69">
        <f t="shared" si="73"/>
        <v>4.6794996900000108</v>
      </c>
      <c r="CA50" s="198" t="str">
        <f t="shared" si="74"/>
        <v/>
      </c>
      <c r="CB50" s="69">
        <f t="shared" si="74"/>
        <v>3.2957159025000182</v>
      </c>
      <c r="CC50" s="69">
        <f t="shared" si="74"/>
        <v>3.8850177599999869</v>
      </c>
      <c r="CD50" s="69">
        <f t="shared" si="74"/>
        <v>3.468566802500006</v>
      </c>
      <c r="CE50" s="69">
        <f t="shared" si="74"/>
        <v>3.9135584399999868</v>
      </c>
    </row>
    <row r="51" spans="1:83" x14ac:dyDescent="0.3">
      <c r="A51" s="63">
        <f t="shared" si="59"/>
        <v>42537</v>
      </c>
      <c r="B51" s="197" t="str">
        <f t="shared" si="64"/>
        <v/>
      </c>
      <c r="C51" s="197" t="str">
        <f t="shared" si="64"/>
        <v/>
      </c>
      <c r="D51" s="197" t="str">
        <f t="shared" si="65"/>
        <v/>
      </c>
      <c r="E51" s="197"/>
      <c r="F51" s="66">
        <f t="shared" si="66"/>
        <v>2.1074532686724767</v>
      </c>
      <c r="G51" s="66">
        <f t="shared" si="67"/>
        <v>2.101</v>
      </c>
      <c r="H51" s="66">
        <f t="shared" si="68"/>
        <v>2.1120355024999871</v>
      </c>
      <c r="I51" s="66">
        <f t="shared" si="68"/>
        <v>2.1039516224999888</v>
      </c>
      <c r="J51" s="66">
        <f t="shared" si="68"/>
        <v>2.113046009999997</v>
      </c>
      <c r="K51" s="66">
        <f t="shared" si="68"/>
        <v>2.1231513599999863</v>
      </c>
      <c r="L51" s="69">
        <f t="shared" si="68"/>
        <v>2.1676208399999952</v>
      </c>
      <c r="M51" s="69">
        <f t="shared" si="68"/>
        <v>2.3294096399999908</v>
      </c>
      <c r="N51" s="69">
        <f t="shared" si="68"/>
        <v>2.4660185024999892</v>
      </c>
      <c r="O51" s="69">
        <f t="shared" si="68"/>
        <v>2.7739750625000115</v>
      </c>
      <c r="P51" s="67"/>
      <c r="Q51" s="67"/>
      <c r="R51" s="68">
        <f t="shared" si="61"/>
        <v>42537</v>
      </c>
      <c r="S51" s="198" t="str">
        <f t="shared" si="69"/>
        <v/>
      </c>
      <c r="T51" s="69">
        <f t="shared" si="69"/>
        <v>3.0509219599999859</v>
      </c>
      <c r="U51" s="69">
        <f t="shared" si="69"/>
        <v>2.8794347024999833</v>
      </c>
      <c r="V51" s="69">
        <f t="shared" si="69"/>
        <v>2.8621924100000085</v>
      </c>
      <c r="W51" s="69">
        <f t="shared" si="69"/>
        <v>3.175822002499995</v>
      </c>
      <c r="X51" s="69">
        <f t="shared" si="69"/>
        <v>3.405510322500005</v>
      </c>
      <c r="Y51" s="69">
        <f t="shared" si="69"/>
        <v>3.6945073025000053</v>
      </c>
      <c r="Z51" s="198" t="str">
        <f t="shared" si="69"/>
        <v/>
      </c>
      <c r="AA51" s="69">
        <f t="shared" si="69"/>
        <v>3.045846322500001</v>
      </c>
      <c r="AB51" s="69">
        <f t="shared" si="69"/>
        <v>3.5102760000000233</v>
      </c>
      <c r="AC51" s="69">
        <f t="shared" si="69"/>
        <v>3.6100052099999891</v>
      </c>
      <c r="AD51" s="69">
        <f t="shared" si="69"/>
        <v>3.7495030624999925</v>
      </c>
      <c r="AE51" s="69">
        <f t="shared" si="70"/>
        <v>4.1736629025000083</v>
      </c>
      <c r="AF51" s="198" t="str">
        <f t="shared" si="70"/>
        <v/>
      </c>
      <c r="AG51" s="69">
        <f t="shared" si="70"/>
        <v>3.0966083225000052</v>
      </c>
      <c r="AH51" s="69">
        <f t="shared" si="70"/>
        <v>3.3811065224999881</v>
      </c>
      <c r="AI51" s="69">
        <f t="shared" si="70"/>
        <v>3.5845595225000082</v>
      </c>
      <c r="AJ51" s="69">
        <f t="shared" si="70"/>
        <v>4.1052902399999702</v>
      </c>
      <c r="AK51" s="198" t="str">
        <f t="shared" si="70"/>
        <v/>
      </c>
      <c r="AL51" s="198" t="str">
        <f t="shared" si="70"/>
        <v/>
      </c>
      <c r="AM51" s="69">
        <f t="shared" si="70"/>
        <v>3.7108008225000155</v>
      </c>
      <c r="AN51" s="69">
        <f t="shared" si="70"/>
        <v>3.811645440000011</v>
      </c>
      <c r="AO51" s="69">
        <f t="shared" si="70"/>
        <v>4.0767232400000131</v>
      </c>
      <c r="AP51" s="198" t="str">
        <f t="shared" si="70"/>
        <v/>
      </c>
      <c r="AQ51" s="69">
        <f t="shared" si="71"/>
        <v>3.2134083600000141</v>
      </c>
      <c r="AR51" s="69">
        <f t="shared" si="71"/>
        <v>3.5428353599999962</v>
      </c>
      <c r="AS51" s="69">
        <f t="shared" si="71"/>
        <v>3.5831642935150843</v>
      </c>
      <c r="AT51" s="69">
        <f t="shared" si="71"/>
        <v>3.8534237224999934</v>
      </c>
      <c r="AU51" s="69">
        <f t="shared" si="71"/>
        <v>3.9162338200299907</v>
      </c>
      <c r="AV51" s="198" t="str">
        <f t="shared" si="71"/>
        <v/>
      </c>
      <c r="AW51" s="198" t="str">
        <f t="shared" si="71"/>
        <v/>
      </c>
      <c r="AX51" s="218">
        <f t="shared" si="71"/>
        <v>3.4097516522324067</v>
      </c>
      <c r="AY51" s="218">
        <f t="shared" si="71"/>
        <v>3.5143456399999939</v>
      </c>
      <c r="AZ51" s="218">
        <f t="shared" si="71"/>
        <v>4.1889732899999865</v>
      </c>
      <c r="BA51" s="69">
        <f t="shared" si="71"/>
        <v>2.8003349025000013</v>
      </c>
      <c r="BB51" s="69">
        <f t="shared" si="71"/>
        <v>2.9849484225000111</v>
      </c>
      <c r="BC51" s="69">
        <f t="shared" si="72"/>
        <v>3.0397557224999927</v>
      </c>
      <c r="BD51" s="69">
        <f t="shared" si="72"/>
        <v>3.1118393599999683</v>
      </c>
      <c r="BE51" s="69">
        <f t="shared" si="72"/>
        <v>3.1829324099999834</v>
      </c>
      <c r="BF51" s="69">
        <f t="shared" si="72"/>
        <v>3.4461897224999927</v>
      </c>
      <c r="BG51" s="69">
        <f t="shared" si="72"/>
        <v>3.599826560000019</v>
      </c>
      <c r="BH51" s="69">
        <f t="shared" si="72"/>
        <v>4.2134722500000166</v>
      </c>
      <c r="BI51" s="198" t="str">
        <f t="shared" si="72"/>
        <v/>
      </c>
      <c r="BJ51" s="198" t="str">
        <f t="shared" si="72"/>
        <v/>
      </c>
      <c r="BK51" s="198" t="str">
        <f t="shared" si="72"/>
        <v/>
      </c>
      <c r="BL51" s="198" t="str">
        <f t="shared" si="72"/>
        <v/>
      </c>
      <c r="BM51" s="69">
        <f t="shared" si="72"/>
        <v>3.2753900025000116</v>
      </c>
      <c r="BN51" s="69">
        <f t="shared" si="72"/>
        <v>3.7270956224999985</v>
      </c>
      <c r="BO51" s="69">
        <f t="shared" si="73"/>
        <v>3.8452351295839682</v>
      </c>
      <c r="BP51" s="198" t="str">
        <f t="shared" si="73"/>
        <v/>
      </c>
      <c r="BQ51" s="69">
        <f t="shared" si="73"/>
        <v>2.8500222500000172</v>
      </c>
      <c r="BR51" s="198" t="str">
        <f t="shared" si="73"/>
        <v/>
      </c>
      <c r="BS51" s="198" t="str">
        <f t="shared" si="73"/>
        <v/>
      </c>
      <c r="BT51" s="198" t="str">
        <f t="shared" si="73"/>
        <v/>
      </c>
      <c r="BU51" s="69">
        <f t="shared" si="73"/>
        <v>3.1809008399999783</v>
      </c>
      <c r="BV51" s="69">
        <f t="shared" si="73"/>
        <v>3.6985805624999868</v>
      </c>
      <c r="BW51" s="69">
        <f t="shared" si="73"/>
        <v>3.8931718399999982</v>
      </c>
      <c r="BX51" s="69">
        <f t="shared" si="73"/>
        <v>4.0665216899999912</v>
      </c>
      <c r="BY51" s="69">
        <f t="shared" si="73"/>
        <v>4.1420249999999825</v>
      </c>
      <c r="BZ51" s="69">
        <f t="shared" si="73"/>
        <v>4.6283494400000125</v>
      </c>
      <c r="CA51" s="198" t="str">
        <f t="shared" si="74"/>
        <v/>
      </c>
      <c r="CB51" s="69">
        <f t="shared" si="74"/>
        <v>3.2672602025000108</v>
      </c>
      <c r="CC51" s="69">
        <f t="shared" si="74"/>
        <v>3.8381380099999918</v>
      </c>
      <c r="CD51" s="69">
        <f t="shared" si="74"/>
        <v>3.4421214225000218</v>
      </c>
      <c r="CE51" s="69">
        <f t="shared" si="74"/>
        <v>3.87482561000001</v>
      </c>
    </row>
    <row r="52" spans="1:83" x14ac:dyDescent="0.3">
      <c r="A52" s="63">
        <f t="shared" si="59"/>
        <v>42538</v>
      </c>
      <c r="B52" s="197" t="str">
        <f t="shared" si="64"/>
        <v/>
      </c>
      <c r="C52" s="197" t="str">
        <f t="shared" si="64"/>
        <v/>
      </c>
      <c r="D52" s="197" t="str">
        <f t="shared" si="65"/>
        <v/>
      </c>
      <c r="E52" s="197"/>
      <c r="F52" s="66">
        <f t="shared" si="66"/>
        <v>2.126754164495237</v>
      </c>
      <c r="G52" s="66">
        <f t="shared" si="67"/>
        <v>2.1179999999999999</v>
      </c>
      <c r="H52" s="66">
        <f t="shared" si="68"/>
        <v>2.1170880899999744</v>
      </c>
      <c r="I52" s="66">
        <f t="shared" si="68"/>
        <v>2.1100145024999906</v>
      </c>
      <c r="J52" s="66">
        <f t="shared" si="68"/>
        <v>2.1282042225000186</v>
      </c>
      <c r="K52" s="66">
        <f t="shared" si="68"/>
        <v>2.1383103224999811</v>
      </c>
      <c r="L52" s="69">
        <f t="shared" si="68"/>
        <v>2.1757072400000022</v>
      </c>
      <c r="M52" s="69">
        <f t="shared" si="68"/>
        <v>2.3516656099999977</v>
      </c>
      <c r="N52" s="69">
        <f t="shared" si="68"/>
        <v>2.4812028900000005</v>
      </c>
      <c r="O52" s="69">
        <f t="shared" si="68"/>
        <v>2.7952654399999721</v>
      </c>
      <c r="P52" s="67"/>
      <c r="Q52" s="67"/>
      <c r="R52" s="68">
        <f t="shared" si="61"/>
        <v>42538</v>
      </c>
      <c r="S52" s="198" t="str">
        <f t="shared" si="69"/>
        <v/>
      </c>
      <c r="T52" s="69">
        <f t="shared" si="69"/>
        <v>3.0702105225000276</v>
      </c>
      <c r="U52" s="69">
        <f t="shared" si="69"/>
        <v>2.8895779025000179</v>
      </c>
      <c r="V52" s="69">
        <f t="shared" si="69"/>
        <v>2.8784204099999933</v>
      </c>
      <c r="W52" s="69">
        <f t="shared" si="69"/>
        <v>3.190043062499992</v>
      </c>
      <c r="X52" s="69">
        <f t="shared" si="69"/>
        <v>3.4268660100000181</v>
      </c>
      <c r="Y52" s="69">
        <f t="shared" si="69"/>
        <v>3.7118192099999892</v>
      </c>
      <c r="Z52" s="198" t="str">
        <f t="shared" si="69"/>
        <v/>
      </c>
      <c r="AA52" s="69">
        <f t="shared" si="69"/>
        <v>3.0529522499999961</v>
      </c>
      <c r="AB52" s="69">
        <f t="shared" si="69"/>
        <v>3.5275725224999999</v>
      </c>
      <c r="AC52" s="69">
        <f t="shared" si="69"/>
        <v>3.6303640099999868</v>
      </c>
      <c r="AD52" s="69">
        <f t="shared" si="69"/>
        <v>3.779043840000007</v>
      </c>
      <c r="AE52" s="69">
        <f t="shared" si="70"/>
        <v>4.3697208224999784</v>
      </c>
      <c r="AF52" s="198" t="str">
        <f t="shared" si="70"/>
        <v/>
      </c>
      <c r="AG52" s="69">
        <f t="shared" si="70"/>
        <v>3.0996544399999992</v>
      </c>
      <c r="AH52" s="69">
        <f t="shared" si="70"/>
        <v>3.3983922500000041</v>
      </c>
      <c r="AI52" s="69">
        <f t="shared" si="70"/>
        <v>3.6038979600000021</v>
      </c>
      <c r="AJ52" s="69">
        <f t="shared" si="70"/>
        <v>4.1267180624999789</v>
      </c>
      <c r="AK52" s="198" t="str">
        <f t="shared" si="70"/>
        <v/>
      </c>
      <c r="AL52" s="198" t="str">
        <f t="shared" si="70"/>
        <v/>
      </c>
      <c r="AM52" s="69">
        <f t="shared" si="70"/>
        <v>3.7311695225000108</v>
      </c>
      <c r="AN52" s="69">
        <f t="shared" si="70"/>
        <v>3.8320240400000039</v>
      </c>
      <c r="AO52" s="69">
        <f t="shared" si="70"/>
        <v>4.1012089999999946</v>
      </c>
      <c r="AP52" s="198" t="str">
        <f t="shared" si="70"/>
        <v/>
      </c>
      <c r="AQ52" s="69">
        <f t="shared" si="71"/>
        <v>3.2266160025000046</v>
      </c>
      <c r="AR52" s="69">
        <f t="shared" si="71"/>
        <v>3.5591169600000194</v>
      </c>
      <c r="AS52" s="69">
        <f t="shared" si="71"/>
        <v>3.608835557174439</v>
      </c>
      <c r="AT52" s="69">
        <f t="shared" si="71"/>
        <v>3.8717680624999806</v>
      </c>
      <c r="AU52" s="69">
        <f t="shared" si="71"/>
        <v>3.9337318393525944</v>
      </c>
      <c r="AV52" s="198" t="str">
        <f t="shared" si="71"/>
        <v/>
      </c>
      <c r="AW52" s="198" t="str">
        <f t="shared" si="71"/>
        <v/>
      </c>
      <c r="AX52" s="218">
        <f t="shared" si="71"/>
        <v>3.4261600790372215</v>
      </c>
      <c r="AY52" s="218">
        <f t="shared" si="71"/>
        <v>3.5326600099999883</v>
      </c>
      <c r="AZ52" s="218">
        <f t="shared" si="71"/>
        <v>4.2073472400000034</v>
      </c>
      <c r="BA52" s="69">
        <f t="shared" si="71"/>
        <v>2.8104742024999796</v>
      </c>
      <c r="BB52" s="69">
        <f t="shared" si="71"/>
        <v>3.0022009999999932</v>
      </c>
      <c r="BC52" s="69">
        <f t="shared" si="72"/>
        <v>3.054982560000008</v>
      </c>
      <c r="BD52" s="69">
        <f t="shared" si="72"/>
        <v>3.1301180900000114</v>
      </c>
      <c r="BE52" s="69">
        <f t="shared" si="72"/>
        <v>3.2032492099999921</v>
      </c>
      <c r="BF52" s="69">
        <f t="shared" si="72"/>
        <v>3.4624637225000088</v>
      </c>
      <c r="BG52" s="69">
        <f t="shared" si="72"/>
        <v>3.6191664224999975</v>
      </c>
      <c r="BH52" s="69">
        <f t="shared" si="72"/>
        <v>4.1981600625000004</v>
      </c>
      <c r="BI52" s="198" t="str">
        <f t="shared" si="72"/>
        <v/>
      </c>
      <c r="BJ52" s="198" t="str">
        <f t="shared" si="72"/>
        <v/>
      </c>
      <c r="BK52" s="198" t="str">
        <f t="shared" si="72"/>
        <v/>
      </c>
      <c r="BL52" s="198" t="str">
        <f t="shared" si="72"/>
        <v/>
      </c>
      <c r="BM52" s="69">
        <f t="shared" si="72"/>
        <v>3.2936832224999879</v>
      </c>
      <c r="BN52" s="69">
        <f t="shared" si="72"/>
        <v>3.7433917024999985</v>
      </c>
      <c r="BO52" s="69">
        <f t="shared" si="73"/>
        <v>3.864781862745148</v>
      </c>
      <c r="BP52" s="198" t="str">
        <f t="shared" si="73"/>
        <v/>
      </c>
      <c r="BQ52" s="69">
        <f t="shared" si="73"/>
        <v>2.8672635224999965</v>
      </c>
      <c r="BR52" s="198" t="str">
        <f t="shared" si="73"/>
        <v/>
      </c>
      <c r="BS52" s="198" t="str">
        <f t="shared" si="73"/>
        <v/>
      </c>
      <c r="BT52" s="198" t="str">
        <f t="shared" si="73"/>
        <v/>
      </c>
      <c r="BU52" s="69">
        <f t="shared" si="73"/>
        <v>3.1961381024999902</v>
      </c>
      <c r="BV52" s="69">
        <f t="shared" si="73"/>
        <v>3.7179296400000172</v>
      </c>
      <c r="BW52" s="69">
        <f t="shared" si="73"/>
        <v>3.9125390624999756</v>
      </c>
      <c r="BX52" s="69">
        <f t="shared" si="73"/>
        <v>4.0838646225000108</v>
      </c>
      <c r="BY52" s="69">
        <f t="shared" si="73"/>
        <v>4.1634566024999931</v>
      </c>
      <c r="BZ52" s="69">
        <f t="shared" si="73"/>
        <v>4.6518770025000267</v>
      </c>
      <c r="CA52" s="198" t="str">
        <f t="shared" si="74"/>
        <v/>
      </c>
      <c r="CB52" s="69">
        <f t="shared" si="74"/>
        <v>3.2814875625000184</v>
      </c>
      <c r="CC52" s="69">
        <f t="shared" si="74"/>
        <v>3.8595383224999891</v>
      </c>
      <c r="CD52" s="69">
        <f t="shared" si="74"/>
        <v>3.4604294024999982</v>
      </c>
      <c r="CE52" s="69">
        <f t="shared" si="74"/>
        <v>3.8941911225000014</v>
      </c>
    </row>
    <row r="53" spans="1:83" x14ac:dyDescent="0.3">
      <c r="A53" s="63">
        <f t="shared" si="59"/>
        <v>42541</v>
      </c>
      <c r="B53" s="197" t="str">
        <f t="shared" si="64"/>
        <v/>
      </c>
      <c r="C53" s="197" t="str">
        <f t="shared" si="64"/>
        <v/>
      </c>
      <c r="D53" s="197" t="str">
        <f t="shared" si="65"/>
        <v/>
      </c>
      <c r="E53" s="197"/>
      <c r="F53" s="66">
        <f t="shared" si="66"/>
        <v>2.1511381543980024</v>
      </c>
      <c r="G53" s="66">
        <f t="shared" si="67"/>
        <v>2.1419999999999999</v>
      </c>
      <c r="H53" s="66">
        <f t="shared" si="68"/>
        <v>2.1504383024999907</v>
      </c>
      <c r="I53" s="66">
        <f t="shared" si="68"/>
        <v>2.1463955625000031</v>
      </c>
      <c r="J53" s="66">
        <f t="shared" si="68"/>
        <v>2.1635777600000239</v>
      </c>
      <c r="K53" s="66">
        <f t="shared" si="68"/>
        <v>2.1757072400000022</v>
      </c>
      <c r="L53" s="69">
        <f t="shared" si="68"/>
        <v>2.2222102500000007</v>
      </c>
      <c r="M53" s="69">
        <f t="shared" si="68"/>
        <v>2.3941610000000058</v>
      </c>
      <c r="N53" s="69">
        <f t="shared" si="68"/>
        <v>2.525750250000014</v>
      </c>
      <c r="O53" s="69">
        <f t="shared" si="68"/>
        <v>2.8398810000000108</v>
      </c>
      <c r="P53" s="67"/>
      <c r="Q53" s="67"/>
      <c r="R53" s="68">
        <f t="shared" si="61"/>
        <v>42541</v>
      </c>
      <c r="S53" s="198" t="str">
        <f t="shared" si="69"/>
        <v/>
      </c>
      <c r="T53" s="69">
        <f t="shared" si="69"/>
        <v>3.0823937025000081</v>
      </c>
      <c r="U53" s="69">
        <f t="shared" si="69"/>
        <v>2.8763918400000144</v>
      </c>
      <c r="V53" s="69">
        <f t="shared" si="69"/>
        <v>2.8956640625000141</v>
      </c>
      <c r="W53" s="69">
        <f t="shared" si="69"/>
        <v>3.2245840024999861</v>
      </c>
      <c r="X53" s="69">
        <f t="shared" si="69"/>
        <v>3.4370361599999955</v>
      </c>
      <c r="Y53" s="69">
        <f t="shared" si="69"/>
        <v>3.740336089999996</v>
      </c>
      <c r="Z53" s="198" t="str">
        <f t="shared" si="69"/>
        <v/>
      </c>
      <c r="AA53" s="69">
        <f t="shared" si="69"/>
        <v>3.0133652025000179</v>
      </c>
      <c r="AB53" s="69">
        <f t="shared" si="69"/>
        <v>3.5387651599999792</v>
      </c>
      <c r="AC53" s="69">
        <f t="shared" si="69"/>
        <v>3.6395261225000031</v>
      </c>
      <c r="AD53" s="69">
        <f t="shared" si="69"/>
        <v>3.8014568899999768</v>
      </c>
      <c r="AE53" s="69">
        <f t="shared" si="70"/>
        <v>4.3850456099999935</v>
      </c>
      <c r="AF53" s="198" t="str">
        <f t="shared" si="70"/>
        <v/>
      </c>
      <c r="AG53" s="69">
        <f t="shared" si="70"/>
        <v>3.0996544399999992</v>
      </c>
      <c r="AH53" s="69">
        <f t="shared" si="70"/>
        <v>3.4116117224999964</v>
      </c>
      <c r="AI53" s="69">
        <f t="shared" si="70"/>
        <v>3.6140768100000109</v>
      </c>
      <c r="AJ53" s="69">
        <f t="shared" si="70"/>
        <v>4.1614154024999905</v>
      </c>
      <c r="AK53" s="198" t="str">
        <f t="shared" si="70"/>
        <v/>
      </c>
      <c r="AL53" s="198" t="str">
        <f t="shared" si="70"/>
        <v/>
      </c>
      <c r="AM53" s="69">
        <f t="shared" si="70"/>
        <v>3.740336089999996</v>
      </c>
      <c r="AN53" s="69">
        <f t="shared" si="70"/>
        <v>3.8371190024999891</v>
      </c>
      <c r="AO53" s="69">
        <f t="shared" si="70"/>
        <v>4.1246772225000061</v>
      </c>
      <c r="AP53" s="198" t="str">
        <f t="shared" si="70"/>
        <v/>
      </c>
      <c r="AQ53" s="69">
        <f t="shared" si="71"/>
        <v>3.2286480224999803</v>
      </c>
      <c r="AR53" s="69">
        <f t="shared" si="71"/>
        <v>3.5173979225000096</v>
      </c>
      <c r="AS53" s="69">
        <f t="shared" si="71"/>
        <v>3.6211594584718343</v>
      </c>
      <c r="AT53" s="69">
        <f t="shared" si="71"/>
        <v>3.8809408400000134</v>
      </c>
      <c r="AU53" s="69">
        <f t="shared" si="71"/>
        <v>3.9738827041047475</v>
      </c>
      <c r="AV53" s="198" t="str">
        <f t="shared" si="71"/>
        <v/>
      </c>
      <c r="AW53" s="198" t="str">
        <f t="shared" si="71"/>
        <v/>
      </c>
      <c r="AX53" s="218">
        <f t="shared" si="71"/>
        <v>3.4261600790372215</v>
      </c>
      <c r="AY53" s="218">
        <f t="shared" si="71"/>
        <v>3.54588806249998</v>
      </c>
      <c r="AZ53" s="218">
        <f t="shared" si="71"/>
        <v>4.2338902500000053</v>
      </c>
      <c r="BA53" s="69">
        <f t="shared" si="71"/>
        <v>2.7922238224999951</v>
      </c>
      <c r="BB53" s="69">
        <f t="shared" si="71"/>
        <v>3.0153951224999753</v>
      </c>
      <c r="BC53" s="69">
        <f t="shared" si="72"/>
        <v>3.0641192024999819</v>
      </c>
      <c r="BD53" s="69">
        <f t="shared" si="72"/>
        <v>3.1463672099999895</v>
      </c>
      <c r="BE53" s="69">
        <f t="shared" si="72"/>
        <v>3.21747215999999</v>
      </c>
      <c r="BF53" s="69">
        <f t="shared" si="72"/>
        <v>3.4858598399999829</v>
      </c>
      <c r="BG53" s="69">
        <f t="shared" si="72"/>
        <v>3.6466524900000019</v>
      </c>
      <c r="BH53" s="69">
        <f t="shared" si="72"/>
        <v>4.242058010000016</v>
      </c>
      <c r="BI53" s="198" t="str">
        <f t="shared" si="72"/>
        <v/>
      </c>
      <c r="BJ53" s="198" t="str">
        <f t="shared" si="72"/>
        <v/>
      </c>
      <c r="BK53" s="198" t="str">
        <f t="shared" si="72"/>
        <v/>
      </c>
      <c r="BL53" s="198" t="str">
        <f t="shared" si="72"/>
        <v/>
      </c>
      <c r="BM53" s="69">
        <f t="shared" si="72"/>
        <v>3.3058796024999948</v>
      </c>
      <c r="BN53" s="69">
        <f t="shared" si="72"/>
        <v>3.7576518225000077</v>
      </c>
      <c r="BO53" s="69">
        <f t="shared" si="73"/>
        <v>3.8915344954447484</v>
      </c>
      <c r="BP53" s="198" t="str">
        <f t="shared" si="73"/>
        <v/>
      </c>
      <c r="BQ53" s="69">
        <f t="shared" si="73"/>
        <v>2.8723347599999949</v>
      </c>
      <c r="BR53" s="198" t="str">
        <f t="shared" si="73"/>
        <v/>
      </c>
      <c r="BS53" s="198" t="str">
        <f t="shared" si="73"/>
        <v/>
      </c>
      <c r="BT53" s="198" t="str">
        <f t="shared" si="73"/>
        <v/>
      </c>
      <c r="BU53" s="69">
        <f t="shared" si="73"/>
        <v>3.2093446399999781</v>
      </c>
      <c r="BV53" s="69">
        <f t="shared" si="73"/>
        <v>3.7291325625000038</v>
      </c>
      <c r="BW53" s="69">
        <f t="shared" si="73"/>
        <v>3.9288497025000035</v>
      </c>
      <c r="BX53" s="69">
        <f t="shared" si="73"/>
        <v>4.1032496100000149</v>
      </c>
      <c r="BY53" s="69">
        <f t="shared" si="73"/>
        <v>4.1910147599999892</v>
      </c>
      <c r="BZ53" s="69">
        <f t="shared" si="73"/>
        <v>4.6958704099999915</v>
      </c>
      <c r="CA53" s="198" t="str">
        <f t="shared" si="74"/>
        <v/>
      </c>
      <c r="CB53" s="69">
        <f t="shared" si="74"/>
        <v>3.2977486024999836</v>
      </c>
      <c r="CC53" s="69">
        <f t="shared" si="74"/>
        <v>3.8890947600000114</v>
      </c>
      <c r="CD53" s="69">
        <f t="shared" si="74"/>
        <v>3.4777217599999855</v>
      </c>
      <c r="CE53" s="69">
        <f t="shared" si="74"/>
        <v>3.939044502500022</v>
      </c>
    </row>
    <row r="54" spans="1:83" x14ac:dyDescent="0.3">
      <c r="A54" s="63">
        <f t="shared" si="59"/>
        <v>42542</v>
      </c>
      <c r="B54" s="197" t="str">
        <f t="shared" si="64"/>
        <v/>
      </c>
      <c r="C54" s="197" t="str">
        <f t="shared" si="64"/>
        <v/>
      </c>
      <c r="D54" s="197" t="str">
        <f t="shared" si="65"/>
        <v/>
      </c>
      <c r="E54" s="197"/>
      <c r="F54" s="66">
        <f t="shared" si="66"/>
        <v>2.1826406035839074</v>
      </c>
      <c r="G54" s="66">
        <f t="shared" si="67"/>
        <v>2.1749999999999998</v>
      </c>
      <c r="H54" s="66">
        <f t="shared" si="68"/>
        <v>2.1716639999999732</v>
      </c>
      <c r="I54" s="66">
        <f t="shared" si="68"/>
        <v>2.1666100624999851</v>
      </c>
      <c r="J54" s="66">
        <f t="shared" si="68"/>
        <v>2.1918809999999844</v>
      </c>
      <c r="K54" s="66">
        <f t="shared" si="68"/>
        <v>2.2060340899999753</v>
      </c>
      <c r="L54" s="69">
        <f t="shared" si="68"/>
        <v>2.2576000624999981</v>
      </c>
      <c r="M54" s="69">
        <f t="shared" si="68"/>
        <v>2.4295805625000222</v>
      </c>
      <c r="N54" s="69">
        <f t="shared" si="68"/>
        <v>2.558154410000002</v>
      </c>
      <c r="O54" s="69">
        <f t="shared" si="68"/>
        <v>2.8834919225000144</v>
      </c>
      <c r="P54" s="67"/>
      <c r="Q54" s="67"/>
      <c r="R54" s="68">
        <f t="shared" si="61"/>
        <v>42542</v>
      </c>
      <c r="S54" s="198" t="str">
        <f t="shared" si="69"/>
        <v/>
      </c>
      <c r="T54" s="69">
        <f t="shared" si="69"/>
        <v>3.0905162225000282</v>
      </c>
      <c r="U54" s="69">
        <f t="shared" si="69"/>
        <v>2.8865348899999921</v>
      </c>
      <c r="V54" s="69">
        <f t="shared" si="69"/>
        <v>2.9108802500000142</v>
      </c>
      <c r="W54" s="69">
        <f t="shared" si="69"/>
        <v>3.2225520224999915</v>
      </c>
      <c r="X54" s="69">
        <f t="shared" si="69"/>
        <v>3.4716184099999881</v>
      </c>
      <c r="Y54" s="69">
        <f t="shared" si="69"/>
        <v>3.7688568899999941</v>
      </c>
      <c r="Z54" s="198" t="str">
        <f t="shared" si="69"/>
        <v/>
      </c>
      <c r="AA54" s="69">
        <f t="shared" si="69"/>
        <v>3.0214850025000128</v>
      </c>
      <c r="AB54" s="69">
        <f t="shared" si="69"/>
        <v>3.567258239999993</v>
      </c>
      <c r="AC54" s="69">
        <f t="shared" si="69"/>
        <v>3.668033062500009</v>
      </c>
      <c r="AD54" s="69">
        <f t="shared" si="69"/>
        <v>3.8310050625000036</v>
      </c>
      <c r="AE54" s="69">
        <f t="shared" si="70"/>
        <v>4.4310267224999755</v>
      </c>
      <c r="AF54" s="198" t="str">
        <f t="shared" si="70"/>
        <v/>
      </c>
      <c r="AG54" s="69">
        <f t="shared" si="70"/>
        <v>3.1098084900000211</v>
      </c>
      <c r="AH54" s="69">
        <f t="shared" si="70"/>
        <v>3.4299170024999937</v>
      </c>
      <c r="AI54" s="69">
        <f t="shared" si="70"/>
        <v>3.6405441600000144</v>
      </c>
      <c r="AJ54" s="69">
        <f t="shared" si="70"/>
        <v>4.1828489999999885</v>
      </c>
      <c r="AK54" s="198" t="str">
        <f t="shared" si="70"/>
        <v/>
      </c>
      <c r="AL54" s="198" t="str">
        <f t="shared" si="70"/>
        <v/>
      </c>
      <c r="AM54" s="69">
        <f t="shared" si="70"/>
        <v>3.7678382224999751</v>
      </c>
      <c r="AN54" s="69">
        <f t="shared" si="70"/>
        <v>3.8687105600000216</v>
      </c>
      <c r="AO54" s="69">
        <f t="shared" si="70"/>
        <v>4.1573330625000127</v>
      </c>
      <c r="AP54" s="198" t="str">
        <f t="shared" si="70"/>
        <v/>
      </c>
      <c r="AQ54" s="69">
        <f t="shared" si="71"/>
        <v>3.244904902500001</v>
      </c>
      <c r="AR54" s="69">
        <f t="shared" si="71"/>
        <v>3.5397827024999939</v>
      </c>
      <c r="AS54" s="69">
        <f t="shared" si="71"/>
        <v>3.6386202005840307</v>
      </c>
      <c r="AT54" s="69">
        <f t="shared" si="71"/>
        <v>3.9135584399999868</v>
      </c>
      <c r="AU54" s="69">
        <f t="shared" si="71"/>
        <v>3.9810905007666264</v>
      </c>
      <c r="AV54" s="198" t="str">
        <f t="shared" si="71"/>
        <v/>
      </c>
      <c r="AW54" s="198" t="str">
        <f t="shared" si="71"/>
        <v/>
      </c>
      <c r="AX54" s="218">
        <f t="shared" si="71"/>
        <v>3.4435961720062469</v>
      </c>
      <c r="AY54" s="218">
        <f t="shared" si="71"/>
        <v>3.5631875600000029</v>
      </c>
      <c r="AZ54" s="218">
        <f t="shared" si="71"/>
        <v>4.2624788100000144</v>
      </c>
      <c r="BA54" s="69">
        <f t="shared" si="71"/>
        <v>2.8094602499999732</v>
      </c>
      <c r="BB54" s="69">
        <f t="shared" si="71"/>
        <v>3.0336653024999993</v>
      </c>
      <c r="BC54" s="69">
        <f t="shared" si="72"/>
        <v>3.0854396099999848</v>
      </c>
      <c r="BD54" s="69">
        <f t="shared" si="72"/>
        <v>3.1656647025000151</v>
      </c>
      <c r="BE54" s="69">
        <f t="shared" si="72"/>
        <v>3.2398244899999984</v>
      </c>
      <c r="BF54" s="69">
        <f t="shared" si="72"/>
        <v>3.5173979225000096</v>
      </c>
      <c r="BG54" s="69">
        <f t="shared" si="72"/>
        <v>3.6639604024999883</v>
      </c>
      <c r="BH54" s="69">
        <f t="shared" si="72"/>
        <v>4.2716688224999855</v>
      </c>
      <c r="BI54" s="198" t="str">
        <f t="shared" si="72"/>
        <v/>
      </c>
      <c r="BJ54" s="198" t="str">
        <f t="shared" si="72"/>
        <v/>
      </c>
      <c r="BK54" s="198" t="str">
        <f t="shared" si="72"/>
        <v/>
      </c>
      <c r="BL54" s="198" t="str">
        <f t="shared" si="72"/>
        <v/>
      </c>
      <c r="BM54" s="69">
        <f t="shared" si="72"/>
        <v>3.3333240899999783</v>
      </c>
      <c r="BN54" s="69">
        <f t="shared" si="72"/>
        <v>3.7963628024999974</v>
      </c>
      <c r="BO54" s="69">
        <f t="shared" si="73"/>
        <v>3.934761203419801</v>
      </c>
      <c r="BP54" s="198" t="str">
        <f t="shared" si="73"/>
        <v/>
      </c>
      <c r="BQ54" s="69">
        <f t="shared" si="73"/>
        <v>2.880448999999996</v>
      </c>
      <c r="BR54" s="198" t="str">
        <f t="shared" si="73"/>
        <v/>
      </c>
      <c r="BS54" s="198" t="str">
        <f t="shared" si="73"/>
        <v/>
      </c>
      <c r="BT54" s="198" t="str">
        <f t="shared" si="73"/>
        <v/>
      </c>
      <c r="BU54" s="69">
        <f t="shared" si="73"/>
        <v>3.2266160025000046</v>
      </c>
      <c r="BV54" s="69">
        <f t="shared" si="73"/>
        <v>3.7535774024999746</v>
      </c>
      <c r="BW54" s="69">
        <f t="shared" si="73"/>
        <v>3.964533690000005</v>
      </c>
      <c r="BX54" s="69">
        <f t="shared" si="73"/>
        <v>4.1359020899999877</v>
      </c>
      <c r="BY54" s="69">
        <f t="shared" si="73"/>
        <v>4.2195974400000003</v>
      </c>
      <c r="BZ54" s="69">
        <f t="shared" si="73"/>
        <v>4.7224755599999835</v>
      </c>
      <c r="CA54" s="198" t="str">
        <f t="shared" si="74"/>
        <v/>
      </c>
      <c r="CB54" s="69">
        <f t="shared" si="74"/>
        <v>3.3129944899999986</v>
      </c>
      <c r="CC54" s="69">
        <f t="shared" si="74"/>
        <v>3.9023455624999981</v>
      </c>
      <c r="CD54" s="69">
        <f t="shared" si="74"/>
        <v>3.4960328900000226</v>
      </c>
      <c r="CE54" s="69">
        <f t="shared" si="74"/>
        <v>3.9421030400000001</v>
      </c>
    </row>
    <row r="55" spans="1:83" x14ac:dyDescent="0.3">
      <c r="A55" s="63">
        <f t="shared" si="59"/>
        <v>42543</v>
      </c>
      <c r="B55" s="197" t="str">
        <f t="shared" si="64"/>
        <v/>
      </c>
      <c r="C55" s="197" t="str">
        <f t="shared" si="64"/>
        <v/>
      </c>
      <c r="D55" s="197" t="str">
        <f t="shared" si="65"/>
        <v/>
      </c>
      <c r="E55" s="197"/>
      <c r="F55" s="66">
        <f t="shared" si="66"/>
        <v>2.1775590706305747</v>
      </c>
      <c r="G55" s="66">
        <f t="shared" si="67"/>
        <v>2.173</v>
      </c>
      <c r="H55" s="66">
        <f t="shared" si="68"/>
        <v>2.1888483225000144</v>
      </c>
      <c r="I55" s="66">
        <f t="shared" si="68"/>
        <v>2.1898592100000114</v>
      </c>
      <c r="J55" s="66">
        <f t="shared" si="68"/>
        <v>2.2151330225000043</v>
      </c>
      <c r="K55" s="66">
        <f t="shared" si="68"/>
        <v>2.2323210000000149</v>
      </c>
      <c r="L55" s="69">
        <f t="shared" si="68"/>
        <v>2.2859163225000145</v>
      </c>
      <c r="M55" s="69">
        <f t="shared" si="68"/>
        <v>2.4609572899999987</v>
      </c>
      <c r="N55" s="69">
        <f t="shared" si="68"/>
        <v>2.5885379600000258</v>
      </c>
      <c r="O55" s="69">
        <f t="shared" si="68"/>
        <v>2.9149380899999855</v>
      </c>
      <c r="P55" s="67"/>
      <c r="Q55" s="67"/>
      <c r="R55" s="68">
        <f t="shared" si="61"/>
        <v>42543</v>
      </c>
      <c r="S55" s="198" t="str">
        <f t="shared" si="69"/>
        <v/>
      </c>
      <c r="T55" s="69">
        <f t="shared" si="69"/>
        <v>3.0966083225000052</v>
      </c>
      <c r="U55" s="69">
        <f t="shared" si="69"/>
        <v>2.8987072099999844</v>
      </c>
      <c r="V55" s="69">
        <f t="shared" si="69"/>
        <v>2.9159525625000127</v>
      </c>
      <c r="W55" s="69">
        <f t="shared" si="69"/>
        <v>3.2510015624999777</v>
      </c>
      <c r="X55" s="69">
        <f t="shared" si="69"/>
        <v>3.5031543225000128</v>
      </c>
      <c r="Y55" s="69">
        <f t="shared" si="69"/>
        <v>3.8024757224999872</v>
      </c>
      <c r="Z55" s="198" t="str">
        <f t="shared" si="69"/>
        <v/>
      </c>
      <c r="AA55" s="69">
        <f t="shared" si="69"/>
        <v>3.047876562500007</v>
      </c>
      <c r="AB55" s="69">
        <f t="shared" si="69"/>
        <v>3.5988087225000021</v>
      </c>
      <c r="AC55" s="69">
        <f t="shared" si="69"/>
        <v>3.7026539025000194</v>
      </c>
      <c r="AD55" s="69">
        <f t="shared" ref="AD55:AD63" si="75">IFERROR(IF(AND(AD$39="S/A", AD25&gt;0), ((1+AD25/200)^2-1)*100, IF(AND(AD$39="Qtrly", AD25&gt;0), ((1+AD25/400)^4-1)*100, "")),"")</f>
        <v>3.8697297225000149</v>
      </c>
      <c r="AE55" s="69">
        <f t="shared" si="70"/>
        <v>4.4708852100000085</v>
      </c>
      <c r="AF55" s="198" t="str">
        <f t="shared" si="70"/>
        <v/>
      </c>
      <c r="AG55" s="69">
        <f t="shared" si="70"/>
        <v>3.1067622224999925</v>
      </c>
      <c r="AH55" s="69">
        <f t="shared" si="70"/>
        <v>3.4583951024999893</v>
      </c>
      <c r="AI55" s="69">
        <f t="shared" si="70"/>
        <v>3.6761786225000259</v>
      </c>
      <c r="AJ55" s="69">
        <f t="shared" si="70"/>
        <v>4.2155139600000169</v>
      </c>
      <c r="AK55" s="198" t="str">
        <f t="shared" si="70"/>
        <v/>
      </c>
      <c r="AL55" s="198" t="str">
        <f t="shared" si="70"/>
        <v/>
      </c>
      <c r="AM55" s="69">
        <f t="shared" si="70"/>
        <v>3.7973816100000057</v>
      </c>
      <c r="AN55" s="69">
        <f t="shared" si="70"/>
        <v>3.9003069224999853</v>
      </c>
      <c r="AO55" s="69">
        <f t="shared" si="70"/>
        <v>4.1910147599999892</v>
      </c>
      <c r="AP55" s="198" t="str">
        <f t="shared" ref="AP55:AP63" si="76">IFERROR(IF(AND(AP$39="S/A", AP25&gt;0), ((1+AP25/200)^2-1)*100, IF(AND(AP$39="Qtrly", AP25&gt;0), ((1+AP25/400)^4-1)*100, "")),"")</f>
        <v/>
      </c>
      <c r="AQ55" s="69">
        <f t="shared" si="71"/>
        <v>3.254049960000005</v>
      </c>
      <c r="AR55" s="69">
        <f t="shared" si="71"/>
        <v>3.5764175625000005</v>
      </c>
      <c r="AS55" s="69">
        <f t="shared" si="71"/>
        <v>3.6673838802271597</v>
      </c>
      <c r="AT55" s="69">
        <f t="shared" si="71"/>
        <v>3.9482202499999897</v>
      </c>
      <c r="AU55" s="69">
        <f t="shared" si="71"/>
        <v>4.0449473456881435</v>
      </c>
      <c r="AV55" s="198" t="str">
        <f t="shared" si="71"/>
        <v/>
      </c>
      <c r="AW55" s="198" t="str">
        <f t="shared" si="71"/>
        <v/>
      </c>
      <c r="AX55" s="218">
        <f t="shared" si="71"/>
        <v>3.4589827906441384</v>
      </c>
      <c r="AY55" s="218">
        <f t="shared" si="71"/>
        <v>3.5916840000000061</v>
      </c>
      <c r="AZ55" s="218">
        <f t="shared" si="71"/>
        <v>4.301283839999992</v>
      </c>
      <c r="BA55" s="69">
        <f t="shared" si="71"/>
        <v>2.8226420225000215</v>
      </c>
      <c r="BB55" s="69">
        <f t="shared" si="71"/>
        <v>3.0559977225000257</v>
      </c>
      <c r="BC55" s="69">
        <f t="shared" si="72"/>
        <v>3.1118393599999683</v>
      </c>
      <c r="BD55" s="69">
        <f t="shared" si="72"/>
        <v>3.1930905600000115</v>
      </c>
      <c r="BE55" s="69">
        <f t="shared" si="72"/>
        <v>3.2672602025000108</v>
      </c>
      <c r="BF55" s="69">
        <f t="shared" si="72"/>
        <v>3.5530112099999789</v>
      </c>
      <c r="BG55" s="69">
        <f t="shared" si="72"/>
        <v>3.6985805624999868</v>
      </c>
      <c r="BH55" s="69">
        <f t="shared" si="72"/>
        <v>4.3094542399999991</v>
      </c>
      <c r="BI55" s="198" t="str">
        <f t="shared" si="72"/>
        <v/>
      </c>
      <c r="BJ55" s="198" t="str">
        <f t="shared" si="72"/>
        <v/>
      </c>
      <c r="BK55" s="198" t="str">
        <f t="shared" si="72"/>
        <v/>
      </c>
      <c r="BL55" s="198" t="str">
        <f t="shared" si="72"/>
        <v/>
      </c>
      <c r="BM55" s="69">
        <f t="shared" si="72"/>
        <v>3.3607722224999748</v>
      </c>
      <c r="BN55" s="69">
        <f t="shared" ref="BN55:BN63" si="77">IFERROR(IF(AND(BN$39="S/A", BN25&gt;0), ((1+BN25/200)^2-1)*100, IF(AND(BN$39="Qtrly", BN25&gt;0), ((1+BN25/400)^4-1)*100, "")),"")</f>
        <v>3.8320240400000039</v>
      </c>
      <c r="BO55" s="69">
        <f t="shared" si="73"/>
        <v>3.966675282173715</v>
      </c>
      <c r="BP55" s="198" t="str">
        <f t="shared" si="73"/>
        <v/>
      </c>
      <c r="BQ55" s="69">
        <f t="shared" si="73"/>
        <v>2.8956640625000141</v>
      </c>
      <c r="BR55" s="198" t="str">
        <f t="shared" si="73"/>
        <v/>
      </c>
      <c r="BS55" s="198" t="str">
        <f t="shared" si="73"/>
        <v/>
      </c>
      <c r="BT55" s="198" t="str">
        <f t="shared" si="73"/>
        <v/>
      </c>
      <c r="BU55" s="69">
        <f t="shared" si="73"/>
        <v>3.2408405625000025</v>
      </c>
      <c r="BV55" s="69">
        <f t="shared" si="73"/>
        <v>3.7821000224999901</v>
      </c>
      <c r="BW55" s="69">
        <f t="shared" si="73"/>
        <v>4.005322889999996</v>
      </c>
      <c r="BX55" s="69">
        <f t="shared" si="73"/>
        <v>4.1685596899999844</v>
      </c>
      <c r="BY55" s="69">
        <f t="shared" si="73"/>
        <v>4.2512471224999793</v>
      </c>
      <c r="BZ55" s="69">
        <f t="shared" si="73"/>
        <v>4.7593190399999985</v>
      </c>
      <c r="CA55" s="198" t="str">
        <f t="shared" si="74"/>
        <v/>
      </c>
      <c r="CB55" s="69">
        <f t="shared" si="74"/>
        <v>3.3282415024999956</v>
      </c>
      <c r="CC55" s="69">
        <f t="shared" si="74"/>
        <v>3.9319080900000136</v>
      </c>
      <c r="CD55" s="69">
        <f t="shared" si="74"/>
        <v>3.5072238224999941</v>
      </c>
      <c r="CE55" s="69">
        <f t="shared" si="74"/>
        <v>3.9737105625000213</v>
      </c>
    </row>
    <row r="56" spans="1:83" x14ac:dyDescent="0.3">
      <c r="A56" s="63">
        <f t="shared" si="59"/>
        <v>42544</v>
      </c>
      <c r="B56" s="197" t="str">
        <f t="shared" si="64"/>
        <v/>
      </c>
      <c r="C56" s="197" t="str">
        <f t="shared" si="64"/>
        <v/>
      </c>
      <c r="D56" s="197" t="str">
        <f t="shared" si="65"/>
        <v/>
      </c>
      <c r="E56" s="197"/>
      <c r="F56" s="66">
        <f t="shared" si="66"/>
        <v>2.1958534762989368</v>
      </c>
      <c r="G56" s="66">
        <f t="shared" si="67"/>
        <v>2.19</v>
      </c>
      <c r="H56" s="66">
        <f t="shared" si="68"/>
        <v>2.1939028100000035</v>
      </c>
      <c r="I56" s="66">
        <f t="shared" si="68"/>
        <v>2.2009793025000057</v>
      </c>
      <c r="J56" s="66">
        <f t="shared" si="68"/>
        <v>2.2333321024999853</v>
      </c>
      <c r="K56" s="66">
        <f t="shared" si="68"/>
        <v>2.2535552024999905</v>
      </c>
      <c r="L56" s="69">
        <f t="shared" si="68"/>
        <v>2.3122135025000157</v>
      </c>
      <c r="M56" s="69">
        <f t="shared" si="68"/>
        <v>2.4953759999999825</v>
      </c>
      <c r="N56" s="69">
        <f t="shared" si="68"/>
        <v>2.6199390224999952</v>
      </c>
      <c r="O56" s="69">
        <f t="shared" si="68"/>
        <v>2.9534915599999767</v>
      </c>
      <c r="P56" s="67"/>
      <c r="Q56" s="67"/>
      <c r="R56" s="68">
        <f t="shared" si="61"/>
        <v>42544</v>
      </c>
      <c r="S56" s="198" t="str">
        <f t="shared" si="69"/>
        <v/>
      </c>
      <c r="T56" s="69">
        <f t="shared" si="69"/>
        <v>3.1047314024999828</v>
      </c>
      <c r="U56" s="69">
        <f t="shared" si="69"/>
        <v>2.9027648100000025</v>
      </c>
      <c r="V56" s="69">
        <f t="shared" si="69"/>
        <v>2.9260975624999741</v>
      </c>
      <c r="W56" s="69">
        <f t="shared" si="69"/>
        <v>3.2530338224999955</v>
      </c>
      <c r="X56" s="69">
        <f t="shared" si="69"/>
        <v>3.5092586025000205</v>
      </c>
      <c r="Y56" s="69">
        <f t="shared" si="69"/>
        <v>3.8106265624999969</v>
      </c>
      <c r="Z56" s="198" t="str">
        <f t="shared" si="69"/>
        <v/>
      </c>
      <c r="AA56" s="69">
        <f t="shared" si="69"/>
        <v>3.041785902500016</v>
      </c>
      <c r="AB56" s="69">
        <f t="shared" si="69"/>
        <v>3.5988087225000021</v>
      </c>
      <c r="AC56" s="69">
        <f t="shared" si="69"/>
        <v>3.7067273224999919</v>
      </c>
      <c r="AD56" s="69">
        <f t="shared" si="75"/>
        <v>3.8738064224999924</v>
      </c>
      <c r="AE56" s="69">
        <f t="shared" si="70"/>
        <v>4.4739515624999893</v>
      </c>
      <c r="AF56" s="198" t="str">
        <f t="shared" si="70"/>
        <v/>
      </c>
      <c r="AG56" s="69">
        <f t="shared" si="70"/>
        <v>3.1067622224999925</v>
      </c>
      <c r="AH56" s="69">
        <f t="shared" si="70"/>
        <v>3.4573779599999854</v>
      </c>
      <c r="AI56" s="69">
        <f t="shared" si="70"/>
        <v>3.6771968399999855</v>
      </c>
      <c r="AJ56" s="69">
        <f t="shared" si="70"/>
        <v>4.2247019024999943</v>
      </c>
      <c r="AK56" s="198" t="str">
        <f t="shared" si="70"/>
        <v/>
      </c>
      <c r="AL56" s="198" t="str">
        <f t="shared" si="70"/>
        <v/>
      </c>
      <c r="AM56" s="69">
        <f t="shared" si="70"/>
        <v>3.8014568899999768</v>
      </c>
      <c r="AN56" s="69">
        <f t="shared" si="70"/>
        <v>3.9054035599999759</v>
      </c>
      <c r="AO56" s="69">
        <f t="shared" si="70"/>
        <v>4.2012224100000273</v>
      </c>
      <c r="AP56" s="198" t="str">
        <f t="shared" si="76"/>
        <v/>
      </c>
      <c r="AQ56" s="69">
        <f t="shared" si="71"/>
        <v>3.2621792400000071</v>
      </c>
      <c r="AR56" s="69">
        <f t="shared" si="71"/>
        <v>3.5753998399999931</v>
      </c>
      <c r="AS56" s="69">
        <f t="shared" si="71"/>
        <v>3.6673838802271597</v>
      </c>
      <c r="AT56" s="69">
        <f t="shared" si="71"/>
        <v>3.9512789225000011</v>
      </c>
      <c r="AU56" s="69">
        <f t="shared" si="71"/>
        <v>4.0470077334744614</v>
      </c>
      <c r="AV56" s="198" t="str">
        <f t="shared" si="71"/>
        <v/>
      </c>
      <c r="AW56" s="198" t="str">
        <f t="shared" si="71"/>
        <v/>
      </c>
      <c r="AX56" s="218">
        <f t="shared" si="71"/>
        <v>3.4692414899709867</v>
      </c>
      <c r="AY56" s="218">
        <f t="shared" si="71"/>
        <v>3.5896484100000015</v>
      </c>
      <c r="AZ56" s="218">
        <f t="shared" si="71"/>
        <v>4.3094542399999991</v>
      </c>
      <c r="BA56" s="69">
        <f t="shared" si="71"/>
        <v>2.8297402499999791</v>
      </c>
      <c r="BB56" s="69">
        <f t="shared" si="71"/>
        <v>3.053967402500013</v>
      </c>
      <c r="BC56" s="69">
        <f t="shared" si="72"/>
        <v>3.1128548024999869</v>
      </c>
      <c r="BD56" s="69">
        <f t="shared" si="72"/>
        <v>3.1941064025000188</v>
      </c>
      <c r="BE56" s="69">
        <f t="shared" si="72"/>
        <v>3.2713250624999857</v>
      </c>
      <c r="BF56" s="69">
        <f t="shared" si="72"/>
        <v>3.558099322500019</v>
      </c>
      <c r="BG56" s="69">
        <f t="shared" si="72"/>
        <v>3.7067273224999919</v>
      </c>
      <c r="BH56" s="69">
        <f t="shared" si="72"/>
        <v>4.3298816399999884</v>
      </c>
      <c r="BI56" s="198" t="str">
        <f t="shared" si="72"/>
        <v/>
      </c>
      <c r="BJ56" s="198" t="str">
        <f t="shared" si="72"/>
        <v/>
      </c>
      <c r="BK56" s="198" t="str">
        <f t="shared" si="72"/>
        <v/>
      </c>
      <c r="BL56" s="198" t="str">
        <f t="shared" si="72"/>
        <v/>
      </c>
      <c r="BM56" s="69">
        <f t="shared" si="72"/>
        <v>3.3617888899999837</v>
      </c>
      <c r="BN56" s="69">
        <f t="shared" si="77"/>
        <v>3.8360999999999867</v>
      </c>
      <c r="BO56" s="69">
        <f t="shared" si="73"/>
        <v>3.9800607925860598</v>
      </c>
      <c r="BP56" s="198" t="str">
        <f t="shared" si="73"/>
        <v/>
      </c>
      <c r="BQ56" s="69">
        <f t="shared" si="73"/>
        <v>2.9068224899999828</v>
      </c>
      <c r="BR56" s="198" t="str">
        <f t="shared" si="73"/>
        <v/>
      </c>
      <c r="BS56" s="198" t="str">
        <f t="shared" si="73"/>
        <v/>
      </c>
      <c r="BT56" s="198" t="str">
        <f t="shared" si="73"/>
        <v/>
      </c>
      <c r="BU56" s="69">
        <f t="shared" si="73"/>
        <v>3.2520176899999864</v>
      </c>
      <c r="BV56" s="69">
        <f t="shared" si="73"/>
        <v>3.7892312899999947</v>
      </c>
      <c r="BW56" s="69">
        <f t="shared" si="73"/>
        <v>4.001243610000027</v>
      </c>
      <c r="BX56" s="69">
        <f t="shared" si="73"/>
        <v>4.1736629025000083</v>
      </c>
      <c r="BY56" s="69">
        <f t="shared" si="73"/>
        <v>4.261457722499995</v>
      </c>
      <c r="BZ56" s="69">
        <f t="shared" si="73"/>
        <v>4.774672402500002</v>
      </c>
      <c r="CA56" s="198" t="str">
        <f t="shared" si="74"/>
        <v/>
      </c>
      <c r="CB56" s="69">
        <f t="shared" si="74"/>
        <v>3.3353571599999965</v>
      </c>
      <c r="CC56" s="69">
        <f t="shared" si="74"/>
        <v>3.939044502500022</v>
      </c>
      <c r="CD56" s="69">
        <f t="shared" si="74"/>
        <v>3.5051890624999915</v>
      </c>
      <c r="CE56" s="69">
        <f t="shared" si="74"/>
        <v>3.9808484099999708</v>
      </c>
    </row>
    <row r="57" spans="1:83" x14ac:dyDescent="0.3">
      <c r="A57" s="63">
        <f t="shared" si="59"/>
        <v>42545</v>
      </c>
      <c r="B57" s="197" t="str">
        <f t="shared" si="64"/>
        <v/>
      </c>
      <c r="C57" s="197" t="str">
        <f t="shared" si="64"/>
        <v/>
      </c>
      <c r="D57" s="197" t="str">
        <f t="shared" si="65"/>
        <v/>
      </c>
      <c r="E57" s="197"/>
      <c r="F57" s="66">
        <f t="shared" si="66"/>
        <v>2.0556591280520564</v>
      </c>
      <c r="G57" s="66">
        <f t="shared" si="67"/>
        <v>2.0470000000000002</v>
      </c>
      <c r="H57" s="66">
        <f t="shared" si="68"/>
        <v>2.0403022500000256</v>
      </c>
      <c r="I57" s="66">
        <f t="shared" si="68"/>
        <v>2.041312402499984</v>
      </c>
      <c r="J57" s="66">
        <f t="shared" si="68"/>
        <v>2.0605062500000271</v>
      </c>
      <c r="K57" s="66">
        <f t="shared" si="68"/>
        <v>2.062526759999983</v>
      </c>
      <c r="L57" s="69">
        <f t="shared" si="68"/>
        <v>2.1049620899999955</v>
      </c>
      <c r="M57" s="69">
        <f t="shared" si="68"/>
        <v>2.269735122499994</v>
      </c>
      <c r="N57" s="69">
        <f t="shared" si="68"/>
        <v>2.401244422500004</v>
      </c>
      <c r="O57" s="69">
        <f t="shared" si="68"/>
        <v>2.7334280624999874</v>
      </c>
      <c r="P57" s="67"/>
      <c r="Q57" s="67"/>
      <c r="R57" s="68">
        <f t="shared" si="61"/>
        <v>42545</v>
      </c>
      <c r="S57" s="198" t="str">
        <f t="shared" si="69"/>
        <v/>
      </c>
      <c r="T57" s="69">
        <f t="shared" si="69"/>
        <v>3.0032159024999894</v>
      </c>
      <c r="U57" s="69">
        <f t="shared" si="69"/>
        <v>2.8013488100000261</v>
      </c>
      <c r="V57" s="69">
        <f t="shared" si="69"/>
        <v>2.7983071024999973</v>
      </c>
      <c r="W57" s="69">
        <f t="shared" si="69"/>
        <v>3.1047314024999828</v>
      </c>
      <c r="X57" s="69">
        <f t="shared" si="69"/>
        <v>3.3414564899999943</v>
      </c>
      <c r="Y57" s="69">
        <f t="shared" si="69"/>
        <v>3.6303640099999868</v>
      </c>
      <c r="Z57" s="198" t="str">
        <f t="shared" si="69"/>
        <v/>
      </c>
      <c r="AA57" s="69">
        <f t="shared" si="69"/>
        <v>2.990022559999983</v>
      </c>
      <c r="AB57" s="69">
        <f t="shared" si="69"/>
        <v>3.4431384899999751</v>
      </c>
      <c r="AC57" s="69">
        <f t="shared" si="69"/>
        <v>3.5876128399999763</v>
      </c>
      <c r="AD57" s="69">
        <f t="shared" si="75"/>
        <v>3.689415840000021</v>
      </c>
      <c r="AE57" s="69">
        <f t="shared" si="70"/>
        <v>4.2737111024999885</v>
      </c>
      <c r="AF57" s="198" t="str">
        <f t="shared" si="70"/>
        <v/>
      </c>
      <c r="AG57" s="69">
        <f t="shared" si="70"/>
        <v>3.0448312099999875</v>
      </c>
      <c r="AH57" s="69">
        <f t="shared" si="70"/>
        <v>3.3109616400000208</v>
      </c>
      <c r="AI57" s="69">
        <f t="shared" si="70"/>
        <v>3.5143456399999939</v>
      </c>
      <c r="AJ57" s="69">
        <f t="shared" si="70"/>
        <v>4.029800249999993</v>
      </c>
      <c r="AK57" s="198" t="str">
        <f t="shared" si="70"/>
        <v/>
      </c>
      <c r="AL57" s="198" t="str">
        <f t="shared" si="70"/>
        <v/>
      </c>
      <c r="AM57" s="69">
        <f t="shared" si="70"/>
        <v>3.6364720399999939</v>
      </c>
      <c r="AN57" s="69">
        <f t="shared" si="70"/>
        <v>3.7270956224999985</v>
      </c>
      <c r="AO57" s="69">
        <f t="shared" si="70"/>
        <v>4.0073625600000273</v>
      </c>
      <c r="AP57" s="198" t="str">
        <f t="shared" si="76"/>
        <v/>
      </c>
      <c r="AQ57" s="69">
        <f t="shared" si="71"/>
        <v>3.1544922499999961</v>
      </c>
      <c r="AR57" s="69">
        <f t="shared" si="71"/>
        <v>3.4929809224999886</v>
      </c>
      <c r="AS57" s="69">
        <f t="shared" si="71"/>
        <v>3.5215727242317474</v>
      </c>
      <c r="AT57" s="69">
        <f t="shared" si="71"/>
        <v>3.7882125224999896</v>
      </c>
      <c r="AU57" s="69">
        <f t="shared" si="71"/>
        <v>3.9182922958532096</v>
      </c>
      <c r="AV57" s="198" t="str">
        <f t="shared" si="71"/>
        <v/>
      </c>
      <c r="AW57" s="198" t="str">
        <f t="shared" si="71"/>
        <v/>
      </c>
      <c r="AX57" s="218">
        <f t="shared" si="71"/>
        <v>3.343112494246947</v>
      </c>
      <c r="AY57" s="218">
        <f t="shared" si="71"/>
        <v>3.4441555624999953</v>
      </c>
      <c r="AZ57" s="218">
        <f t="shared" si="71"/>
        <v>4.1175344400000036</v>
      </c>
      <c r="BA57" s="69">
        <f t="shared" si="71"/>
        <v>2.7425504400000023</v>
      </c>
      <c r="BB57" s="69">
        <f t="shared" si="71"/>
        <v>2.9129091599999768</v>
      </c>
      <c r="BC57" s="69">
        <f t="shared" si="72"/>
        <v>2.9575502399999953</v>
      </c>
      <c r="BD57" s="69">
        <f t="shared" si="72"/>
        <v>3.0377255624999933</v>
      </c>
      <c r="BE57" s="69">
        <f t="shared" si="72"/>
        <v>3.1077776399999868</v>
      </c>
      <c r="BF57" s="69">
        <f t="shared" si="72"/>
        <v>3.3709391225000163</v>
      </c>
      <c r="BG57" s="69">
        <f t="shared" si="72"/>
        <v>3.5184153599999712</v>
      </c>
      <c r="BH57" s="69">
        <f t="shared" si="72"/>
        <v>4.1144733224999896</v>
      </c>
      <c r="BI57" s="198" t="str">
        <f t="shared" si="72"/>
        <v/>
      </c>
      <c r="BJ57" s="198" t="str">
        <f t="shared" si="72"/>
        <v/>
      </c>
      <c r="BK57" s="198" t="str">
        <f t="shared" si="72"/>
        <v/>
      </c>
      <c r="BL57" s="198" t="str">
        <f t="shared" si="72"/>
        <v/>
      </c>
      <c r="BM57" s="69">
        <f t="shared" si="72"/>
        <v>3.2052810000000154</v>
      </c>
      <c r="BN57" s="69">
        <f t="shared" si="77"/>
        <v>3.6537791024999988</v>
      </c>
      <c r="BO57" s="69">
        <f t="shared" si="73"/>
        <v>3.7907246135312933</v>
      </c>
      <c r="BP57" s="198" t="str">
        <f t="shared" si="73"/>
        <v/>
      </c>
      <c r="BQ57" s="69">
        <f t="shared" si="73"/>
        <v>2.7881684025000242</v>
      </c>
      <c r="BR57" s="198" t="str">
        <f t="shared" si="73"/>
        <v/>
      </c>
      <c r="BS57" s="198" t="str">
        <f t="shared" si="73"/>
        <v/>
      </c>
      <c r="BT57" s="198" t="str">
        <f t="shared" si="73"/>
        <v/>
      </c>
      <c r="BU57" s="69">
        <f t="shared" si="73"/>
        <v>3.1250405025000205</v>
      </c>
      <c r="BV57" s="69">
        <f t="shared" si="73"/>
        <v>3.6293460224999796</v>
      </c>
      <c r="BW57" s="69">
        <f t="shared" si="73"/>
        <v>3.8197966400000061</v>
      </c>
      <c r="BX57" s="69">
        <f t="shared" si="73"/>
        <v>3.992065522499999</v>
      </c>
      <c r="BY57" s="69">
        <f t="shared" si="73"/>
        <v>4.0675418224999982</v>
      </c>
      <c r="BZ57" s="69">
        <f t="shared" si="73"/>
        <v>4.5731212099999974</v>
      </c>
      <c r="CA57" s="198" t="str">
        <f t="shared" si="74"/>
        <v/>
      </c>
      <c r="CB57" s="69">
        <f t="shared" si="74"/>
        <v>3.2266160025000046</v>
      </c>
      <c r="CC57" s="69">
        <f t="shared" si="74"/>
        <v>3.7433917024999985</v>
      </c>
      <c r="CD57" s="69">
        <f t="shared" si="74"/>
        <v>3.3800897600000157</v>
      </c>
      <c r="CE57" s="69">
        <f t="shared" si="74"/>
        <v>3.8473093025000127</v>
      </c>
    </row>
    <row r="58" spans="1:83" x14ac:dyDescent="0.3">
      <c r="A58" s="63">
        <f t="shared" si="59"/>
        <v>42548</v>
      </c>
      <c r="B58" s="197" t="str">
        <f t="shared" si="64"/>
        <v/>
      </c>
      <c r="C58" s="197" t="str">
        <f t="shared" si="64"/>
        <v/>
      </c>
      <c r="D58" s="197" t="str">
        <f t="shared" si="65"/>
        <v/>
      </c>
      <c r="E58" s="197"/>
      <c r="F58" s="66">
        <f t="shared" si="66"/>
        <v>2.0790148299052458</v>
      </c>
      <c r="G58" s="66">
        <f t="shared" si="67"/>
        <v>2.0609999999999999</v>
      </c>
      <c r="H58" s="66">
        <f t="shared" si="68"/>
        <v>2.062526759999983</v>
      </c>
      <c r="I58" s="66">
        <f t="shared" si="68"/>
        <v>2.0554550624999779</v>
      </c>
      <c r="J58" s="66">
        <f t="shared" si="68"/>
        <v>2.0726296100000097</v>
      </c>
      <c r="K58" s="66">
        <f t="shared" si="68"/>
        <v>2.070609000000001</v>
      </c>
      <c r="L58" s="69">
        <f t="shared" si="68"/>
        <v>2.1120355024999871</v>
      </c>
      <c r="M58" s="69">
        <f t="shared" si="68"/>
        <v>2.2859163225000145</v>
      </c>
      <c r="N58" s="69">
        <f t="shared" si="68"/>
        <v>2.4133880024999943</v>
      </c>
      <c r="O58" s="69">
        <f t="shared" si="68"/>
        <v>2.7455913225000073</v>
      </c>
      <c r="P58" s="67"/>
      <c r="Q58" s="67"/>
      <c r="R58" s="68">
        <f t="shared" si="61"/>
        <v>42548</v>
      </c>
      <c r="S58" s="198" t="str">
        <f t="shared" si="69"/>
        <v/>
      </c>
      <c r="T58" s="69">
        <f t="shared" si="69"/>
        <v>3.0702105225000276</v>
      </c>
      <c r="U58" s="69">
        <f t="shared" si="69"/>
        <v>2.8875492225000077</v>
      </c>
      <c r="V58" s="69">
        <f t="shared" si="69"/>
        <v>2.8469798224999954</v>
      </c>
      <c r="W58" s="69">
        <f t="shared" si="69"/>
        <v>3.143320402500005</v>
      </c>
      <c r="X58" s="69">
        <f t="shared" si="69"/>
        <v>3.3821232899999831</v>
      </c>
      <c r="Y58" s="69">
        <f t="shared" si="69"/>
        <v>3.6558153225000112</v>
      </c>
      <c r="Z58" s="198" t="str">
        <f t="shared" si="69"/>
        <v/>
      </c>
      <c r="AA58" s="69">
        <f t="shared" si="69"/>
        <v>3.0874702400000009</v>
      </c>
      <c r="AB58" s="69">
        <f t="shared" si="69"/>
        <v>3.502136960000013</v>
      </c>
      <c r="AC58" s="69">
        <f t="shared" si="69"/>
        <v>3.5927018025000201</v>
      </c>
      <c r="AD58" s="69">
        <f t="shared" si="75"/>
        <v>3.7321880099999705</v>
      </c>
      <c r="AE58" s="69">
        <f t="shared" si="70"/>
        <v>4.3411175624999743</v>
      </c>
      <c r="AF58" s="198" t="str">
        <f t="shared" si="70"/>
        <v/>
      </c>
      <c r="AG58" s="69">
        <f t="shared" si="70"/>
        <v>3.1504296900000117</v>
      </c>
      <c r="AH58" s="69">
        <f t="shared" si="70"/>
        <v>3.3567056025000097</v>
      </c>
      <c r="AI58" s="69">
        <f t="shared" si="70"/>
        <v>3.5723467025000177</v>
      </c>
      <c r="AJ58" s="69">
        <f t="shared" si="70"/>
        <v>4.0879455225000028</v>
      </c>
      <c r="AK58" s="198" t="str">
        <f t="shared" si="70"/>
        <v/>
      </c>
      <c r="AL58" s="198" t="str">
        <f t="shared" si="70"/>
        <v/>
      </c>
      <c r="AM58" s="69">
        <f t="shared" si="70"/>
        <v>3.6629422499999675</v>
      </c>
      <c r="AN58" s="69">
        <f t="shared" si="70"/>
        <v>3.7576518225000077</v>
      </c>
      <c r="AO58" s="69">
        <f t="shared" si="70"/>
        <v>4.0379600099999857</v>
      </c>
      <c r="AP58" s="198" t="str">
        <f t="shared" si="76"/>
        <v/>
      </c>
      <c r="AQ58" s="69">
        <f t="shared" si="71"/>
        <v>3.2337281600000045</v>
      </c>
      <c r="AR58" s="69">
        <f t="shared" si="71"/>
        <v>3.5316425025000209</v>
      </c>
      <c r="AS58" s="69">
        <f t="shared" si="71"/>
        <v>3.5667371884953392</v>
      </c>
      <c r="AT58" s="69">
        <f t="shared" si="71"/>
        <v>3.8432331224999894</v>
      </c>
      <c r="AU58" s="69">
        <f t="shared" si="71"/>
        <v>3.9213800669295029</v>
      </c>
      <c r="AV58" s="198" t="str">
        <f t="shared" si="71"/>
        <v/>
      </c>
      <c r="AW58" s="198" t="str">
        <f t="shared" si="71"/>
        <v/>
      </c>
      <c r="AX58" s="218">
        <f t="shared" si="71"/>
        <v>3.4179556215677476</v>
      </c>
      <c r="AY58" s="218">
        <f t="shared" si="71"/>
        <v>3.4960328900000226</v>
      </c>
      <c r="AZ58" s="218">
        <f t="shared" si="71"/>
        <v>4.1706009599999927</v>
      </c>
      <c r="BA58" s="69">
        <f t="shared" si="71"/>
        <v>2.7800578025000133</v>
      </c>
      <c r="BB58" s="69">
        <f t="shared" si="71"/>
        <v>2.9291411600000039</v>
      </c>
      <c r="BC58" s="69">
        <f t="shared" si="72"/>
        <v>2.9758152899999946</v>
      </c>
      <c r="BD58" s="69">
        <f t="shared" si="72"/>
        <v>3.0559977225000257</v>
      </c>
      <c r="BE58" s="69">
        <f t="shared" si="72"/>
        <v>3.1301180900000114</v>
      </c>
      <c r="BF58" s="69">
        <f t="shared" si="72"/>
        <v>3.3953417224999782</v>
      </c>
      <c r="BG58" s="69">
        <f t="shared" si="72"/>
        <v>3.5377476225000093</v>
      </c>
      <c r="BH58" s="69">
        <f t="shared" si="72"/>
        <v>4.1593742225000119</v>
      </c>
      <c r="BI58" s="198" t="str">
        <f t="shared" si="72"/>
        <v/>
      </c>
      <c r="BJ58" s="198" t="str">
        <f t="shared" si="72"/>
        <v/>
      </c>
      <c r="BK58" s="198" t="str">
        <f t="shared" si="72"/>
        <v/>
      </c>
      <c r="BL58" s="198" t="str">
        <f t="shared" si="72"/>
        <v/>
      </c>
      <c r="BM58" s="69">
        <f t="shared" si="72"/>
        <v>3.2347442025000284</v>
      </c>
      <c r="BN58" s="69">
        <f t="shared" si="77"/>
        <v>3.683306250000018</v>
      </c>
      <c r="BO58" s="69">
        <f t="shared" si="73"/>
        <v>3.8318626387255694</v>
      </c>
      <c r="BP58" s="198" t="str">
        <f t="shared" si="73"/>
        <v/>
      </c>
      <c r="BQ58" s="69">
        <f t="shared" si="73"/>
        <v>2.8337964899999957</v>
      </c>
      <c r="BR58" s="198" t="str">
        <f t="shared" si="73"/>
        <v/>
      </c>
      <c r="BS58" s="198" t="str">
        <f t="shared" si="73"/>
        <v/>
      </c>
      <c r="BT58" s="198" t="str">
        <f t="shared" si="73"/>
        <v/>
      </c>
      <c r="BU58" s="69">
        <f t="shared" si="73"/>
        <v>3.1839482025000088</v>
      </c>
      <c r="BV58" s="69">
        <f t="shared" si="73"/>
        <v>3.6700694224999886</v>
      </c>
      <c r="BW58" s="69">
        <f t="shared" si="73"/>
        <v>3.8605574400000009</v>
      </c>
      <c r="BX58" s="69">
        <f t="shared" si="73"/>
        <v>4.0379600099999857</v>
      </c>
      <c r="BY58" s="69">
        <f t="shared" si="73"/>
        <v>4.1512097025000028</v>
      </c>
      <c r="BZ58" s="69">
        <f t="shared" si="73"/>
        <v>4.6467620899999895</v>
      </c>
      <c r="CA58" s="198" t="str">
        <f t="shared" si="74"/>
        <v/>
      </c>
      <c r="CB58" s="69">
        <f t="shared" si="74"/>
        <v>3.2936832224999879</v>
      </c>
      <c r="CC58" s="69">
        <f t="shared" si="74"/>
        <v>3.8524046400000067</v>
      </c>
      <c r="CD58" s="69">
        <f t="shared" si="74"/>
        <v>3.3821232899999831</v>
      </c>
      <c r="CE58" s="69">
        <f t="shared" si="74"/>
        <v>3.8462902500000062</v>
      </c>
    </row>
    <row r="59" spans="1:83" x14ac:dyDescent="0.3">
      <c r="A59" s="63">
        <f t="shared" si="59"/>
        <v>42549</v>
      </c>
      <c r="B59" s="197" t="str">
        <f t="shared" si="64"/>
        <v/>
      </c>
      <c r="C59" s="197" t="str">
        <f t="shared" si="64"/>
        <v/>
      </c>
      <c r="D59" s="197" t="str">
        <f t="shared" si="65"/>
        <v/>
      </c>
      <c r="E59" s="197"/>
      <c r="F59" s="66">
        <f t="shared" si="66"/>
        <v>2.1033902708085916</v>
      </c>
      <c r="G59" s="66">
        <f t="shared" si="67"/>
        <v>2.0790000000000002</v>
      </c>
      <c r="H59" s="66">
        <f t="shared" si="68"/>
        <v>2.0504040000000057</v>
      </c>
      <c r="I59" s="66">
        <f t="shared" si="68"/>
        <v>2.0372718224999975</v>
      </c>
      <c r="J59" s="66">
        <f t="shared" si="68"/>
        <v>2.0534346225000277</v>
      </c>
      <c r="K59" s="66">
        <f t="shared" si="68"/>
        <v>2.0473734224999873</v>
      </c>
      <c r="L59" s="69">
        <f t="shared" si="68"/>
        <v>2.0756605624999924</v>
      </c>
      <c r="M59" s="69">
        <f t="shared" si="68"/>
        <v>2.238387690000021</v>
      </c>
      <c r="N59" s="69">
        <f t="shared" si="68"/>
        <v>2.3617827600000085</v>
      </c>
      <c r="O59" s="69">
        <f t="shared" si="68"/>
        <v>2.6817422399999957</v>
      </c>
      <c r="P59" s="67"/>
      <c r="Q59" s="67"/>
      <c r="R59" s="68">
        <f t="shared" si="61"/>
        <v>42549</v>
      </c>
      <c r="S59" s="198" t="str">
        <f t="shared" si="69"/>
        <v/>
      </c>
      <c r="T59" s="69">
        <f t="shared" si="69"/>
        <v>3.1189475624999741</v>
      </c>
      <c r="U59" s="69">
        <f t="shared" si="69"/>
        <v>2.9281266224999936</v>
      </c>
      <c r="V59" s="69">
        <f t="shared" si="69"/>
        <v>2.8824776100000005</v>
      </c>
      <c r="W59" s="69">
        <f t="shared" si="69"/>
        <v>3.1453516025000239</v>
      </c>
      <c r="X59" s="69">
        <f t="shared" si="69"/>
        <v>3.3668723024999903</v>
      </c>
      <c r="Y59" s="69">
        <f t="shared" si="69"/>
        <v>3.6313820024999943</v>
      </c>
      <c r="Z59" s="198" t="str">
        <f t="shared" si="69"/>
        <v/>
      </c>
      <c r="AA59" s="69">
        <f t="shared" si="69"/>
        <v>3.1098084900000211</v>
      </c>
      <c r="AB59" s="69">
        <f t="shared" si="69"/>
        <v>3.511293402499982</v>
      </c>
      <c r="AC59" s="69">
        <f t="shared" si="69"/>
        <v>3.5906662024999925</v>
      </c>
      <c r="AD59" s="69">
        <f t="shared" si="75"/>
        <v>3.7158928099999988</v>
      </c>
      <c r="AE59" s="69">
        <f t="shared" si="70"/>
        <v>4.3217104399999817</v>
      </c>
      <c r="AF59" s="198" t="str">
        <f t="shared" si="70"/>
        <v/>
      </c>
      <c r="AG59" s="69">
        <f t="shared" si="70"/>
        <v>3.177853522499996</v>
      </c>
      <c r="AH59" s="69">
        <f t="shared" si="70"/>
        <v>3.3678889999999795</v>
      </c>
      <c r="AI59" s="69">
        <f t="shared" si="70"/>
        <v>3.5764175625000005</v>
      </c>
      <c r="AJ59" s="69">
        <f t="shared" si="70"/>
        <v>4.0685619600000056</v>
      </c>
      <c r="AK59" s="198" t="str">
        <f t="shared" si="70"/>
        <v/>
      </c>
      <c r="AL59" s="198" t="str">
        <f t="shared" si="70"/>
        <v/>
      </c>
      <c r="AM59" s="69">
        <f t="shared" si="70"/>
        <v>3.660905960000016</v>
      </c>
      <c r="AN59" s="69">
        <f t="shared" si="70"/>
        <v>3.7495030624999925</v>
      </c>
      <c r="AO59" s="69">
        <f t="shared" si="70"/>
        <v>4.0216408100000267</v>
      </c>
      <c r="AP59" s="198" t="str">
        <f t="shared" si="76"/>
        <v/>
      </c>
      <c r="AQ59" s="69">
        <f t="shared" si="71"/>
        <v>3.2611630625000165</v>
      </c>
      <c r="AR59" s="69">
        <f t="shared" si="71"/>
        <v>3.5540288224999772</v>
      </c>
      <c r="AS59" s="69">
        <f t="shared" si="71"/>
        <v>3.5759771946326957</v>
      </c>
      <c r="AT59" s="69">
        <f t="shared" si="71"/>
        <v>3.8473093025000127</v>
      </c>
      <c r="AU59" s="69">
        <f t="shared" si="71"/>
        <v>3.9069710572708249</v>
      </c>
      <c r="AV59" s="198" t="str">
        <f t="shared" si="71"/>
        <v/>
      </c>
      <c r="AW59" s="198" t="str">
        <f t="shared" si="71"/>
        <v/>
      </c>
      <c r="AX59" s="218">
        <f t="shared" si="71"/>
        <v>3.4405190542399211</v>
      </c>
      <c r="AY59" s="218">
        <f t="shared" si="71"/>
        <v>3.5214677024999919</v>
      </c>
      <c r="AZ59" s="218">
        <f t="shared" si="71"/>
        <v>4.1532508025000192</v>
      </c>
      <c r="BA59" s="69">
        <f t="shared" si="71"/>
        <v>2.8104742024999796</v>
      </c>
      <c r="BB59" s="69">
        <f t="shared" ref="BB59:BB63" si="78">IFERROR(IF(AND(BB$39="S/A", BB29&gt;0), ((1+BB29/200)^2-1)*100, IF(AND(BB$39="Qtrly", BB29&gt;0), ((1+BB29/400)^4-1)*100, "")),"")</f>
        <v>2.9403014024999896</v>
      </c>
      <c r="BC59" s="69">
        <f t="shared" si="72"/>
        <v>2.98088920249997</v>
      </c>
      <c r="BD59" s="69">
        <f t="shared" si="72"/>
        <v>3.0580280624999956</v>
      </c>
      <c r="BE59" s="69">
        <f t="shared" si="72"/>
        <v>3.1321491600000195</v>
      </c>
      <c r="BF59" s="69">
        <f t="shared" si="72"/>
        <v>3.376022759999997</v>
      </c>
      <c r="BG59" s="69">
        <f t="shared" si="72"/>
        <v>3.5133282224999896</v>
      </c>
      <c r="BH59" s="69">
        <f t="shared" si="72"/>
        <v>4.1256976400000145</v>
      </c>
      <c r="BI59" s="198" t="str">
        <f t="shared" si="72"/>
        <v/>
      </c>
      <c r="BJ59" s="198" t="str">
        <f t="shared" si="72"/>
        <v/>
      </c>
      <c r="BK59" s="198" t="str">
        <f t="shared" si="72"/>
        <v/>
      </c>
      <c r="BL59" s="198" t="str">
        <f t="shared" si="72"/>
        <v/>
      </c>
      <c r="BM59" s="69">
        <f t="shared" si="72"/>
        <v>3.2347442025000284</v>
      </c>
      <c r="BN59" s="69">
        <f t="shared" si="77"/>
        <v>3.660905960000016</v>
      </c>
      <c r="BO59" s="69">
        <f t="shared" si="73"/>
        <v>3.8020363516447109</v>
      </c>
      <c r="BP59" s="198" t="str">
        <f t="shared" si="73"/>
        <v/>
      </c>
      <c r="BQ59" s="69">
        <f t="shared" si="73"/>
        <v>2.8540788900000003</v>
      </c>
      <c r="BR59" s="198" t="str">
        <f t="shared" si="73"/>
        <v/>
      </c>
      <c r="BS59" s="198" t="str">
        <f t="shared" si="73"/>
        <v/>
      </c>
      <c r="BT59" s="198" t="str">
        <f t="shared" si="73"/>
        <v/>
      </c>
      <c r="BU59" s="69">
        <f t="shared" si="73"/>
        <v>3.2032492099999921</v>
      </c>
      <c r="BV59" s="69">
        <f t="shared" si="73"/>
        <v>3.6792332899999947</v>
      </c>
      <c r="BW59" s="69">
        <f t="shared" si="73"/>
        <v>3.8809408400000134</v>
      </c>
      <c r="BX59" s="69">
        <f t="shared" si="73"/>
        <v>4.0206209025000161</v>
      </c>
      <c r="BY59" s="69">
        <f t="shared" si="73"/>
        <v>4.1318202500000067</v>
      </c>
      <c r="BZ59" s="69">
        <f t="shared" si="73"/>
        <v>4.6068700625000014</v>
      </c>
      <c r="CA59" s="198" t="str">
        <f t="shared" si="74"/>
        <v/>
      </c>
      <c r="CB59" s="69">
        <f t="shared" si="74"/>
        <v>3.3211260899999928</v>
      </c>
      <c r="CC59" s="69">
        <f t="shared" si="74"/>
        <v>3.8462902500000062</v>
      </c>
      <c r="CD59" s="69">
        <f t="shared" si="74"/>
        <v>3.3821232899999831</v>
      </c>
      <c r="CE59" s="69">
        <f t="shared" si="74"/>
        <v>3.8289671224999822</v>
      </c>
    </row>
    <row r="60" spans="1:83" x14ac:dyDescent="0.3">
      <c r="A60" s="63">
        <f t="shared" si="59"/>
        <v>42550</v>
      </c>
      <c r="B60" s="197" t="str">
        <f t="shared" si="64"/>
        <v/>
      </c>
      <c r="C60" s="197" t="str">
        <f t="shared" si="64"/>
        <v/>
      </c>
      <c r="D60" s="197" t="str">
        <f t="shared" si="65"/>
        <v/>
      </c>
      <c r="E60" s="197"/>
      <c r="F60" s="66">
        <f t="shared" si="66"/>
        <v>2.0972960013658781</v>
      </c>
      <c r="G60" s="66">
        <f t="shared" si="67"/>
        <v>2.0750000000000002</v>
      </c>
      <c r="H60" s="66">
        <f t="shared" si="68"/>
        <v>2.0685884099999718</v>
      </c>
      <c r="I60" s="66">
        <f t="shared" si="68"/>
        <v>2.0554550624999779</v>
      </c>
      <c r="J60" s="66">
        <f t="shared" si="68"/>
        <v>2.0665678400000109</v>
      </c>
      <c r="K60" s="66">
        <f t="shared" si="68"/>
        <v>2.0695987024999862</v>
      </c>
      <c r="L60" s="69">
        <f t="shared" si="68"/>
        <v>2.0978889225000019</v>
      </c>
      <c r="M60" s="69">
        <f t="shared" si="68"/>
        <v>2.2646787600000051</v>
      </c>
      <c r="N60" s="69">
        <f t="shared" si="68"/>
        <v>2.381006722500012</v>
      </c>
      <c r="O60" s="69">
        <f t="shared" si="68"/>
        <v>2.7009962224999962</v>
      </c>
      <c r="P60" s="67"/>
      <c r="Q60" s="67"/>
      <c r="R60" s="68">
        <f t="shared" si="61"/>
        <v>42550</v>
      </c>
      <c r="S60" s="198" t="str">
        <f t="shared" si="69"/>
        <v/>
      </c>
      <c r="T60" s="69">
        <f t="shared" si="69"/>
        <v>3.1301180900000114</v>
      </c>
      <c r="U60" s="69">
        <f t="shared" si="69"/>
        <v>2.9321848025000152</v>
      </c>
      <c r="V60" s="69">
        <f t="shared" si="69"/>
        <v>2.9058080624999816</v>
      </c>
      <c r="W60" s="69">
        <f t="shared" si="69"/>
        <v>3.160586239999974</v>
      </c>
      <c r="X60" s="69">
        <f t="shared" si="69"/>
        <v>3.3882239999999841</v>
      </c>
      <c r="Y60" s="69">
        <f t="shared" si="69"/>
        <v>3.6507248099999945</v>
      </c>
      <c r="Z60" s="198" t="str">
        <f t="shared" si="69"/>
        <v/>
      </c>
      <c r="AA60" s="69">
        <f t="shared" si="69"/>
        <v>3.143320402500005</v>
      </c>
      <c r="AB60" s="69">
        <f t="shared" si="69"/>
        <v>3.5550464399999981</v>
      </c>
      <c r="AC60" s="69">
        <f t="shared" si="69"/>
        <v>3.627310062500011</v>
      </c>
      <c r="AD60" s="69">
        <f t="shared" si="75"/>
        <v>3.7484844900000036</v>
      </c>
      <c r="AE60" s="69">
        <f t="shared" si="70"/>
        <v>4.3595049225000126</v>
      </c>
      <c r="AF60" s="198" t="str">
        <f t="shared" si="70"/>
        <v/>
      </c>
      <c r="AG60" s="69">
        <f t="shared" si="70"/>
        <v>3.210360562499992</v>
      </c>
      <c r="AH60" s="69">
        <f t="shared" si="70"/>
        <v>3.4004259600000308</v>
      </c>
      <c r="AI60" s="69">
        <f t="shared" si="70"/>
        <v>3.6028801024999835</v>
      </c>
      <c r="AJ60" s="69">
        <f t="shared" si="70"/>
        <v>4.1032496100000149</v>
      </c>
      <c r="AK60" s="198" t="str">
        <f t="shared" si="70"/>
        <v/>
      </c>
      <c r="AL60" s="198" t="str">
        <f t="shared" si="70"/>
        <v/>
      </c>
      <c r="AM60" s="69">
        <f t="shared" si="70"/>
        <v>3.689415840000021</v>
      </c>
      <c r="AN60" s="69">
        <f t="shared" si="70"/>
        <v>3.779043840000007</v>
      </c>
      <c r="AO60" s="69">
        <f t="shared" si="70"/>
        <v>4.0512203024999804</v>
      </c>
      <c r="AP60" s="198" t="str">
        <f t="shared" si="76"/>
        <v/>
      </c>
      <c r="AQ60" s="69">
        <f t="shared" si="71"/>
        <v>3.2855527024999942</v>
      </c>
      <c r="AR60" s="69">
        <f t="shared" si="71"/>
        <v>3.5784530225000166</v>
      </c>
      <c r="AS60" s="69">
        <f t="shared" si="71"/>
        <v>3.5965127551920828</v>
      </c>
      <c r="AT60" s="69">
        <f t="shared" si="71"/>
        <v>3.8839985224999873</v>
      </c>
      <c r="AU60" s="69">
        <f t="shared" si="71"/>
        <v>3.9049127496438185</v>
      </c>
      <c r="AV60" s="198" t="str">
        <f t="shared" si="71"/>
        <v/>
      </c>
      <c r="AW60" s="198" t="str">
        <f t="shared" si="71"/>
        <v/>
      </c>
      <c r="AX60" s="218">
        <f t="shared" si="71"/>
        <v>3.4753970757559927</v>
      </c>
      <c r="AY60" s="218">
        <f t="shared" si="71"/>
        <v>3.5550464399999981</v>
      </c>
      <c r="AZ60" s="218">
        <f t="shared" si="71"/>
        <v>4.1869318400000077</v>
      </c>
      <c r="BA60" s="69">
        <f t="shared" si="71"/>
        <v>2.8287262025000093</v>
      </c>
      <c r="BB60" s="69">
        <f t="shared" si="78"/>
        <v>2.967697289999971</v>
      </c>
      <c r="BC60" s="69">
        <f t="shared" si="72"/>
        <v>3.0072755625000225</v>
      </c>
      <c r="BD60" s="69">
        <f t="shared" si="72"/>
        <v>3.0854396099999848</v>
      </c>
      <c r="BE60" s="69">
        <f t="shared" si="72"/>
        <v>3.1585548900000093</v>
      </c>
      <c r="BF60" s="69">
        <f t="shared" si="72"/>
        <v>3.4004259600000308</v>
      </c>
      <c r="BG60" s="69">
        <f t="shared" si="72"/>
        <v>3.5408002499999869</v>
      </c>
      <c r="BH60" s="69">
        <f t="shared" si="72"/>
        <v>4.1552919224999929</v>
      </c>
      <c r="BI60" s="198" t="str">
        <f t="shared" si="72"/>
        <v/>
      </c>
      <c r="BJ60" s="198" t="str">
        <f t="shared" si="72"/>
        <v/>
      </c>
      <c r="BK60" s="198" t="str">
        <f t="shared" si="72"/>
        <v/>
      </c>
      <c r="BL60" s="198" t="str">
        <f t="shared" si="72"/>
        <v/>
      </c>
      <c r="BM60" s="69">
        <f t="shared" si="72"/>
        <v>3.2570984024999916</v>
      </c>
      <c r="BN60" s="69">
        <f t="shared" si="77"/>
        <v>3.6843245024999804</v>
      </c>
      <c r="BO60" s="69">
        <f t="shared" si="73"/>
        <v>3.8246626016943397</v>
      </c>
      <c r="BP60" s="198" t="str">
        <f t="shared" si="73"/>
        <v/>
      </c>
      <c r="BQ60" s="69">
        <f t="shared" si="73"/>
        <v>2.8763918400000144</v>
      </c>
      <c r="BR60" s="198" t="str">
        <f t="shared" si="73"/>
        <v/>
      </c>
      <c r="BS60" s="198" t="str">
        <f t="shared" si="73"/>
        <v/>
      </c>
      <c r="BT60" s="198" t="str">
        <f t="shared" si="73"/>
        <v/>
      </c>
      <c r="BU60" s="69">
        <f t="shared" si="73"/>
        <v>3.2347442025000284</v>
      </c>
      <c r="BV60" s="69">
        <f t="shared" si="73"/>
        <v>3.7087640625000029</v>
      </c>
      <c r="BW60" s="69">
        <f t="shared" si="73"/>
        <v>3.8789024099999958</v>
      </c>
      <c r="BX60" s="69">
        <f t="shared" si="73"/>
        <v>4.0491802025000245</v>
      </c>
      <c r="BY60" s="69">
        <f t="shared" si="73"/>
        <v>4.1665184400000221</v>
      </c>
      <c r="BZ60" s="69">
        <f t="shared" si="73"/>
        <v>4.6385784899999782</v>
      </c>
      <c r="CA60" s="198" t="str">
        <f t="shared" si="74"/>
        <v/>
      </c>
      <c r="CB60" s="69">
        <f t="shared" si="74"/>
        <v>3.3333240899999783</v>
      </c>
      <c r="CC60" s="69">
        <f t="shared" si="74"/>
        <v>3.8646339599999857</v>
      </c>
      <c r="CD60" s="69">
        <f t="shared" si="74"/>
        <v>3.4116117224999964</v>
      </c>
      <c r="CE60" s="69">
        <f t="shared" si="74"/>
        <v>3.8585192099999999</v>
      </c>
    </row>
    <row r="61" spans="1:83" x14ac:dyDescent="0.3">
      <c r="A61" s="63">
        <f t="shared" si="59"/>
        <v>42551</v>
      </c>
      <c r="B61" s="197" t="str">
        <f t="shared" si="64"/>
        <v/>
      </c>
      <c r="C61" s="197" t="str">
        <f t="shared" si="64"/>
        <v/>
      </c>
      <c r="D61" s="197" t="str">
        <f t="shared" si="65"/>
        <v/>
      </c>
      <c r="E61" s="197"/>
      <c r="F61" s="66">
        <f t="shared" si="66"/>
        <v>2.1074532686724767</v>
      </c>
      <c r="G61" s="66">
        <f t="shared" si="67"/>
        <v>2.085</v>
      </c>
      <c r="H61" s="66">
        <f t="shared" si="68"/>
        <v>2.0675781225000245</v>
      </c>
      <c r="I61" s="66">
        <f t="shared" si="68"/>
        <v>2.0554550624999779</v>
      </c>
      <c r="J61" s="66">
        <f t="shared" si="68"/>
        <v>2.0675781225000245</v>
      </c>
      <c r="K61" s="66">
        <f t="shared" si="68"/>
        <v>2.0675781225000245</v>
      </c>
      <c r="L61" s="69">
        <f t="shared" si="68"/>
        <v>2.0978889225000019</v>
      </c>
      <c r="M61" s="69">
        <f t="shared" si="68"/>
        <v>2.2636675024999997</v>
      </c>
      <c r="N61" s="69">
        <f t="shared" si="68"/>
        <v>2.3860659599999945</v>
      </c>
      <c r="O61" s="69">
        <f t="shared" si="68"/>
        <v>2.7050499225000246</v>
      </c>
      <c r="P61" s="67"/>
      <c r="Q61" s="67"/>
      <c r="R61" s="68">
        <f t="shared" si="61"/>
        <v>42551</v>
      </c>
      <c r="S61" s="198" t="str">
        <f t="shared" si="69"/>
        <v/>
      </c>
      <c r="T61" s="69">
        <f t="shared" si="69"/>
        <v>3.1159011600000008</v>
      </c>
      <c r="U61" s="69">
        <f t="shared" si="69"/>
        <v>2.9007360000000038</v>
      </c>
      <c r="V61" s="69">
        <f t="shared" si="69"/>
        <v>2.8895779025000179</v>
      </c>
      <c r="W61" s="69">
        <f t="shared" si="69"/>
        <v>3.1575392225000165</v>
      </c>
      <c r="X61" s="69">
        <f t="shared" si="69"/>
        <v>3.3902576100000026</v>
      </c>
      <c r="Y61" s="69">
        <f t="shared" si="69"/>
        <v>3.6364720399999939</v>
      </c>
      <c r="Z61" s="198" t="str">
        <f t="shared" si="69"/>
        <v/>
      </c>
      <c r="AA61" s="69">
        <f t="shared" si="69"/>
        <v>3.1392580624999722</v>
      </c>
      <c r="AB61" s="69">
        <f t="shared" si="69"/>
        <v>3.5509760000000057</v>
      </c>
      <c r="AC61" s="69">
        <f t="shared" si="69"/>
        <v>3.6293460224999796</v>
      </c>
      <c r="AD61" s="69">
        <f t="shared" si="75"/>
        <v>3.7851562499999991</v>
      </c>
      <c r="AE61" s="69">
        <f t="shared" si="70"/>
        <v>4.3523540900000102</v>
      </c>
      <c r="AF61" s="198" t="str">
        <f t="shared" si="70"/>
        <v/>
      </c>
      <c r="AG61" s="69">
        <f t="shared" si="70"/>
        <v>3.2205200625000208</v>
      </c>
      <c r="AH61" s="69">
        <f t="shared" si="70"/>
        <v>3.4004259600000308</v>
      </c>
      <c r="AI61" s="69">
        <f t="shared" si="70"/>
        <v>3.6150947224999896</v>
      </c>
      <c r="AJ61" s="69">
        <f t="shared" si="70"/>
        <v>4.1808076100000147</v>
      </c>
      <c r="AK61" s="198" t="str">
        <f t="shared" si="70"/>
        <v/>
      </c>
      <c r="AL61" s="198" t="str">
        <f t="shared" si="70"/>
        <v/>
      </c>
      <c r="AM61" s="69">
        <f t="shared" si="70"/>
        <v>3.683306250000018</v>
      </c>
      <c r="AN61" s="69">
        <f t="shared" si="70"/>
        <v>3.7800625625000306</v>
      </c>
      <c r="AO61" s="69">
        <f t="shared" si="70"/>
        <v>4.0481601600000028</v>
      </c>
      <c r="AP61" s="198" t="str">
        <f t="shared" si="76"/>
        <v/>
      </c>
      <c r="AQ61" s="69">
        <f t="shared" si="71"/>
        <v>3.2764062500000302</v>
      </c>
      <c r="AR61" s="69">
        <f t="shared" si="71"/>
        <v>3.5753998399999931</v>
      </c>
      <c r="AS61" s="69">
        <f t="shared" si="71"/>
        <v>3.5985664791839511</v>
      </c>
      <c r="AT61" s="69">
        <f t="shared" si="71"/>
        <v>3.8829792900000104</v>
      </c>
      <c r="AU61" s="69">
        <f t="shared" si="71"/>
        <v>3.9059418996347794</v>
      </c>
      <c r="AV61" s="198" t="str">
        <f t="shared" si="71"/>
        <v/>
      </c>
      <c r="AW61" s="198" t="str">
        <f t="shared" si="71"/>
        <v/>
      </c>
      <c r="AX61" s="218">
        <f t="shared" si="71"/>
        <v>3.4630861788293776</v>
      </c>
      <c r="AY61" s="218">
        <f t="shared" si="71"/>
        <v>3.5530112099999789</v>
      </c>
      <c r="AZ61" s="218">
        <f t="shared" si="71"/>
        <v>4.1828489999999885</v>
      </c>
      <c r="BA61" s="69">
        <f t="shared" si="71"/>
        <v>2.8175720099999912</v>
      </c>
      <c r="BB61" s="69">
        <f t="shared" si="78"/>
        <v>2.9707415025000072</v>
      </c>
      <c r="BC61" s="69">
        <f t="shared" si="72"/>
        <v>3.0093054224999749</v>
      </c>
      <c r="BD61" s="69">
        <f t="shared" si="72"/>
        <v>3.0874702400000009</v>
      </c>
      <c r="BE61" s="69">
        <f t="shared" si="72"/>
        <v>3.162617610000007</v>
      </c>
      <c r="BF61" s="69">
        <f t="shared" si="72"/>
        <v>3.4014428224999893</v>
      </c>
      <c r="BG61" s="69">
        <f t="shared" si="72"/>
        <v>3.5408002499999869</v>
      </c>
      <c r="BH61" s="69">
        <f t="shared" si="72"/>
        <v>4.1583536400000121</v>
      </c>
      <c r="BI61" s="198" t="str">
        <f t="shared" si="72"/>
        <v/>
      </c>
      <c r="BJ61" s="198" t="str">
        <f t="shared" si="72"/>
        <v/>
      </c>
      <c r="BK61" s="198" t="str">
        <f t="shared" si="72"/>
        <v/>
      </c>
      <c r="BL61" s="198" t="str">
        <f t="shared" si="72"/>
        <v/>
      </c>
      <c r="BM61" s="69">
        <f t="shared" si="72"/>
        <v>3.2591307224999921</v>
      </c>
      <c r="BN61" s="69">
        <f t="shared" si="77"/>
        <v>3.6873792900000035</v>
      </c>
      <c r="BO61" s="69">
        <f t="shared" si="73"/>
        <v>3.842149055515609</v>
      </c>
      <c r="BP61" s="198" t="str">
        <f t="shared" si="73"/>
        <v/>
      </c>
      <c r="BQ61" s="69">
        <f t="shared" si="73"/>
        <v>2.8662492899999892</v>
      </c>
      <c r="BR61" s="198" t="str">
        <f t="shared" si="73"/>
        <v/>
      </c>
      <c r="BS61" s="198" t="str">
        <f t="shared" si="73"/>
        <v/>
      </c>
      <c r="BT61" s="198" t="str">
        <f t="shared" si="73"/>
        <v/>
      </c>
      <c r="BU61" s="69">
        <f t="shared" si="73"/>
        <v>3.2256000000000062</v>
      </c>
      <c r="BV61" s="69">
        <f t="shared" si="73"/>
        <v>3.7118192099999892</v>
      </c>
      <c r="BW61" s="69">
        <f t="shared" si="73"/>
        <v>3.8829792900000104</v>
      </c>
      <c r="BX61" s="69">
        <f t="shared" si="73"/>
        <v>4.0512203024999804</v>
      </c>
      <c r="BY61" s="69">
        <f t="shared" si="73"/>
        <v>4.1624359999999916</v>
      </c>
      <c r="BZ61" s="69">
        <f t="shared" ref="BZ61:BZ63" si="79">IFERROR(IF(AND(BZ$39="S/A", BZ31&gt;0), ((1+BZ31/200)^2-1)*100, IF(AND(BZ$39="Qtrly", BZ31&gt;0), ((1+BZ31/400)^4-1)*100, "")),"")</f>
        <v>4.6416473025000071</v>
      </c>
      <c r="CA61" s="198" t="str">
        <f t="shared" si="74"/>
        <v/>
      </c>
      <c r="CB61" s="69">
        <f t="shared" si="74"/>
        <v>3.3231590400000011</v>
      </c>
      <c r="CC61" s="69">
        <f t="shared" si="74"/>
        <v>3.8442521599999946</v>
      </c>
      <c r="CD61" s="69">
        <f t="shared" si="74"/>
        <v>3.4105948099999894</v>
      </c>
      <c r="CE61" s="69">
        <f t="shared" si="74"/>
        <v>3.8595383224999891</v>
      </c>
    </row>
    <row r="62" spans="1:83" x14ac:dyDescent="0.3">
      <c r="A62" s="63" t="str">
        <f t="shared" si="59"/>
        <v/>
      </c>
      <c r="B62" s="197" t="str">
        <f t="shared" si="64"/>
        <v/>
      </c>
      <c r="C62" s="197" t="str">
        <f t="shared" si="64"/>
        <v/>
      </c>
      <c r="D62" s="197" t="str">
        <f t="shared" si="65"/>
        <v/>
      </c>
      <c r="E62" s="197"/>
      <c r="F62" s="66"/>
      <c r="G62" s="66"/>
      <c r="H62" s="66" t="str">
        <f t="shared" si="68"/>
        <v/>
      </c>
      <c r="I62" s="66" t="str">
        <f t="shared" si="68"/>
        <v/>
      </c>
      <c r="J62" s="66" t="str">
        <f t="shared" si="68"/>
        <v/>
      </c>
      <c r="K62" s="66" t="str">
        <f t="shared" si="68"/>
        <v/>
      </c>
      <c r="L62" s="69" t="str">
        <f t="shared" si="68"/>
        <v/>
      </c>
      <c r="M62" s="69" t="str">
        <f t="shared" si="68"/>
        <v/>
      </c>
      <c r="N62" s="69" t="str">
        <f t="shared" si="68"/>
        <v/>
      </c>
      <c r="O62" s="69" t="str">
        <f t="shared" si="68"/>
        <v/>
      </c>
      <c r="P62" s="67"/>
      <c r="Q62" s="67"/>
      <c r="R62" s="68" t="str">
        <f t="shared" si="61"/>
        <v/>
      </c>
      <c r="S62" s="198" t="str">
        <f t="shared" si="69"/>
        <v/>
      </c>
      <c r="T62" s="69" t="str">
        <f t="shared" si="69"/>
        <v/>
      </c>
      <c r="U62" s="69" t="str">
        <f t="shared" si="69"/>
        <v/>
      </c>
      <c r="V62" s="69" t="str">
        <f t="shared" si="69"/>
        <v/>
      </c>
      <c r="W62" s="69" t="str">
        <f t="shared" si="69"/>
        <v/>
      </c>
      <c r="X62" s="69" t="str">
        <f t="shared" si="69"/>
        <v/>
      </c>
      <c r="Y62" s="69" t="str">
        <f t="shared" si="69"/>
        <v/>
      </c>
      <c r="Z62" s="198" t="str">
        <f t="shared" si="69"/>
        <v/>
      </c>
      <c r="AA62" s="69" t="str">
        <f t="shared" si="69"/>
        <v/>
      </c>
      <c r="AB62" s="69" t="str">
        <f t="shared" si="69"/>
        <v/>
      </c>
      <c r="AC62" s="69" t="str">
        <f t="shared" si="69"/>
        <v/>
      </c>
      <c r="AD62" s="69" t="str">
        <f t="shared" si="75"/>
        <v/>
      </c>
      <c r="AE62" s="69" t="str">
        <f t="shared" si="70"/>
        <v/>
      </c>
      <c r="AF62" s="198" t="str">
        <f t="shared" si="70"/>
        <v/>
      </c>
      <c r="AG62" s="69" t="str">
        <f t="shared" si="70"/>
        <v/>
      </c>
      <c r="AH62" s="69" t="str">
        <f t="shared" si="70"/>
        <v/>
      </c>
      <c r="AI62" s="69" t="str">
        <f t="shared" si="70"/>
        <v/>
      </c>
      <c r="AJ62" s="69" t="str">
        <f t="shared" si="70"/>
        <v/>
      </c>
      <c r="AK62" s="198" t="str">
        <f t="shared" si="70"/>
        <v/>
      </c>
      <c r="AL62" s="198" t="str">
        <f t="shared" si="70"/>
        <v/>
      </c>
      <c r="AM62" s="69" t="str">
        <f t="shared" si="70"/>
        <v/>
      </c>
      <c r="AN62" s="69" t="str">
        <f t="shared" si="70"/>
        <v/>
      </c>
      <c r="AO62" s="69" t="str">
        <f t="shared" si="70"/>
        <v/>
      </c>
      <c r="AP62" s="198" t="str">
        <f t="shared" si="76"/>
        <v/>
      </c>
      <c r="AQ62" s="69" t="str">
        <f t="shared" si="71"/>
        <v/>
      </c>
      <c r="AR62" s="69" t="str">
        <f t="shared" si="71"/>
        <v/>
      </c>
      <c r="AS62" s="69" t="str">
        <f t="shared" si="71"/>
        <v/>
      </c>
      <c r="AT62" s="69" t="str">
        <f t="shared" si="71"/>
        <v/>
      </c>
      <c r="AU62" s="69" t="str">
        <f t="shared" si="71"/>
        <v/>
      </c>
      <c r="AV62" s="198" t="str">
        <f t="shared" si="71"/>
        <v/>
      </c>
      <c r="AW62" s="198" t="str">
        <f t="shared" si="71"/>
        <v/>
      </c>
      <c r="AX62" s="218" t="str">
        <f t="shared" si="71"/>
        <v/>
      </c>
      <c r="AY62" s="218" t="str">
        <f t="shared" si="71"/>
        <v/>
      </c>
      <c r="AZ62" s="218" t="str">
        <f>IFERROR(IF(AND(AZ$39="S/A", AZ32&gt;0), ((1+AZ32/200)^2-1)*100, IF(AND(AZ$39="Qtrly", AZ32&gt;0), ((1+AZ32/400)^4-1)*100, "")),"")</f>
        <v/>
      </c>
      <c r="BA62" s="69" t="str">
        <f t="shared" ref="BA62:BA63" si="80">IFERROR(IF(AND(BA$39="S/A", BA32&gt;0), ((1+BA32/200)^2-1)*100, IF(AND(BA$39="Qtrly", BA32&gt;0), ((1+BA32/400)^4-1)*100, "")),"")</f>
        <v/>
      </c>
      <c r="BB62" s="69" t="str">
        <f t="shared" si="78"/>
        <v/>
      </c>
      <c r="BC62" s="69" t="str">
        <f t="shared" si="72"/>
        <v/>
      </c>
      <c r="BD62" s="69" t="str">
        <f t="shared" si="72"/>
        <v/>
      </c>
      <c r="BE62" s="69" t="str">
        <f t="shared" si="72"/>
        <v/>
      </c>
      <c r="BF62" s="69" t="str">
        <f t="shared" si="72"/>
        <v/>
      </c>
      <c r="BG62" s="69" t="str">
        <f t="shared" si="72"/>
        <v/>
      </c>
      <c r="BH62" s="69" t="str">
        <f t="shared" si="72"/>
        <v/>
      </c>
      <c r="BI62" s="198" t="str">
        <f t="shared" si="72"/>
        <v/>
      </c>
      <c r="BJ62" s="198" t="str">
        <f t="shared" si="72"/>
        <v/>
      </c>
      <c r="BK62" s="198" t="str">
        <f t="shared" si="72"/>
        <v/>
      </c>
      <c r="BL62" s="198" t="str">
        <f t="shared" si="72"/>
        <v/>
      </c>
      <c r="BM62" s="69" t="str">
        <f t="shared" si="72"/>
        <v/>
      </c>
      <c r="BN62" s="69" t="str">
        <f t="shared" si="77"/>
        <v/>
      </c>
      <c r="BO62" s="69" t="str">
        <f t="shared" si="73"/>
        <v/>
      </c>
      <c r="BP62" s="198" t="str">
        <f t="shared" si="73"/>
        <v/>
      </c>
      <c r="BQ62" s="69" t="str">
        <f t="shared" si="73"/>
        <v/>
      </c>
      <c r="BR62" s="198" t="str">
        <f t="shared" si="73"/>
        <v/>
      </c>
      <c r="BS62" s="198" t="str">
        <f t="shared" si="73"/>
        <v/>
      </c>
      <c r="BT62" s="198" t="str">
        <f t="shared" si="73"/>
        <v/>
      </c>
      <c r="BU62" s="69" t="str">
        <f t="shared" si="73"/>
        <v/>
      </c>
      <c r="BV62" s="69" t="str">
        <f t="shared" si="73"/>
        <v/>
      </c>
      <c r="BW62" s="69" t="str">
        <f>IFERROR(IF(AND(BW$39="S/A", BW32&gt;0), ((1+BW32/200)^2-1)*100, IF(AND(BW$39="Qtrly", BW32&gt;0), ((1+BW32/400)^4-1)*100, "")),"")</f>
        <v/>
      </c>
      <c r="BX62" s="69" t="str">
        <f t="shared" ref="BX62:BY63" si="81">IFERROR(IF(AND(BX$39="S/A", BX32&gt;0), ((1+BX32/200)^2-1)*100, IF(AND(BX$39="Qtrly", BX32&gt;0), ((1+BX32/400)^4-1)*100, "")),"")</f>
        <v/>
      </c>
      <c r="BY62" s="69" t="str">
        <f t="shared" si="81"/>
        <v/>
      </c>
      <c r="BZ62" s="69" t="str">
        <f t="shared" si="79"/>
        <v/>
      </c>
      <c r="CA62" s="198" t="str">
        <f t="shared" si="74"/>
        <v/>
      </c>
      <c r="CB62" s="69" t="str">
        <f t="shared" si="74"/>
        <v/>
      </c>
      <c r="CC62" s="69" t="str">
        <f t="shared" si="74"/>
        <v/>
      </c>
      <c r="CD62" s="69" t="str">
        <f t="shared" si="74"/>
        <v/>
      </c>
      <c r="CE62" s="69" t="str">
        <f t="shared" si="74"/>
        <v/>
      </c>
    </row>
    <row r="63" spans="1:83" x14ac:dyDescent="0.3">
      <c r="A63" s="63" t="str">
        <f t="shared" si="59"/>
        <v/>
      </c>
      <c r="B63" s="199" t="str">
        <f t="shared" si="64"/>
        <v/>
      </c>
      <c r="C63" s="199" t="str">
        <f t="shared" si="64"/>
        <v/>
      </c>
      <c r="D63" s="199" t="str">
        <f t="shared" si="65"/>
        <v/>
      </c>
      <c r="E63" s="199"/>
      <c r="F63" s="70"/>
      <c r="G63" s="70"/>
      <c r="H63" s="70" t="str">
        <f t="shared" si="68"/>
        <v/>
      </c>
      <c r="I63" s="70" t="str">
        <f t="shared" si="68"/>
        <v/>
      </c>
      <c r="J63" s="70" t="str">
        <f t="shared" si="68"/>
        <v/>
      </c>
      <c r="K63" s="70" t="str">
        <f t="shared" si="68"/>
        <v/>
      </c>
      <c r="L63" s="71" t="str">
        <f t="shared" si="68"/>
        <v/>
      </c>
      <c r="M63" s="71" t="str">
        <f t="shared" si="68"/>
        <v/>
      </c>
      <c r="N63" s="71" t="str">
        <f t="shared" si="68"/>
        <v/>
      </c>
      <c r="O63" s="71" t="str">
        <f t="shared" si="68"/>
        <v/>
      </c>
      <c r="P63" s="67"/>
      <c r="Q63" s="67"/>
      <c r="R63" s="68" t="str">
        <f t="shared" si="61"/>
        <v/>
      </c>
      <c r="S63" s="224" t="str">
        <f t="shared" si="69"/>
        <v/>
      </c>
      <c r="T63" s="71" t="str">
        <f t="shared" si="69"/>
        <v/>
      </c>
      <c r="U63" s="71" t="str">
        <f t="shared" si="69"/>
        <v/>
      </c>
      <c r="V63" s="71" t="str">
        <f t="shared" si="69"/>
        <v/>
      </c>
      <c r="W63" s="71" t="str">
        <f t="shared" si="69"/>
        <v/>
      </c>
      <c r="X63" s="71" t="str">
        <f t="shared" si="69"/>
        <v/>
      </c>
      <c r="Y63" s="71" t="str">
        <f t="shared" si="69"/>
        <v/>
      </c>
      <c r="Z63" s="224" t="str">
        <f t="shared" si="69"/>
        <v/>
      </c>
      <c r="AA63" s="71" t="str">
        <f t="shared" si="69"/>
        <v/>
      </c>
      <c r="AB63" s="71" t="str">
        <f t="shared" si="69"/>
        <v/>
      </c>
      <c r="AC63" s="71" t="str">
        <f t="shared" si="69"/>
        <v/>
      </c>
      <c r="AD63" s="71" t="str">
        <f t="shared" si="75"/>
        <v/>
      </c>
      <c r="AE63" s="71" t="str">
        <f t="shared" si="70"/>
        <v/>
      </c>
      <c r="AF63" s="224" t="str">
        <f t="shared" si="70"/>
        <v/>
      </c>
      <c r="AG63" s="71" t="str">
        <f t="shared" si="70"/>
        <v/>
      </c>
      <c r="AH63" s="71" t="str">
        <f t="shared" si="70"/>
        <v/>
      </c>
      <c r="AI63" s="71" t="str">
        <f t="shared" si="70"/>
        <v/>
      </c>
      <c r="AJ63" s="71" t="str">
        <f t="shared" si="70"/>
        <v/>
      </c>
      <c r="AK63" s="224" t="str">
        <f t="shared" si="70"/>
        <v/>
      </c>
      <c r="AL63" s="224" t="str">
        <f t="shared" si="70"/>
        <v/>
      </c>
      <c r="AM63" s="71" t="str">
        <f t="shared" si="70"/>
        <v/>
      </c>
      <c r="AN63" s="71" t="str">
        <f t="shared" si="70"/>
        <v/>
      </c>
      <c r="AO63" s="71" t="str">
        <f t="shared" si="70"/>
        <v/>
      </c>
      <c r="AP63" s="224" t="str">
        <f t="shared" si="76"/>
        <v/>
      </c>
      <c r="AQ63" s="71" t="str">
        <f t="shared" si="71"/>
        <v/>
      </c>
      <c r="AR63" s="71" t="str">
        <f t="shared" si="71"/>
        <v/>
      </c>
      <c r="AS63" s="71" t="str">
        <f t="shared" si="71"/>
        <v/>
      </c>
      <c r="AT63" s="71" t="str">
        <f t="shared" si="71"/>
        <v/>
      </c>
      <c r="AU63" s="71" t="str">
        <f t="shared" si="71"/>
        <v/>
      </c>
      <c r="AV63" s="224" t="str">
        <f t="shared" si="71"/>
        <v/>
      </c>
      <c r="AW63" s="224" t="str">
        <f t="shared" si="71"/>
        <v/>
      </c>
      <c r="AX63" s="219" t="str">
        <f t="shared" si="71"/>
        <v/>
      </c>
      <c r="AY63" s="219" t="str">
        <f t="shared" si="71"/>
        <v/>
      </c>
      <c r="AZ63" s="219" t="str">
        <f t="shared" ref="AZ63" si="82">IFERROR(IF(AND(AZ$39="S/A", AZ33&gt;0), ((1+AZ33/200)^2-1)*100, IF(AND(AZ$39="Qtrly", AZ33&gt;0), ((1+AZ33/400)^4-1)*100, "")),"")</f>
        <v/>
      </c>
      <c r="BA63" s="71" t="str">
        <f t="shared" si="80"/>
        <v/>
      </c>
      <c r="BB63" s="71" t="str">
        <f t="shared" si="78"/>
        <v/>
      </c>
      <c r="BC63" s="71" t="str">
        <f t="shared" si="72"/>
        <v/>
      </c>
      <c r="BD63" s="71" t="str">
        <f t="shared" si="72"/>
        <v/>
      </c>
      <c r="BE63" s="71" t="str">
        <f t="shared" si="72"/>
        <v/>
      </c>
      <c r="BF63" s="71" t="str">
        <f t="shared" si="72"/>
        <v/>
      </c>
      <c r="BG63" s="71" t="str">
        <f t="shared" si="72"/>
        <v/>
      </c>
      <c r="BH63" s="71" t="str">
        <f t="shared" si="72"/>
        <v/>
      </c>
      <c r="BI63" s="224" t="str">
        <f t="shared" si="72"/>
        <v/>
      </c>
      <c r="BJ63" s="224" t="str">
        <f t="shared" si="72"/>
        <v/>
      </c>
      <c r="BK63" s="224" t="str">
        <f t="shared" si="72"/>
        <v/>
      </c>
      <c r="BL63" s="224" t="str">
        <f t="shared" si="72"/>
        <v/>
      </c>
      <c r="BM63" s="71" t="str">
        <f t="shared" si="72"/>
        <v/>
      </c>
      <c r="BN63" s="71" t="str">
        <f t="shared" si="77"/>
        <v/>
      </c>
      <c r="BO63" s="71" t="str">
        <f t="shared" si="73"/>
        <v/>
      </c>
      <c r="BP63" s="224" t="str">
        <f t="shared" si="73"/>
        <v/>
      </c>
      <c r="BQ63" s="71" t="str">
        <f t="shared" si="73"/>
        <v/>
      </c>
      <c r="BR63" s="224" t="str">
        <f t="shared" si="73"/>
        <v/>
      </c>
      <c r="BS63" s="224" t="str">
        <f t="shared" si="73"/>
        <v/>
      </c>
      <c r="BT63" s="224" t="str">
        <f t="shared" si="73"/>
        <v/>
      </c>
      <c r="BU63" s="71" t="str">
        <f t="shared" si="73"/>
        <v/>
      </c>
      <c r="BV63" s="71" t="str">
        <f t="shared" si="73"/>
        <v/>
      </c>
      <c r="BW63" s="71" t="str">
        <f t="shared" ref="BW63" si="83">IFERROR(IF(AND(BW$39="S/A", BW33&gt;0), ((1+BW33/200)^2-1)*100, IF(AND(BW$39="Qtrly", BW33&gt;0), ((1+BW33/400)^4-1)*100, "")),"")</f>
        <v/>
      </c>
      <c r="BX63" s="71" t="str">
        <f t="shared" si="81"/>
        <v/>
      </c>
      <c r="BY63" s="71" t="str">
        <f t="shared" si="81"/>
        <v/>
      </c>
      <c r="BZ63" s="71" t="str">
        <f t="shared" si="79"/>
        <v/>
      </c>
      <c r="CA63" s="224" t="str">
        <f t="shared" si="74"/>
        <v/>
      </c>
      <c r="CB63" s="71" t="str">
        <f t="shared" si="74"/>
        <v/>
      </c>
      <c r="CC63" s="71" t="str">
        <f t="shared" si="74"/>
        <v/>
      </c>
      <c r="CD63" s="71" t="str">
        <f t="shared" si="74"/>
        <v/>
      </c>
      <c r="CE63" s="71" t="str">
        <f t="shared" si="74"/>
        <v/>
      </c>
    </row>
    <row r="64" spans="1:83" x14ac:dyDescent="0.3">
      <c r="A64" s="74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72"/>
      <c r="P64" s="67"/>
      <c r="Q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</row>
    <row r="65" spans="1:83" ht="15" customHeight="1" x14ac:dyDescent="0.3">
      <c r="A65" s="74"/>
      <c r="B65" s="288" t="s">
        <v>7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90"/>
      <c r="P65" s="37"/>
      <c r="Q65" s="38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</row>
    <row r="66" spans="1:83" x14ac:dyDescent="0.3">
      <c r="A66" s="77" t="s">
        <v>8</v>
      </c>
      <c r="B66" s="78"/>
      <c r="C66" s="79"/>
      <c r="D66" s="79"/>
      <c r="E66" s="79"/>
      <c r="F66" s="79">
        <f>AVERAGE(F41:F63)</f>
        <v>2.1339671901464619</v>
      </c>
      <c r="G66" s="79">
        <f>AVERAGE(G41:G63)</f>
        <v>2.1227619047619046</v>
      </c>
      <c r="H66" s="79">
        <f>AVERAGE(H41:H63)</f>
        <v>2.1203169329761922</v>
      </c>
      <c r="I66" s="79">
        <f t="shared" ref="I66:O66" si="84">AVERAGE(I41:I63)</f>
        <v>2.1157940865476119</v>
      </c>
      <c r="J66" s="79">
        <f t="shared" si="84"/>
        <v>2.1370653465476228</v>
      </c>
      <c r="K66" s="79">
        <f t="shared" si="84"/>
        <v>2.1553564965476175</v>
      </c>
      <c r="L66" s="79">
        <f t="shared" si="84"/>
        <v>2.2117768453571447</v>
      </c>
      <c r="M66" s="79">
        <f t="shared" si="84"/>
        <v>2.3989517553571464</v>
      </c>
      <c r="N66" s="79">
        <f t="shared" si="84"/>
        <v>2.5369133601190459</v>
      </c>
      <c r="O66" s="80">
        <f t="shared" si="84"/>
        <v>2.8488364513095235</v>
      </c>
      <c r="P66" s="67"/>
      <c r="Q66" s="67"/>
      <c r="S66" s="21"/>
      <c r="T66" s="21"/>
      <c r="U66" s="21"/>
      <c r="V66" s="21"/>
      <c r="W66" s="21"/>
      <c r="AN66" s="21"/>
      <c r="AO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</row>
    <row r="67" spans="1:83" x14ac:dyDescent="0.3">
      <c r="A67" s="81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72"/>
      <c r="M67" s="72"/>
      <c r="N67" s="72"/>
      <c r="O67" s="79"/>
      <c r="P67" s="67"/>
      <c r="Q67" s="67"/>
      <c r="S67" s="21"/>
      <c r="T67" s="21"/>
      <c r="U67" s="21"/>
      <c r="V67" s="21"/>
      <c r="W67" s="21"/>
      <c r="AN67" s="21"/>
      <c r="AO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</row>
    <row r="68" spans="1:83" x14ac:dyDescent="0.3">
      <c r="A68" s="81"/>
      <c r="B68" s="272" t="s">
        <v>9</v>
      </c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4"/>
      <c r="P68" s="39"/>
      <c r="Q68" s="39"/>
      <c r="S68" s="21"/>
      <c r="T68" s="21"/>
      <c r="U68" s="21"/>
      <c r="V68" s="21"/>
      <c r="W68" s="21"/>
      <c r="AN68" s="21"/>
      <c r="AO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</row>
    <row r="69" spans="1:83" x14ac:dyDescent="0.3">
      <c r="A69" s="81"/>
      <c r="B69" s="172"/>
      <c r="C69" s="173"/>
      <c r="H69" s="173" t="s">
        <v>191</v>
      </c>
      <c r="I69" s="173" t="s">
        <v>18</v>
      </c>
      <c r="J69" s="173"/>
      <c r="K69" s="173"/>
      <c r="L69" s="173"/>
      <c r="M69" s="173"/>
      <c r="N69" s="173"/>
      <c r="O69" s="174"/>
      <c r="P69" s="39"/>
      <c r="Q69" s="39"/>
      <c r="S69" s="21"/>
      <c r="T69" s="21"/>
      <c r="U69" s="21"/>
      <c r="V69" s="21"/>
      <c r="W69" s="21"/>
      <c r="AN69" s="21"/>
      <c r="AO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</row>
    <row r="70" spans="1:83" x14ac:dyDescent="0.3">
      <c r="A70" s="81"/>
      <c r="B70" s="70"/>
      <c r="C70" s="18"/>
      <c r="D70" s="18"/>
      <c r="E70" s="18"/>
      <c r="F70" s="18"/>
      <c r="G70" s="18"/>
      <c r="H70" s="166">
        <v>5</v>
      </c>
      <c r="I70" s="180">
        <f>K66+(L66-K66)/(L10-K10)*($B$3+(365*5+1)-K10)</f>
        <v>2.1591447199676859</v>
      </c>
      <c r="J70" s="72"/>
      <c r="K70" s="302"/>
      <c r="L70" s="46"/>
      <c r="M70" s="46"/>
      <c r="N70" s="46"/>
      <c r="O70" s="303"/>
      <c r="P70" s="40"/>
      <c r="Q70" s="40"/>
      <c r="S70" s="21"/>
      <c r="T70" s="21"/>
      <c r="U70" s="21"/>
      <c r="V70" s="21"/>
      <c r="W70" s="21"/>
      <c r="AN70" s="21"/>
      <c r="AO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</row>
    <row r="71" spans="1:83" x14ac:dyDescent="0.3">
      <c r="A71" s="81"/>
      <c r="L71" s="2"/>
      <c r="M71" s="2"/>
      <c r="N71" s="2"/>
      <c r="S71" s="21"/>
      <c r="T71" s="21"/>
      <c r="U71" s="21"/>
      <c r="V71" s="21"/>
      <c r="W71" s="21"/>
      <c r="AA71" s="211"/>
      <c r="AX71" s="175"/>
      <c r="AY71" s="175"/>
      <c r="AZ71" s="175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</row>
    <row r="72" spans="1:83" x14ac:dyDescent="0.3">
      <c r="A72" s="81"/>
      <c r="U72" s="21"/>
      <c r="V72" s="21"/>
      <c r="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</row>
    <row r="73" spans="1:83" x14ac:dyDescent="0.3">
      <c r="A73" s="81"/>
      <c r="S73" s="272" t="s">
        <v>10</v>
      </c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274"/>
    </row>
    <row r="74" spans="1:83" x14ac:dyDescent="0.3">
      <c r="R74" s="143" t="str">
        <f>A7</f>
        <v>Security name</v>
      </c>
      <c r="S74" s="90" t="str">
        <f>S7</f>
        <v>AIANZ 7 1/4 11/07/15</v>
      </c>
      <c r="T74" s="90" t="str">
        <f>T7</f>
        <v>AIANZ 8 08/10/16</v>
      </c>
      <c r="U74" s="90" t="str">
        <f>U7</f>
        <v>AIANZ 8 11/15/16</v>
      </c>
      <c r="V74" s="90" t="str">
        <f>V7</f>
        <v>AIANZ 5.47 10/17/17</v>
      </c>
      <c r="W74" s="90" t="str">
        <f>W7</f>
        <v>AIANZ 4.73 12/13/19</v>
      </c>
      <c r="X74" s="90" t="str">
        <f>X7</f>
        <v>AIANZ 5.52 05/28/21</v>
      </c>
      <c r="Y74" s="90" t="str">
        <f>Y7</f>
        <v>AIANZ 4.28 11/09/22</v>
      </c>
      <c r="Z74" s="90" t="str">
        <f>Z7</f>
        <v>GENEPO 7.65 03/15/16</v>
      </c>
      <c r="AA74" s="90" t="str">
        <f>AA7</f>
        <v>GENEPO 7.185 09/15/16</v>
      </c>
      <c r="AB74" s="90" t="str">
        <f>AB7</f>
        <v>GENEPO 5.205 11/01/19</v>
      </c>
      <c r="AC74" s="90" t="str">
        <f>AC7</f>
        <v>GENEPO 8.3 06/23/20</v>
      </c>
      <c r="AD74" s="90" t="str">
        <f>AD7</f>
        <v>GENEPO 4.14 03/18/22</v>
      </c>
      <c r="AE74" s="90" t="str">
        <f>AE7</f>
        <v>GENEPO 5.81 03/08/23</v>
      </c>
      <c r="AF74" s="90" t="str">
        <f>AF7</f>
        <v>MRPNZ 8.36 05/15/13</v>
      </c>
      <c r="AG74" s="90" t="str">
        <f>AG7</f>
        <v>MRPNZ 7.55 10/12/16</v>
      </c>
      <c r="AH74" s="90" t="str">
        <f>AH7</f>
        <v>MRPNZ 5.029 03/06/19</v>
      </c>
      <c r="AI74" s="90" t="str">
        <f>AI7</f>
        <v>MRPNZ 8.21 02/11/20</v>
      </c>
      <c r="AJ74" s="90" t="str">
        <f>AJ7</f>
        <v>MRPNZ 5.793 03/06/23</v>
      </c>
      <c r="AK74" s="90" t="str">
        <f>AK7</f>
        <v>VCTNZ 7.8 10/15/14</v>
      </c>
      <c r="AL74" s="90" t="str">
        <f>AL7</f>
        <v>WIANZ 7 1/2 11/15/13</v>
      </c>
      <c r="AM74" s="90" t="str">
        <f>AM7</f>
        <v>WIANZ 5.27 06/11/20</v>
      </c>
      <c r="AN74" s="90" t="str">
        <f>AN7</f>
        <v>WIANZ 6 1/4 05/15/21</v>
      </c>
      <c r="AO74" s="90" t="str">
        <f>AO7</f>
        <v>WIANZ 4 1/4 05/12/23</v>
      </c>
      <c r="AP74" s="90" t="str">
        <f>AP7</f>
        <v>CENNZ 8 05/15/14</v>
      </c>
      <c r="AQ74" s="90" t="str">
        <f>AQ7</f>
        <v>CENNZ 7.855 04/13/17</v>
      </c>
      <c r="AR74" s="90" t="str">
        <f>AR7</f>
        <v>CENNZ 4.8 05/24/18</v>
      </c>
      <c r="AS74" s="90" t="str">
        <f>AS7</f>
        <v>CENNZ 5.8 05/15/19</v>
      </c>
      <c r="AT74" s="90" t="str">
        <f>AT7</f>
        <v>CENNZ 5.277 05/27/20</v>
      </c>
      <c r="AU74" s="90" t="str">
        <f>AU7</f>
        <v>CENNZ 4.4 11/15/21</v>
      </c>
      <c r="AV74" s="90" t="str">
        <f>AV7</f>
        <v>PIFAU 6.39 03/29/13</v>
      </c>
      <c r="AW74" s="90" t="str">
        <f>AW7</f>
        <v>PIFAU 6.53 06/29/15</v>
      </c>
      <c r="AX74" s="215" t="str">
        <f>AX7</f>
        <v>PIFAU 6.74 09/28/17</v>
      </c>
      <c r="AY74" s="215" t="str">
        <f>AY7</f>
        <v>PIFAU 6.31 12/20/18</v>
      </c>
      <c r="AZ74" s="215" t="str">
        <f>AZ7</f>
        <v>PIFAU 4.76 09/28/22</v>
      </c>
      <c r="BA74" s="61" t="str">
        <f>BA7</f>
        <v>TPNZ 6.595 02/15/17</v>
      </c>
      <c r="BB74" s="90" t="str">
        <f>BB7</f>
        <v>TPNZ 5.14 11/30/18</v>
      </c>
      <c r="BC74" s="90" t="str">
        <f>BC7</f>
        <v>TPNZ 4.65 09/06/19</v>
      </c>
      <c r="BD74" s="90" t="str">
        <f>BD7</f>
        <v>TPNZ 7.19 11/12/19</v>
      </c>
      <c r="BE74" s="90" t="str">
        <f>BE7</f>
        <v>TPNZ 6.95 06/10/20</v>
      </c>
      <c r="BF74" s="90" t="str">
        <f>BF7</f>
        <v>TPNZ 4.3 06/30/22</v>
      </c>
      <c r="BG74" s="90" t="str">
        <f>BG7</f>
        <v>TPNZ 5.448 03/15/23</v>
      </c>
      <c r="BH74" s="90" t="str">
        <f>BH7</f>
        <v>TPNZ 5.893 03/15/28</v>
      </c>
      <c r="BI74" s="90" t="str">
        <f>BI7</f>
        <v>SPKNZ 6.92 03/22/13</v>
      </c>
      <c r="BJ74" s="90" t="str">
        <f>BJ7</f>
        <v>SPKNZ 8.65 06/15/15</v>
      </c>
      <c r="BK74" s="90" t="str">
        <f>BK7</f>
        <v>SPKNZ 8.35 06/15/15</v>
      </c>
      <c r="BL74" s="90" t="str">
        <f>BL7</f>
        <v>SPKNZ 7.04 03/22/16</v>
      </c>
      <c r="BM74" s="90" t="str">
        <f>BM7</f>
        <v>SPKNZ 5 1/4 10/25/19</v>
      </c>
      <c r="BN74" s="90" t="str">
        <f>BN7</f>
        <v>SPKNZ 4 1/2 03/25/22</v>
      </c>
      <c r="BO74" s="90" t="str">
        <f>BO7</f>
        <v>SPKNZ 4.51 03/10/23</v>
      </c>
      <c r="BP74" s="90" t="str">
        <f>BP7</f>
        <v>TLSAU 7.15 11/24/14</v>
      </c>
      <c r="BQ74" s="90" t="str">
        <f>BQ7</f>
        <v>TLSAU 7.515 07/11/17</v>
      </c>
      <c r="BR74" s="90" t="str">
        <f>BR7</f>
        <v>FCGNZ 6.86 04/21/14</v>
      </c>
      <c r="BS74" s="90" t="str">
        <f>BS7</f>
        <v>FCGNZ 7 3/4 03/10/15</v>
      </c>
      <c r="BT74" s="90" t="str">
        <f>BT7</f>
        <v>FCGNZ 6.83 03/04/16</v>
      </c>
      <c r="BU74" s="90" t="str">
        <f>BU7</f>
        <v>FCGNZ 4.6 10/24/17</v>
      </c>
      <c r="BV74" s="90" t="str">
        <f>BV7</f>
        <v>FCGNZ 5.52 02/25/20</v>
      </c>
      <c r="BW74" s="90" t="str">
        <f>BW7</f>
        <v>FCGNZ 4.33 10/20/21</v>
      </c>
      <c r="BX74" s="90" t="str">
        <f>BX7</f>
        <v>FCGNZ 5.9 02/25/22</v>
      </c>
      <c r="BY74" s="90" t="str">
        <f>BY7</f>
        <v>FCGNZ 4.42 03/07/23</v>
      </c>
      <c r="BZ74" s="90" t="str">
        <f>BZ7</f>
        <v>FCGNZ 5.08 06/19/25</v>
      </c>
      <c r="CA74" s="90" t="str">
        <f>CA7</f>
        <v>MERINZ 7.15 03/16/15</v>
      </c>
      <c r="CB74" s="90" t="str">
        <f>CB7</f>
        <v>MERINZ 7.55 03/16/17</v>
      </c>
      <c r="CC74" s="90" t="str">
        <f>CC7</f>
        <v>MERINZ 4.53 03/14/23</v>
      </c>
      <c r="CD74" s="90" t="str">
        <f>CD7</f>
        <v>CHRINT 5.15 12/06/19</v>
      </c>
      <c r="CE74" s="61" t="str">
        <f>CE7</f>
        <v>CHRINT 6 1/4 10/04/21</v>
      </c>
    </row>
    <row r="75" spans="1:83" x14ac:dyDescent="0.3">
      <c r="R75" s="143" t="str">
        <f>A8</f>
        <v>Bond credit rating</v>
      </c>
      <c r="S75" s="60" t="str">
        <f>S8</f>
        <v>NR</v>
      </c>
      <c r="T75" s="60" t="str">
        <f>T8</f>
        <v>A-</v>
      </c>
      <c r="U75" s="60" t="str">
        <f>U8</f>
        <v>A-</v>
      </c>
      <c r="V75" s="60" t="str">
        <f>V8</f>
        <v>A-</v>
      </c>
      <c r="W75" s="60" t="str">
        <f>W8</f>
        <v>A-</v>
      </c>
      <c r="X75" s="60" t="str">
        <f>X8</f>
        <v>A-</v>
      </c>
      <c r="Y75" s="60" t="str">
        <f>Y8</f>
        <v>A-</v>
      </c>
      <c r="Z75" s="60" t="str">
        <f>Z8</f>
        <v>NR</v>
      </c>
      <c r="AA75" s="60" t="str">
        <f>AA8</f>
        <v>BBB+</v>
      </c>
      <c r="AB75" s="60" t="str">
        <f>AB8</f>
        <v>#N/A N/A</v>
      </c>
      <c r="AC75" s="60" t="str">
        <f>AC8</f>
        <v>BBB+</v>
      </c>
      <c r="AD75" s="60" t="str">
        <f>AD8</f>
        <v>BBB+</v>
      </c>
      <c r="AE75" s="60" t="str">
        <f>AE8</f>
        <v>BBB+</v>
      </c>
      <c r="AF75" s="60" t="str">
        <f>AF8</f>
        <v>NR</v>
      </c>
      <c r="AG75" s="60" t="str">
        <f>AG8</f>
        <v>BBB+</v>
      </c>
      <c r="AH75" s="60" t="str">
        <f>AH8</f>
        <v>BBB+</v>
      </c>
      <c r="AI75" s="60" t="str">
        <f>AI8</f>
        <v>BBB+</v>
      </c>
      <c r="AJ75" s="60" t="str">
        <f>AJ8</f>
        <v>BBB+</v>
      </c>
      <c r="AK75" s="60" t="str">
        <f>AK8</f>
        <v>NR</v>
      </c>
      <c r="AL75" s="60" t="str">
        <f>AL8</f>
        <v>NR</v>
      </c>
      <c r="AM75" s="60" t="str">
        <f>AM8</f>
        <v>BBB+</v>
      </c>
      <c r="AN75" s="60" t="str">
        <f>AN8</f>
        <v>#N/A N/A</v>
      </c>
      <c r="AO75" s="60" t="str">
        <f>AO8</f>
        <v>#N/A N/A</v>
      </c>
      <c r="AP75" s="60" t="str">
        <f>AP8</f>
        <v>NR</v>
      </c>
      <c r="AQ75" s="60" t="str">
        <f>AQ8</f>
        <v>BBB</v>
      </c>
      <c r="AR75" s="60" t="str">
        <f>AR8</f>
        <v>BBB</v>
      </c>
      <c r="AS75" s="60" t="str">
        <f>AS8</f>
        <v>BBB</v>
      </c>
      <c r="AT75" s="60" t="str">
        <f>AT8</f>
        <v>BBB</v>
      </c>
      <c r="AU75" s="60" t="str">
        <f>AU8</f>
        <v>BBB</v>
      </c>
      <c r="AV75" s="60" t="str">
        <f>AV8</f>
        <v>NR</v>
      </c>
      <c r="AW75" s="60" t="str">
        <f>AW8</f>
        <v>NR</v>
      </c>
      <c r="AX75" s="216" t="str">
        <f>AX8</f>
        <v>BBB</v>
      </c>
      <c r="AY75" s="216" t="str">
        <f>AY8</f>
        <v>BBB</v>
      </c>
      <c r="AZ75" s="216" t="str">
        <f>AZ8</f>
        <v>BBB</v>
      </c>
      <c r="BA75" s="59" t="str">
        <f>BA8</f>
        <v>AA-</v>
      </c>
      <c r="BB75" s="60" t="str">
        <f>BB8</f>
        <v>AA-</v>
      </c>
      <c r="BC75" s="60" t="str">
        <f>BC8</f>
        <v>AA-</v>
      </c>
      <c r="BD75" s="60" t="str">
        <f>BD8</f>
        <v>AA-</v>
      </c>
      <c r="BE75" s="60" t="str">
        <f>BE8</f>
        <v>AA-</v>
      </c>
      <c r="BF75" s="60" t="str">
        <f>BF8</f>
        <v>AA-</v>
      </c>
      <c r="BG75" s="60" t="str">
        <f>BG8</f>
        <v>AA-</v>
      </c>
      <c r="BH75" s="60" t="str">
        <f>BH8</f>
        <v>AA-</v>
      </c>
      <c r="BI75" s="60" t="str">
        <f>BI8</f>
        <v>NR</v>
      </c>
      <c r="BJ75" s="60" t="str">
        <f>BJ8</f>
        <v>#N/A N/A</v>
      </c>
      <c r="BK75" s="60" t="str">
        <f>BK8</f>
        <v>#N/A N/A</v>
      </c>
      <c r="BL75" s="60" t="str">
        <f>BL8</f>
        <v>NR</v>
      </c>
      <c r="BM75" s="60" t="str">
        <f>BM8</f>
        <v>A-</v>
      </c>
      <c r="BN75" s="60" t="str">
        <f>BN8</f>
        <v>A-</v>
      </c>
      <c r="BO75" s="60" t="str">
        <f>BO8</f>
        <v>A-</v>
      </c>
      <c r="BP75" s="60" t="str">
        <f>BP8</f>
        <v>NR</v>
      </c>
      <c r="BQ75" s="60" t="str">
        <f>BQ8</f>
        <v>A</v>
      </c>
      <c r="BR75" s="60" t="str">
        <f>BR8</f>
        <v>NR</v>
      </c>
      <c r="BS75" s="60" t="str">
        <f>BS8</f>
        <v>NR</v>
      </c>
      <c r="BT75" s="60" t="str">
        <f>BT8</f>
        <v>NR</v>
      </c>
      <c r="BU75" s="60" t="str">
        <f>BU8</f>
        <v>A-</v>
      </c>
      <c r="BV75" s="60" t="str">
        <f>BV8</f>
        <v>A-</v>
      </c>
      <c r="BW75" s="60" t="str">
        <f>BW8</f>
        <v>A-</v>
      </c>
      <c r="BX75" s="60" t="str">
        <f>BX8</f>
        <v>A-</v>
      </c>
      <c r="BY75" s="60" t="str">
        <f>BY8</f>
        <v>A-</v>
      </c>
      <c r="BZ75" s="60" t="str">
        <f>BZ8</f>
        <v>A-</v>
      </c>
      <c r="CA75" s="60" t="str">
        <f>CA8</f>
        <v>NR</v>
      </c>
      <c r="CB75" s="60" t="str">
        <f>CB8</f>
        <v>BBB+</v>
      </c>
      <c r="CC75" s="60" t="str">
        <f>CC8</f>
        <v>BBB+</v>
      </c>
      <c r="CD75" s="60" t="str">
        <f>CD8</f>
        <v>BBB+</v>
      </c>
      <c r="CE75" s="59" t="str">
        <f>CE8</f>
        <v>BBB+</v>
      </c>
    </row>
    <row r="76" spans="1:83" x14ac:dyDescent="0.3">
      <c r="R76" s="143" t="str">
        <f>A9</f>
        <v>Coupon frequency</v>
      </c>
      <c r="S76" s="60" t="str">
        <f>S9</f>
        <v>#N/A N/A</v>
      </c>
      <c r="T76" s="60" t="str">
        <f>T9</f>
        <v>S/A</v>
      </c>
      <c r="U76" s="60" t="str">
        <f>U9</f>
        <v>S/A</v>
      </c>
      <c r="V76" s="60" t="str">
        <f>V9</f>
        <v>S/A</v>
      </c>
      <c r="W76" s="60" t="str">
        <f>W9</f>
        <v>S/A</v>
      </c>
      <c r="X76" s="60" t="str">
        <f>X9</f>
        <v>S/A</v>
      </c>
      <c r="Y76" s="60" t="str">
        <f>Y9</f>
        <v>S/A</v>
      </c>
      <c r="Z76" s="60" t="str">
        <f>Z9</f>
        <v>S/A</v>
      </c>
      <c r="AA76" s="60" t="str">
        <f>AA9</f>
        <v>S/A</v>
      </c>
      <c r="AB76" s="60" t="str">
        <f>AB9</f>
        <v>S/A</v>
      </c>
      <c r="AC76" s="60" t="str">
        <f>AC9</f>
        <v>S/A</v>
      </c>
      <c r="AD76" s="60" t="str">
        <f>AD9</f>
        <v>S/A</v>
      </c>
      <c r="AE76" s="60" t="str">
        <f>AE9</f>
        <v>S/A</v>
      </c>
      <c r="AF76" s="60" t="str">
        <f>AF9</f>
        <v>#N/A N/A</v>
      </c>
      <c r="AG76" s="60" t="str">
        <f>AG9</f>
        <v>S/A</v>
      </c>
      <c r="AH76" s="60" t="str">
        <f>AH9</f>
        <v>S/A</v>
      </c>
      <c r="AI76" s="60" t="str">
        <f>AI9</f>
        <v>S/A</v>
      </c>
      <c r="AJ76" s="60" t="str">
        <f>AJ9</f>
        <v>S/A</v>
      </c>
      <c r="AK76" s="60" t="str">
        <f>AK9</f>
        <v>#N/A N/A</v>
      </c>
      <c r="AL76" s="60" t="str">
        <f>AL9</f>
        <v>#N/A N/A</v>
      </c>
      <c r="AM76" s="60" t="str">
        <f>AM9</f>
        <v>S/A</v>
      </c>
      <c r="AN76" s="60" t="str">
        <f>AN9</f>
        <v>S/A</v>
      </c>
      <c r="AO76" s="60" t="str">
        <f>AO9</f>
        <v>S/A</v>
      </c>
      <c r="AP76" s="60" t="str">
        <f>AP9</f>
        <v>#N/A N/A</v>
      </c>
      <c r="AQ76" s="60" t="str">
        <f>AQ9</f>
        <v>S/A</v>
      </c>
      <c r="AR76" s="60" t="str">
        <f>AR9</f>
        <v>S/A</v>
      </c>
      <c r="AS76" s="60" t="str">
        <f>AS9</f>
        <v>Qtrly</v>
      </c>
      <c r="AT76" s="60" t="str">
        <f>AT9</f>
        <v>S/A</v>
      </c>
      <c r="AU76" s="60" t="str">
        <f>AU9</f>
        <v>Qtrly</v>
      </c>
      <c r="AV76" s="60" t="str">
        <f>AV9</f>
        <v>#N/A N/A</v>
      </c>
      <c r="AW76" s="60" t="str">
        <f>AW9</f>
        <v>#N/A N/A</v>
      </c>
      <c r="AX76" s="216" t="str">
        <f>AX9</f>
        <v>Qtrly</v>
      </c>
      <c r="AY76" s="216" t="str">
        <f>AY9</f>
        <v>S/A</v>
      </c>
      <c r="AZ76" s="216" t="str">
        <f>AZ9</f>
        <v>S/A</v>
      </c>
      <c r="BA76" s="59" t="str">
        <f>BA9</f>
        <v>S/A</v>
      </c>
      <c r="BB76" s="60" t="str">
        <f>BB9</f>
        <v>S/A</v>
      </c>
      <c r="BC76" s="60" t="str">
        <f>BC9</f>
        <v>S/A</v>
      </c>
      <c r="BD76" s="60" t="str">
        <f>BD9</f>
        <v>S/A</v>
      </c>
      <c r="BE76" s="60" t="str">
        <f>BE9</f>
        <v>S/A</v>
      </c>
      <c r="BF76" s="60" t="str">
        <f>BF9</f>
        <v>S/A</v>
      </c>
      <c r="BG76" s="60" t="str">
        <f>BG9</f>
        <v>S/A</v>
      </c>
      <c r="BH76" s="60" t="str">
        <f>BH9</f>
        <v>S/A</v>
      </c>
      <c r="BI76" s="60" t="str">
        <f>BI9</f>
        <v>#N/A N/A</v>
      </c>
      <c r="BJ76" s="60" t="str">
        <f>BJ9</f>
        <v>#N/A N/A</v>
      </c>
      <c r="BK76" s="60" t="str">
        <f>BK9</f>
        <v>#N/A N/A</v>
      </c>
      <c r="BL76" s="60" t="str">
        <f>BL9</f>
        <v>S/A</v>
      </c>
      <c r="BM76" s="60" t="str">
        <f>BM9</f>
        <v>S/A</v>
      </c>
      <c r="BN76" s="60" t="str">
        <f>BN9</f>
        <v>S/A</v>
      </c>
      <c r="BO76" s="60" t="str">
        <f>BO9</f>
        <v>Qtrly</v>
      </c>
      <c r="BP76" s="60" t="str">
        <f>BP9</f>
        <v>#N/A N/A</v>
      </c>
      <c r="BQ76" s="60" t="str">
        <f>BQ9</f>
        <v>S/A</v>
      </c>
      <c r="BR76" s="60" t="str">
        <f>BR9</f>
        <v>#N/A N/A</v>
      </c>
      <c r="BS76" s="60" t="str">
        <f>BS9</f>
        <v>#N/A N/A</v>
      </c>
      <c r="BT76" s="60" t="str">
        <f>BT9</f>
        <v>S/A</v>
      </c>
      <c r="BU76" s="60" t="str">
        <f>BU9</f>
        <v>S/A</v>
      </c>
      <c r="BV76" s="60" t="str">
        <f>BV9</f>
        <v>S/A</v>
      </c>
      <c r="BW76" s="60" t="str">
        <f>BW9</f>
        <v>S/A</v>
      </c>
      <c r="BX76" s="60" t="str">
        <f>BX9</f>
        <v>S/A</v>
      </c>
      <c r="BY76" s="60" t="str">
        <f>BY9</f>
        <v>S/A</v>
      </c>
      <c r="BZ76" s="60" t="str">
        <f>BZ9</f>
        <v>S/A</v>
      </c>
      <c r="CA76" s="60" t="str">
        <f>CA9</f>
        <v>#N/A N/A</v>
      </c>
      <c r="CB76" s="60" t="str">
        <f>CB9</f>
        <v>S/A</v>
      </c>
      <c r="CC76" s="60" t="str">
        <f>CC9</f>
        <v>S/A</v>
      </c>
      <c r="CD76" s="60" t="str">
        <f>CD9</f>
        <v>S/A</v>
      </c>
      <c r="CE76" s="59" t="str">
        <f>CE9</f>
        <v>S/A</v>
      </c>
    </row>
    <row r="77" spans="1:83" x14ac:dyDescent="0.3">
      <c r="B77" s="73"/>
      <c r="K77" s="21"/>
      <c r="L77" s="21"/>
      <c r="M77" s="21"/>
      <c r="N77" s="21"/>
      <c r="O77" s="21"/>
      <c r="P77" s="21"/>
      <c r="Q77" s="21"/>
      <c r="R77" s="143" t="str">
        <f>A10</f>
        <v>Maturity date</v>
      </c>
      <c r="S77" s="135" t="str">
        <f>S10</f>
        <v>7/11/2015</v>
      </c>
      <c r="T77" s="135" t="str">
        <f>T10</f>
        <v>10/08/2016</v>
      </c>
      <c r="U77" s="135" t="str">
        <f>U10</f>
        <v>15/11/2016</v>
      </c>
      <c r="V77" s="135" t="str">
        <f>V10</f>
        <v>17/10/2017</v>
      </c>
      <c r="W77" s="135" t="str">
        <f>W10</f>
        <v>13/12/2019</v>
      </c>
      <c r="X77" s="135" t="str">
        <f>X10</f>
        <v>28/05/2021</v>
      </c>
      <c r="Y77" s="135" t="str">
        <f>Y10</f>
        <v>9/11/2022</v>
      </c>
      <c r="Z77" s="135" t="str">
        <f>Z10</f>
        <v>15/03/2016</v>
      </c>
      <c r="AA77" s="135" t="str">
        <f>AA10</f>
        <v>15/09/2016</v>
      </c>
      <c r="AB77" s="135" t="str">
        <f>AB10</f>
        <v>1/11/2019</v>
      </c>
      <c r="AC77" s="135" t="str">
        <f>AC10</f>
        <v>23/06/2020</v>
      </c>
      <c r="AD77" s="135" t="str">
        <f>AD10</f>
        <v>18/03/2022</v>
      </c>
      <c r="AE77" s="135" t="str">
        <f>AE10</f>
        <v>8/03/2023</v>
      </c>
      <c r="AF77" s="135" t="str">
        <f>AF10</f>
        <v>15/05/2013</v>
      </c>
      <c r="AG77" s="135" t="str">
        <f>AG10</f>
        <v>12/10/2016</v>
      </c>
      <c r="AH77" s="135" t="str">
        <f>AH10</f>
        <v>6/03/2019</v>
      </c>
      <c r="AI77" s="135" t="str">
        <f>AI10</f>
        <v>11/02/2020</v>
      </c>
      <c r="AJ77" s="135" t="str">
        <f>AJ10</f>
        <v>6/03/2023</v>
      </c>
      <c r="AK77" s="135" t="str">
        <f>AK10</f>
        <v>15/10/2014</v>
      </c>
      <c r="AL77" s="135" t="str">
        <f>AL10</f>
        <v>15/11/2013</v>
      </c>
      <c r="AM77" s="135" t="str">
        <f>AM10</f>
        <v>11/06/2020</v>
      </c>
      <c r="AN77" s="135" t="str">
        <f>AN10</f>
        <v>15/05/2021</v>
      </c>
      <c r="AO77" s="135" t="str">
        <f>AO10</f>
        <v>12/05/2023</v>
      </c>
      <c r="AP77" s="135" t="str">
        <f>AP10</f>
        <v>15/05/2014</v>
      </c>
      <c r="AQ77" s="135" t="str">
        <f>AQ10</f>
        <v>13/04/2017</v>
      </c>
      <c r="AR77" s="135" t="str">
        <f>AR10</f>
        <v>24/05/2018</v>
      </c>
      <c r="AS77" s="135" t="str">
        <f>AS10</f>
        <v>15/05/2019</v>
      </c>
      <c r="AT77" s="135" t="str">
        <f>AT10</f>
        <v>27/05/2020</v>
      </c>
      <c r="AU77" s="133" t="str">
        <f>AU10</f>
        <v>15/11/2021</v>
      </c>
      <c r="AV77" s="135" t="str">
        <f>AV10</f>
        <v>29/03/2013</v>
      </c>
      <c r="AW77" s="135" t="str">
        <f>AW10</f>
        <v>29/06/2015</v>
      </c>
      <c r="AX77" s="217" t="str">
        <f>AX10</f>
        <v>28/09/2017</v>
      </c>
      <c r="AY77" s="217" t="str">
        <f>AY10</f>
        <v>20/12/2018</v>
      </c>
      <c r="AZ77" s="217" t="str">
        <f>AZ10</f>
        <v>28/09/2022</v>
      </c>
      <c r="BA77" s="138" t="str">
        <f>BA10</f>
        <v>15/02/2017</v>
      </c>
      <c r="BB77" s="135" t="str">
        <f>BB10</f>
        <v>30/11/2018</v>
      </c>
      <c r="BC77" s="135" t="str">
        <f>BC10</f>
        <v>6/09/2019</v>
      </c>
      <c r="BD77" s="135" t="str">
        <f>BD10</f>
        <v>12/11/2019</v>
      </c>
      <c r="BE77" s="135" t="str">
        <f>BE10</f>
        <v>10/06/2020</v>
      </c>
      <c r="BF77" s="135" t="str">
        <f>BF10</f>
        <v>30/06/2022</v>
      </c>
      <c r="BG77" s="135" t="str">
        <f>BG10</f>
        <v>15/03/2023</v>
      </c>
      <c r="BH77" s="135" t="str">
        <f>BH10</f>
        <v>15/03/2028</v>
      </c>
      <c r="BI77" s="135" t="str">
        <f>BI10</f>
        <v>22/03/2013</v>
      </c>
      <c r="BJ77" s="135" t="str">
        <f>BJ10</f>
        <v>15/06/2015</v>
      </c>
      <c r="BK77" s="135" t="str">
        <f>BK10</f>
        <v>15/06/2015</v>
      </c>
      <c r="BL77" s="135" t="str">
        <f>BL10</f>
        <v>22/03/2016</v>
      </c>
      <c r="BM77" s="135" t="str">
        <f>BM10</f>
        <v>25/10/2019</v>
      </c>
      <c r="BN77" s="135" t="str">
        <f>BN10</f>
        <v>25/03/2022</v>
      </c>
      <c r="BO77" s="135" t="str">
        <f>BO10</f>
        <v>10/03/2023</v>
      </c>
      <c r="BP77" s="135" t="str">
        <f>BP10</f>
        <v>24/11/2014</v>
      </c>
      <c r="BQ77" s="135" t="str">
        <f>BQ10</f>
        <v>11/07/2017</v>
      </c>
      <c r="BR77" s="135" t="str">
        <f>BR10</f>
        <v>21/04/2014</v>
      </c>
      <c r="BS77" s="135" t="str">
        <f>BS10</f>
        <v>10/03/2015</v>
      </c>
      <c r="BT77" s="135" t="str">
        <f>BT10</f>
        <v>4/03/2016</v>
      </c>
      <c r="BU77" s="135" t="str">
        <f>BU10</f>
        <v>24/10/2017</v>
      </c>
      <c r="BV77" s="135" t="str">
        <f>BV10</f>
        <v>25/02/2020</v>
      </c>
      <c r="BW77" s="135" t="str">
        <f>BW10</f>
        <v>20/10/2021</v>
      </c>
      <c r="BX77" s="135" t="str">
        <f>BX10</f>
        <v>25/02/2022</v>
      </c>
      <c r="BY77" s="135" t="str">
        <f>BY10</f>
        <v>7/03/2023</v>
      </c>
      <c r="BZ77" s="135" t="str">
        <f>BZ10</f>
        <v>19/06/2025</v>
      </c>
      <c r="CA77" s="135" t="str">
        <f>CA10</f>
        <v>16/03/2015</v>
      </c>
      <c r="CB77" s="135" t="str">
        <f>CB10</f>
        <v>16/03/2017</v>
      </c>
      <c r="CC77" s="135" t="str">
        <f>CC10</f>
        <v>14/03/2023</v>
      </c>
      <c r="CD77" s="135" t="str">
        <f>CD10</f>
        <v>6/12/2019</v>
      </c>
      <c r="CE77" s="138" t="str">
        <f>CE10</f>
        <v>4/10/2021</v>
      </c>
    </row>
    <row r="78" spans="1:83" x14ac:dyDescent="0.3">
      <c r="B78" s="73"/>
      <c r="R78" s="74">
        <f>A11</f>
        <v>42522</v>
      </c>
      <c r="S78" s="177" t="str">
        <f>IF(S41="","",S41-(D41+(E41-D41)/($E$10-$D$10)*($S$10-$D$10)))</f>
        <v/>
      </c>
      <c r="T78" s="177">
        <f>IF(T41="","",T41-(G41+(H41-G41)/($H$10-$G$10)*($T$10-$G$10)))</f>
        <v>0.99877203131972836</v>
      </c>
      <c r="U78" s="178">
        <f>IF(U41="","",U41-(G41+(H41-G41)/($H$10-$G$10)*($U$10-$G$10)))</f>
        <v>0.8242154166845248</v>
      </c>
      <c r="V78" s="177">
        <f>IF(V41="","",V41-(G41+(H41-G41)/($H$10-$G$10)*($V$10-$G$10)))</f>
        <v>0.79650186578326032</v>
      </c>
      <c r="W78" s="178">
        <f>IF(W41="","",W41-(I41+(J41-I41)/($J$10-$I$10)*($W$10-$I$10)))</f>
        <v>1.1009127027896422</v>
      </c>
      <c r="X78" s="156">
        <f>IF(X41="","",X41-(K41+(L41-K41)/($L$10-$K$10)*($X$10-$K$10)))</f>
        <v>1.3099894963714682</v>
      </c>
      <c r="Y78" s="156">
        <f>IF(Y41="","",Y41-(K41+(L41-K41)/($L$10-$K$10)*($Y$10-$K$10)))</f>
        <v>1.5914135840142771</v>
      </c>
      <c r="Z78" s="156" t="str">
        <f>IF(Z41="","",Z41-(E41+(G41-E41)/($G$10-$E$10)*($Z$10-$E$10)))</f>
        <v/>
      </c>
      <c r="AA78" s="178">
        <f>IF(AA41="","",AA41-(F41+(G41-F41)/($G$10-$F$10)*($AA$10-$F$10)))</f>
        <v>0.98816245788638302</v>
      </c>
      <c r="AB78" s="156">
        <f>IF(AB41="","",AB41-(I41+(J41-I41)/($J$10-$I$10)*($AB$10-$I$10)))</f>
        <v>1.4241017981297284</v>
      </c>
      <c r="AC78" s="156">
        <f>IF(AC41="","",AC41-(J41+(K41-J41)/($K$10-$J$10)*($AC$10-$J$10)))</f>
        <v>1.5404654817594907</v>
      </c>
      <c r="AD78" s="178">
        <f>IF(AD41="","",AD41-(K41+(L41-K41)/($L$10-$K$10)*($AD$10-$K$10)))</f>
        <v>1.6750880952714327</v>
      </c>
      <c r="AE78" s="178">
        <f>IF(AE41="","",AE41-(K41+(L41-K41)/($L$10-$K$10)*($AE$10-$K$10)))</f>
        <v>1.9666750904142689</v>
      </c>
      <c r="AF78" s="179" t="str">
        <f>IF(AF41="","",AF41-(C41+(G41-C41)/($G$10-$C$10)*($AF$10-$C$10)))</f>
        <v/>
      </c>
      <c r="AG78" s="178">
        <f>IF(AG41="","",AG41-(G41+(H41-G41)/($H$10-$G$10)*($AG$10-$G$10)))</f>
        <v>1.0316574705257375</v>
      </c>
      <c r="AH78" s="178">
        <f>IF(AH41="","",AH41-(H41+(I41-H41)/($I$10-$H$10)*($AH$10-$H$10)))</f>
        <v>1.2998613039121043</v>
      </c>
      <c r="AI78" s="178">
        <f>IF(AI41="","",AI41-(I41+(J41-I41)/($J$10-$I$10)*($AI$10-$I$10)))</f>
        <v>1.4972103433753028</v>
      </c>
      <c r="AJ78" s="179">
        <f>IF(AJ41="","",AJ41-(K41+(L41-K41)/($L$10-$K$10)*($AJ$10-$K$10)))</f>
        <v>2.0067265688571232</v>
      </c>
      <c r="AK78" s="178" t="str">
        <f>IF(AK41="","",AK41-(C41+(D41-C41)/($D$10-$C$10)*($AK$10-$C$10)))</f>
        <v/>
      </c>
      <c r="AL78" s="178" t="str">
        <f>IF(AL41="","",AL41-(C41+(D41-C41)/($D$10-$C$10)*($AL$10-$C$10)))</f>
        <v/>
      </c>
      <c r="AM78" s="178">
        <f>IF(AM41="","",AM41-(J41+(K41-J41)/($K$10-$J$10)*($AM$10-$J$10)))</f>
        <v>1.6129684066708827</v>
      </c>
      <c r="AN78" s="178">
        <f>IF(AN41="","",AN41-(K41+(L41-K41)/($L$10-$K$10)*($AN$10-$K$10)))</f>
        <v>1.716817342500021</v>
      </c>
      <c r="AO78" s="178">
        <f>IF(AO41="","",AO41-(L41+(M41-L41)/($M$10-$L$10)*($AO$10-$L$10)))</f>
        <v>1.8368531139124489</v>
      </c>
      <c r="AP78" s="178" t="str">
        <f>IF(AP41="","",AP41-(C41+(D41-C41)/($D$10-$C$10)*($AP$10-$C$10)))</f>
        <v/>
      </c>
      <c r="AQ78" s="178">
        <f>IF(AQ41="","",AQ41-(G41+(H41-G41)/($H$10-$G$10)*($AQ$10-$G$10)))</f>
        <v>1.1385363394099017</v>
      </c>
      <c r="AR78" s="178">
        <f>IF(AR41="","",AR41-(H41+(I41-H41)/($I$10-$H$10)*($AR$10-$H$10)))</f>
        <v>1.4835209393406661</v>
      </c>
      <c r="AS78" s="178">
        <f>IF(AS41="","",AS41-(I41+(J41-I41)/($J$10-$I$10)*($AS$10-$I$10)))</f>
        <v>1.4876278372473073</v>
      </c>
      <c r="AT78" s="184">
        <f>IF(AT41="","",AT41-(J41+(K41-J41)/($K$10-$J$10)*($AT$10-$J$10)))</f>
        <v>1.7958947953100917</v>
      </c>
      <c r="AU78" s="178">
        <f>IF(AU41="","",AU41-(K41+(L41-K41)/($L$10-$K$10)*($AU$10-$K$10)))</f>
        <v>1.8658509252167463</v>
      </c>
      <c r="AV78" s="178"/>
      <c r="AW78" s="179" t="str">
        <f>IF(AW41="","",AW41-(D41+(G41-D41)/($G$10-$D$10)*($AW$10-$D$10)))</f>
        <v/>
      </c>
      <c r="AX78" s="218">
        <f>IF(AX41="","",AX41-(G41+(H41-G41)/($H$10-$G$10)*($AX$10-$G$10)))</f>
        <v>1.3327681824917343</v>
      </c>
      <c r="AY78" s="218">
        <f>IF(AY41="","",AY41-(H41+(I41-H41)/($I$10-$H$10)*($AY$10-$H$10)))</f>
        <v>1.4185508947252932</v>
      </c>
      <c r="AZ78" s="218">
        <f>IF(AZ41="","",AZ41-(I41+(J41-I41)/($I$10-$H$10)*($AY$10-$H$10)))</f>
        <v>2.1855411250549546</v>
      </c>
      <c r="BA78" s="179">
        <f>IF(BA41="","",BA41-(G41+(H41-G41)/($H$10-$G$10)*($BA$10-$G$10)))</f>
        <v>0.73097824143777279</v>
      </c>
      <c r="BB78" s="178">
        <f>IF(BB41="","",BB41-(H41+(I41-H41)/($I$10-$H$10)*($BB$10-$H$10)))</f>
        <v>0.90951093980770503</v>
      </c>
      <c r="BC78" s="179">
        <f>IF(BC41="","",BC41-(I41+(J41-I41)/($J$10-$I$10)*($BC$10-$I$10)))</f>
        <v>0.99712531108314817</v>
      </c>
      <c r="BD78" s="178">
        <f>IF(BD41="","",BD41-(I41+(J41-I41)/($J$10-$I$10)*($BD$10-$I$10)))</f>
        <v>1.0255199016120984</v>
      </c>
      <c r="BE78" s="184">
        <f>IF(BE41="","",BE41-(J41+(K41-J41)/($K$10-$J$10)*($BE$10-$J$10)))</f>
        <v>1.0931040037468303</v>
      </c>
      <c r="BF78" s="184">
        <f>IF(BF41="","",BF41-(K41+(L41-K41)/($L$10-$K$10)*($BF$10-$K$10)))</f>
        <v>1.3608102287428681</v>
      </c>
      <c r="BG78" s="185">
        <f>IF(BG41="","",BG41-(K41+(L41-K41)/($L$10-$K$10)*($BG$10-$K$10)))</f>
        <v>1.4977350146142929</v>
      </c>
      <c r="BH78" s="185">
        <f>IF(BH41="","",BH41-(N41+(O41-N41)/($O$10-$N$10)*($BH$10-$N$10)))</f>
        <v>1.7172034350707253</v>
      </c>
      <c r="BI78" s="178"/>
      <c r="BJ78" s="177" t="str">
        <f>IF(BJ41="","",BJ41-(D41+(G41-D41)/($G$10-$D$10)*($BJ$10-$D$10)))</f>
        <v/>
      </c>
      <c r="BK78" s="177" t="str">
        <f>IF(BK41="","",BK41-(D41+(G41-D41)/($G$10-$D$10)*($BK$10-$D$10)))</f>
        <v/>
      </c>
      <c r="BL78" s="178" t="str">
        <f>IF(BL41="","",BL41-(E41+(G41-E41)/($G$10-$E$10)*($BL$10-$E$10)))</f>
        <v/>
      </c>
      <c r="BM78" s="156">
        <f>IF(BM41="","",BM41-(I41+(J41-I41)/($J$10-$I$10)*($BM$10-$I$10)))</f>
        <v>1.1918005781864123</v>
      </c>
      <c r="BN78" s="156">
        <f>IF(BN41="","",BN41-(K41+(L41-K41)/($L$10-$K$10)*($BN$10-$K$10)))</f>
        <v>1.6294479319714199</v>
      </c>
      <c r="BO78" s="156">
        <f>IF(BO41="","",BO41-(L41+(N41-L41)/($N$10-$L$10)*($BO$10-$L$10)))</f>
        <v>1.7385556360856276</v>
      </c>
      <c r="BP78" s="178" t="str">
        <f>IF(BP41="","",BP41-(C41+(D41-C41)/($D$10-$C$10)*($BP$10-$C$10)))</f>
        <v/>
      </c>
      <c r="BQ78" s="179">
        <f>IF(BQ41="","",BQ41-(G41+(H41-G41)/($H$10-$G$10)*($BQ$10-$G$10)))</f>
        <v>0.78327897979614391</v>
      </c>
      <c r="BR78" s="178" t="str">
        <f>IF(BR41="","",BR41-(C41+(D41-C41)/($D$10-$C$10)*($BR$10-$C$10)))</f>
        <v/>
      </c>
      <c r="BS78" s="179" t="str">
        <f>IF(BS41="","",BS41-(C41+(D41-C41)/($D$10-$C$10)*($BS$10-$C$10)))</f>
        <v/>
      </c>
      <c r="BT78" s="178" t="str">
        <f>IF(BT41="","",BT41-(E41+(G41-E41)/($G$10-$E$10)*($BT$10-$E$10)))</f>
        <v/>
      </c>
      <c r="BU78" s="178">
        <f>IF(BU41="","",BU41-(G41+(H41-G41)/($H$10-$G$10)*($BU$10-$G$10)))</f>
        <v>1.107125857639498</v>
      </c>
      <c r="BV78" s="178">
        <f>IF(BV41="","",BV41-(I41+(J41-I41)/($J$10-$I$10)*($BV$10-$I$10)))</f>
        <v>1.576380175761988</v>
      </c>
      <c r="BW78" s="178">
        <f>IF(BW41="","",BW41-(K41+(L41-K41)/($L$10-$K$10)*($BW$10-$K$10)))</f>
        <v>1.7744701480143106</v>
      </c>
      <c r="BX78" s="178">
        <f>IF(BX41="","",BX41-(K41+(L41-K41)/($L$10-$K$10)*($BX$10-$K$10)))</f>
        <v>1.9712662251714246</v>
      </c>
      <c r="BY78" s="178">
        <f>IF(BY41="","",BY41-(K41+(N41-K41)/($N$10-$L$10)*($BZ$10-$L$10)))</f>
        <v>1.8356989253456457</v>
      </c>
      <c r="BZ78" s="178">
        <f>IF(BZ41="","",BZ41-(L41+(N41-L41)/($N$10-$L$10)*($BZ$10-$L$10)))</f>
        <v>2.3376819381587968</v>
      </c>
      <c r="CA78" s="178" t="str">
        <f>IF(CA41="","",CA41-(C41+(D41-C41)/($D$10-$C$10)*($CA$10-$C$10)))</f>
        <v/>
      </c>
      <c r="CB78" s="156">
        <f>IF(CB41="","",CB41-(G41+(H41-G41)/($H$10-$G$10)*($CB$10-$G$10)))</f>
        <v>1.2262325219849814</v>
      </c>
      <c r="CC78" s="156">
        <f>IF(CC41="","",CC41-(H41+(I41-H41)/($H$10-$G$10)*($CB$10-$G$10)))</f>
        <v>1.8973197823175827</v>
      </c>
      <c r="CD78" s="178">
        <f>IF(CD41="","",CD41-(I41+(J41-I41)/($J$10-$I$10)*($CD$10-$I$10)))</f>
        <v>1.329313010346322</v>
      </c>
      <c r="CE78" s="178">
        <f>IF(CE41="","",CE41-(K41+(L41-K41)/($L$10-$K$10)*($CE$10-$K$10)))</f>
        <v>1.787491853057138</v>
      </c>
    </row>
    <row r="79" spans="1:83" x14ac:dyDescent="0.3">
      <c r="B79" s="73"/>
      <c r="R79" s="74">
        <f>A12</f>
        <v>42523</v>
      </c>
      <c r="S79" s="177" t="str">
        <f>IF(S42="","",S42-(D42+(E42-D42)/($E$10-$D$10)*($S$10-$D$10)))</f>
        <v/>
      </c>
      <c r="T79" s="154">
        <f>IF(T42="","",T42-(G42+(H42-G42)/($H$10-$G$10)*($T$10-$G$10)))</f>
        <v>0.9817389761266031</v>
      </c>
      <c r="U79" s="155">
        <f>IF(U42="","",U42-(G42+(H42-G42)/($H$10-$G$10)*($U$10-$G$10)))</f>
        <v>0.79209545259658753</v>
      </c>
      <c r="V79" s="154">
        <f>IF(V42="","",V42-(G42+(H42-G42)/($H$10-$G$10)*($V$10-$G$10)))</f>
        <v>0.79108515822963099</v>
      </c>
      <c r="W79" s="155">
        <f>IF(W42="","",W42-(I42+(J42-I42)/($J$10-$I$10)*($W$10-$I$10)))</f>
        <v>1.0960932603778617</v>
      </c>
      <c r="X79" s="156">
        <f>IF(X42="","",X42-(K42+(L42-K42)/($L$10-$K$10)*($X$10-$K$10)))</f>
        <v>1.2916115387999971</v>
      </c>
      <c r="Y79" s="156">
        <f>IF(Y42="","",Y42-(K42+(L42-K42)/($L$10-$K$10)*($Y$10-$K$10)))</f>
        <v>1.5617825418000066</v>
      </c>
      <c r="Z79" s="156" t="str">
        <f>IF(Z42="","",Z42-(E42+(G42-E42)/($G$10-$E$10)*($Z$10-$E$10)))</f>
        <v/>
      </c>
      <c r="AA79" s="178">
        <f>IF(AA42="","",AA42-(F42+(G42-F42)/($G$10-$F$10)*($AA$10-$F$10)))</f>
        <v>0.96379545645216469</v>
      </c>
      <c r="AB79" s="156">
        <f>IF(AB42="","",AB42-(I42+(J42-I42)/($J$10-$I$10)*($AB$10-$I$10)))</f>
        <v>1.421400971473564</v>
      </c>
      <c r="AC79" s="156">
        <f>IF(AC42="","",AC42-(J42+(K42-J42)/($K$10-$J$10)*($AC$10-$J$10)))</f>
        <v>1.5312239948924184</v>
      </c>
      <c r="AD79" s="178">
        <f>IF(AD42="","",AD42-(K42+(L42-K42)/($L$10-$K$10)*($AD$10-$K$10)))</f>
        <v>1.6576763581999923</v>
      </c>
      <c r="AE79" s="155">
        <f>IF(AE42="","",AE42-(K42+(L42-K42)/($L$10-$K$10)*($AE$10-$K$10)))</f>
        <v>1.9451376961999824</v>
      </c>
      <c r="AF79" s="157" t="str">
        <f>IF(AF42="","",AF42-(C42+(G42-C42)/($G$10-$C$10)*($AF$10-$C$10)))</f>
        <v/>
      </c>
      <c r="AG79" s="155">
        <f>IF(AG42="","",AG42-(G42+(H42-G42)/($H$10-$G$10)*($AG$10-$G$10)))</f>
        <v>1.0017950898390429</v>
      </c>
      <c r="AH79" s="155">
        <f>IF(AH42="","",AH42-(H42+(I42-H42)/($I$10-$H$10)*($AH$10-$H$10)))</f>
        <v>1.2988337406923143</v>
      </c>
      <c r="AI79" s="155">
        <f>IF(AI42="","",AI42-(I42+(J42-I42)/($J$10-$I$10)*($AI$10-$I$10)))</f>
        <v>1.4911906930982624</v>
      </c>
      <c r="AJ79" s="179">
        <f>IF(AJ42="","",AJ42-(K42+(L42-K42)/($L$10-$K$10)*($AJ$10-$K$10)))</f>
        <v>1.9810986584999921</v>
      </c>
      <c r="AK79" s="178" t="str">
        <f>IF(AK42="","",AK42-(C42+(D42-C42)/($D$10-$C$10)*($AK$10-$C$10)))</f>
        <v/>
      </c>
      <c r="AL79" s="178" t="str">
        <f>IF(AL42="","",AL42-(C42+(D42-C42)/($D$10-$C$10)*($AL$10-$C$10)))</f>
        <v/>
      </c>
      <c r="AM79" s="155">
        <f>IF(AM42="","",AM42-(J42+(K42-J42)/($K$10-$J$10)*($AM$10-$J$10)))</f>
        <v>1.608813898063302</v>
      </c>
      <c r="AN79" s="155">
        <f>IF(AN42="","",AN42-(K42+(L42-K42)/($L$10-$K$10)*($AN$10-$K$10)))</f>
        <v>1.7034804299999706</v>
      </c>
      <c r="AO79" s="178">
        <f>IF(AO42="","",AO42-(L42+(M42-L42)/($M$10-$L$10)*($AO$10-$L$10)))</f>
        <v>1.9156895181668974</v>
      </c>
      <c r="AP79" s="178" t="str">
        <f>IF(AP42="","",AP42-(C42+(D42-C42)/($D$10-$C$10)*($AP$10-$C$10)))</f>
        <v/>
      </c>
      <c r="AQ79" s="155">
        <f>IF(AQ42="","",AQ42-(G42+(H42-G42)/($H$10-$G$10)*($AQ$10-$G$10)))</f>
        <v>1.1187960418133258</v>
      </c>
      <c r="AR79" s="155">
        <f>IF(AR42="","",AR42-(H42+(I42-H42)/($I$10-$H$10)*($AR$10-$H$10)))</f>
        <v>1.4823524276922924</v>
      </c>
      <c r="AS79" s="155">
        <f>IF(AS42="","",AS42-(I42+(J42-I42)/($J$10-$I$10)*($AS$10-$I$10)))</f>
        <v>1.4852374118375105</v>
      </c>
      <c r="AT79" s="178">
        <f>IF(AT42="","",AT42-(J42+(K42-J42)/($K$10-$J$10)*($AT$10-$J$10)))</f>
        <v>1.7794924326519057</v>
      </c>
      <c r="AU79" s="178">
        <f>IF(AU42="","",AU42-(K42+(L42-K42)/($L$10-$K$10)*($AU$10-$K$10)))</f>
        <v>1.8532897551001937</v>
      </c>
      <c r="AV79" s="155"/>
      <c r="AW79" s="179" t="str">
        <f>IF(AW42="","",AW42-(D42+(G42-D42)/($G$10-$D$10)*($AW$10-$D$10)))</f>
        <v/>
      </c>
      <c r="AX79" s="218">
        <f>IF(AX42="","",AX42-(G42+(H42-G42)/($H$10-$G$10)*($AX$10-$G$10)))</f>
        <v>1.3257018656034796</v>
      </c>
      <c r="AY79" s="218">
        <f>IF(AY42="","",AY42-(H42+(I42-H42)/($I$10-$H$10)*($AY$10-$H$10)))</f>
        <v>1.4190403340384701</v>
      </c>
      <c r="AZ79" s="218">
        <f>IF(AZ42="","",AZ42-(I42+(J42-I42)/($I$10-$H$10)*($AY$10-$H$10)))</f>
        <v>2.1641716720329658</v>
      </c>
      <c r="BA79" s="157">
        <f>IF(BA42="","",BA42-(G42+(H42-G42)/($H$10-$G$10)*($BA$10-$G$10)))</f>
        <v>0.7100347097639621</v>
      </c>
      <c r="BB79" s="155">
        <f>IF(BB42="","",BB42-(H42+(I42-H42)/($I$10-$H$10)*($BB$10-$H$10)))</f>
        <v>0.88580034807692609</v>
      </c>
      <c r="BC79" s="157">
        <f>IF(BC42="","",BC42-(I42+(J42-I42)/($J$10-$I$10)*($BC$10-$I$10)))</f>
        <v>0.9620977704344873</v>
      </c>
      <c r="BD79" s="155">
        <f>IF(BD42="","",BD42-(I42+(J42-I42)/($J$10-$I$10)*($BD$10-$I$10)))</f>
        <v>1.0136748104723066</v>
      </c>
      <c r="BE79" s="178">
        <f>IF(BE42="","",BE42-(J42+(K42-J42)/($K$10-$J$10)*($BE$10-$J$10)))</f>
        <v>1.0788235602025584</v>
      </c>
      <c r="BF79" s="178">
        <f>IF(BF42="","",BF42-(K42+(L42-K42)/($L$10-$K$10)*($BF$10-$K$10)))</f>
        <v>1.3342788085999899</v>
      </c>
      <c r="BG79" s="156">
        <f>IF(BG42="","",BG42-(K42+(L42-K42)/($L$10-$K$10)*($BG$10-$K$10)))</f>
        <v>1.4671012919000348</v>
      </c>
      <c r="BH79" s="157">
        <f>IF(BH42="","",BH42-(N42+(O42-N42)/($O$10-$N$10)*($BH$10-$N$10)))</f>
        <v>1.6756357269739781</v>
      </c>
      <c r="BI79" s="155"/>
      <c r="BJ79" s="177" t="str">
        <f>IF(BJ42="","",BJ42-(D42+(G42-D42)/($G$10-$D$10)*($BJ$10-$D$10)))</f>
        <v/>
      </c>
      <c r="BK79" s="177" t="str">
        <f>IF(BK42="","",BK42-(D42+(G42-D42)/($G$10-$D$10)*($BK$10-$D$10)))</f>
        <v/>
      </c>
      <c r="BL79" s="178" t="str">
        <f>IF(BL42="","",BL42-(E42+(G42-E42)/($G$10-$E$10)*($BL$10-$E$10)))</f>
        <v/>
      </c>
      <c r="BM79" s="156">
        <f>IF(BM42="","",BM42-(I42+(J42-I42)/($J$10-$I$10)*($BM$10-$I$10)))</f>
        <v>1.1870992741561772</v>
      </c>
      <c r="BN79" s="156">
        <f>IF(BN42="","",BN42-(K42+(L42-K42)/($L$10-$K$10)*($BN$10-$K$10)))</f>
        <v>1.6110230713999725</v>
      </c>
      <c r="BO79" s="156">
        <f>IF(BO42="","",BO42-(L42+(N42-L42)/($N$10-$L$10)*($BO$10-$L$10)))</f>
        <v>1.7126466507960139</v>
      </c>
      <c r="BP79" s="178" t="str">
        <f>IF(BP42="","",BP42-(C42+(D42-C42)/($D$10-$C$10)*($BP$10-$C$10)))</f>
        <v/>
      </c>
      <c r="BQ79" s="157">
        <f>IF(BQ42="","",BQ42-(G42+(H42-G42)/($H$10-$G$10)*($BQ$10-$G$10)))</f>
        <v>0.76859726939914985</v>
      </c>
      <c r="BR79" s="178" t="str">
        <f>IF(BR42="","",BR42-(C42+(D42-C42)/($D$10-$C$10)*($BR$10-$C$10)))</f>
        <v/>
      </c>
      <c r="BS79" s="179" t="str">
        <f>IF(BS42="","",BS42-(C42+(D42-C42)/($D$10-$C$10)*($BS$10-$C$10)))</f>
        <v/>
      </c>
      <c r="BT79" s="178" t="str">
        <f>IF(BT42="","",BT42-(E42+(G42-E42)/($G$10-$E$10)*($BT$10-$E$10)))</f>
        <v/>
      </c>
      <c r="BU79" s="155">
        <f>IF(BU42="","",BU42-(G42+(H42-G42)/($H$10-$G$10)*($BU$10-$G$10)))</f>
        <v>1.1038683272532142</v>
      </c>
      <c r="BV79" s="155">
        <f>IF(BV42="","",BV42-(I42+(J42-I42)/($J$10-$I$10)*($BV$10-$I$10)))</f>
        <v>1.5682816202330145</v>
      </c>
      <c r="BW79" s="178">
        <f>IF(BW42="","",BW42-(K42+(L42-K42)/($L$10-$K$10)*($BW$10-$K$10)))</f>
        <v>1.7621453582999913</v>
      </c>
      <c r="BX79" s="155">
        <f>IF(BX42="","",BX42-(K42+(L42-K42)/($L$10-$K$10)*($BX$10-$K$10)))</f>
        <v>1.9527947286000149</v>
      </c>
      <c r="BY79" s="178">
        <f>IF(BY42="","",BY42-(K42+(N42-K42)/($N$10-$L$10)*($BZ$10-$L$10)))</f>
        <v>1.8136118867368238</v>
      </c>
      <c r="BZ79" s="178">
        <f>IF(BZ42="","",BZ42-(L42+(N42-L42)/($N$10-$L$10)*($BZ$10-$L$10)))</f>
        <v>2.3032304447039773</v>
      </c>
      <c r="CA79" s="178" t="str">
        <f>IF(CA42="","",CA42-(C42+(D42-C42)/($D$10-$C$10)*($CA$10-$C$10)))</f>
        <v/>
      </c>
      <c r="CB79" s="156">
        <f>IF(CB42="","",CB42-(G42+(H42-G42)/($H$10-$G$10)*($CB$10-$G$10)))</f>
        <v>1.2007788382188953</v>
      </c>
      <c r="CC79" s="156">
        <f>IF(CC42="","",CC42-(H42+(I42-H42)/($H$10-$G$10)*($CB$10-$G$10)))</f>
        <v>1.8763053545708313</v>
      </c>
      <c r="CD79" s="155">
        <f>IF(CD42="","",CD42-(I42+(J42-I42)/($J$10-$I$10)*($CD$10-$I$10)))</f>
        <v>1.3234772930604803</v>
      </c>
      <c r="CE79" s="155">
        <f>IF(CE42="","",CE42-(K42+(L42-K42)/($L$10-$K$10)*($CE$10-$K$10)))</f>
        <v>1.7751657642000156</v>
      </c>
    </row>
    <row r="80" spans="1:83" x14ac:dyDescent="0.3">
      <c r="B80" s="73"/>
      <c r="R80" s="74">
        <f>A13</f>
        <v>42524</v>
      </c>
      <c r="S80" s="177" t="str">
        <f>IF(S43="","",S43-(D43+(E43-D43)/($E$10-$D$10)*($S$10-$D$10)))</f>
        <v/>
      </c>
      <c r="T80" s="154">
        <f>IF(T43="","",T43-(G43+(H43-G43)/($H$10-$G$10)*($T$10-$G$10)))</f>
        <v>0.98619456497856195</v>
      </c>
      <c r="U80" s="155">
        <f>IF(U43="","",U43-(G43+(H43-G43)/($H$10-$G$10)*($U$10-$G$10)))</f>
        <v>0.78405990871247333</v>
      </c>
      <c r="V80" s="154">
        <f>IF(V43="","",V43-(G43+(H43-G43)/($H$10-$G$10)*($V$10-$G$10)))</f>
        <v>0.79608656360511354</v>
      </c>
      <c r="W80" s="155">
        <f>IF(W43="","",W43-(I43+(J43-I43)/($J$10-$I$10)*($W$10-$I$10)))</f>
        <v>1.0896055559697859</v>
      </c>
      <c r="X80" s="156">
        <f>IF(X43="","",X43-(K43+(L43-K43)/($L$10-$K$10)*($X$10-$K$10)))</f>
        <v>1.2701164719999878</v>
      </c>
      <c r="Y80" s="156">
        <f>IF(Y43="","",Y43-(K43+(L43-K43)/($L$10-$K$10)*($Y$10-$K$10)))</f>
        <v>1.536664571999979</v>
      </c>
      <c r="Z80" s="156" t="str">
        <f>IF(Z43="","",Z43-(E43+(G43-E43)/($G$10-$E$10)*($Z$10-$E$10)))</f>
        <v/>
      </c>
      <c r="AA80" s="178">
        <f>IF(AA43="","",AA43-(F43+(G43-F43)/($G$10-$F$10)*($AA$10-$F$10)))</f>
        <v>0.95366139395580296</v>
      </c>
      <c r="AB80" s="156">
        <f>IF(AB43="","",AB43-(I43+(J43-I43)/($J$10-$I$10)*($AB$10-$I$10)))</f>
        <v>1.4168097442821197</v>
      </c>
      <c r="AC80" s="156">
        <f>IF(AC43="","",AC43-(J43+(K43-J43)/($K$10-$J$10)*($AC$10-$J$10)))</f>
        <v>1.519075642430376</v>
      </c>
      <c r="AD80" s="178">
        <f>IF(AD43="","",AD43-(K43+(L43-K43)/($L$10-$K$10)*($AD$10-$K$10)))</f>
        <v>1.6373019880000035</v>
      </c>
      <c r="AE80" s="155">
        <f>IF(AE43="","",AE43-(K43+(L43-K43)/($L$10-$K$10)*($AE$10-$K$10)))</f>
        <v>1.9175614954999833</v>
      </c>
      <c r="AF80" s="157" t="str">
        <f>IF(AF43="","",AF43-(C43+(G43-C43)/($G$10-$C$10)*($AF$10-$C$10)))</f>
        <v/>
      </c>
      <c r="AG80" s="155">
        <f>IF(AG43="","",AG43-(G43+(H43-G43)/($H$10-$G$10)*($AG$10-$G$10)))</f>
        <v>1.0002550221459434</v>
      </c>
      <c r="AH80" s="155">
        <f>IF(AH43="","",AH43-(H43+(I43-H43)/($I$10-$H$10)*($AH$10-$H$10)))</f>
        <v>1.2997274427747141</v>
      </c>
      <c r="AI80" s="155">
        <f>IF(AI43="","",AI43-(I43+(J43-I43)/($J$10-$I$10)*($AI$10-$I$10)))</f>
        <v>1.4827806869521347</v>
      </c>
      <c r="AJ80" s="179">
        <f>IF(AJ43="","",AJ43-(K43+(L43-K43)/($L$10-$K$10)*($AJ$10-$K$10)))</f>
        <v>1.9545421274999959</v>
      </c>
      <c r="AK80" s="178" t="str">
        <f>IF(AK43="","",AK43-(C43+(D43-C43)/($D$10-$C$10)*($AK$10-$C$10)))</f>
        <v/>
      </c>
      <c r="AL80" s="178" t="str">
        <f>IF(AL43="","",AL43-(C43+(D43-C43)/($D$10-$C$10)*($AL$10-$C$10)))</f>
        <v/>
      </c>
      <c r="AM80" s="155">
        <f>IF(AM43="","",AM43-(J43+(K43-J43)/($K$10-$J$10)*($AM$10-$J$10)))</f>
        <v>1.5976436237467913</v>
      </c>
      <c r="AN80" s="155">
        <f>IF(AN43="","",AN43-(K43+(L43-K43)/($L$10-$K$10)*($AN$10-$K$10)))</f>
        <v>1.6829694799999739</v>
      </c>
      <c r="AO80" s="178">
        <f>IF(AO43="","",AO43-(L43+(M43-L43)/($M$10-$L$10)*($AO$10-$L$10)))</f>
        <v>1.8889162074179202</v>
      </c>
      <c r="AP80" s="178" t="str">
        <f>IF(AP43="","",AP43-(C43+(D43-C43)/($D$10-$C$10)*($AP$10-$C$10)))</f>
        <v/>
      </c>
      <c r="AQ80" s="155">
        <f>IF(AQ43="","",AQ43-(G43+(H43-G43)/($H$10-$G$10)*($AQ$10-$G$10)))</f>
        <v>1.1255663924892922</v>
      </c>
      <c r="AR80" s="155">
        <f>IF(AR43="","",AR43-(H43+(I43-H43)/($I$10-$H$10)*($AR$10-$H$10)))</f>
        <v>1.4870541595604259</v>
      </c>
      <c r="AS80" s="155">
        <f>IF(AS43="","",AS43-(I43+(J43-I43)/($J$10-$I$10)*($AS$10-$I$10)))</f>
        <v>1.4851794483796787</v>
      </c>
      <c r="AT80" s="178">
        <f>IF(AT43="","",AT43-(J43+(K43-J43)/($K$10-$J$10)*($AT$10-$J$10)))</f>
        <v>1.7672434628923752</v>
      </c>
      <c r="AU80" s="178">
        <f>IF(AU43="","",AU43-(K43+(L43-K43)/($L$10-$K$10)*($AU$10-$K$10)))</f>
        <v>1.8298015092561486</v>
      </c>
      <c r="AV80" s="155"/>
      <c r="AW80" s="179" t="str">
        <f>IF(AW43="","",AW43-(D43+(G43-D43)/($G$10-$D$10)*($AW$10-$D$10)))</f>
        <v/>
      </c>
      <c r="AX80" s="218">
        <f>IF(AX43="","",AX43-(G43+(H43-G43)/($H$10-$G$10)*($AX$10-$G$10)))</f>
        <v>1.3333884353798973</v>
      </c>
      <c r="AY80" s="218">
        <f>IF(AY43="","",AY43-(H43+(I43-H43)/($I$10-$H$10)*($AY$10-$H$10)))</f>
        <v>1.4226420039835057</v>
      </c>
      <c r="AZ80" s="218">
        <f>IF(AZ43="","",AZ43-(I43+(J43-I43)/($I$10-$H$10)*($AY$10-$H$10)))</f>
        <v>2.139323075521959</v>
      </c>
      <c r="BA80" s="157">
        <f>IF(BA43="","",BA43-(G43+(H43-G43)/($H$10-$G$10)*($BA$10-$G$10)))</f>
        <v>0.71579813648070312</v>
      </c>
      <c r="BB80" s="155">
        <f>IF(BB43="","",BB43-(H43+(I43-H43)/($I$10-$H$10)*($BB$10-$H$10)))</f>
        <v>0.88527710653843439</v>
      </c>
      <c r="BC80" s="157">
        <f>IF(BC43="","",BC43-(I43+(J43-I43)/($J$10-$I$10)*($BC$10-$I$10)))</f>
        <v>0.95943547286524034</v>
      </c>
      <c r="BD80" s="155">
        <f>IF(BD43="","",BD43-(I43+(J43-I43)/($J$10-$I$10)*($BD$10-$I$10)))</f>
        <v>1.0081320224622128</v>
      </c>
      <c r="BE80" s="178">
        <f>IF(BE43="","",BE43-(J43+(K43-J43)/($K$10-$J$10)*($BE$10-$J$10)))</f>
        <v>1.0666998271898382</v>
      </c>
      <c r="BF80" s="178">
        <f>IF(BF43="","",BF43-(K43+(L43-K43)/($L$10-$K$10)*($BF$10-$K$10)))</f>
        <v>1.310603971499976</v>
      </c>
      <c r="BG80" s="156">
        <f>IF(BG43="","",BG43-(K43+(L43-K43)/($L$10-$K$10)*($BG$10-$K$10)))</f>
        <v>1.4416353135000013</v>
      </c>
      <c r="BH80" s="157">
        <f>IF(BH43="","",BH43-(N43+(O43-N43)/($O$10-$N$10)*($BH$10-$N$10)))</f>
        <v>1.6537493485725916</v>
      </c>
      <c r="BI80" s="155"/>
      <c r="BJ80" s="177" t="str">
        <f>IF(BJ43="","",BJ43-(D43+(G43-D43)/($G$10-$D$10)*($BJ$10-$D$10)))</f>
        <v/>
      </c>
      <c r="BK80" s="177" t="str">
        <f>IF(BK43="","",BK43-(D43+(G43-D43)/($G$10-$D$10)*($BK$10-$D$10)))</f>
        <v/>
      </c>
      <c r="BL80" s="178" t="str">
        <f>IF(BL43="","",BL43-(E43+(G43-E43)/($G$10-$E$10)*($BL$10-$E$10)))</f>
        <v/>
      </c>
      <c r="BM80" s="156">
        <f>IF(BM43="","",BM43-(I43+(J43-I43)/($J$10-$I$10)*($BM$10-$I$10)))</f>
        <v>1.1814944956674989</v>
      </c>
      <c r="BN80" s="156">
        <f>IF(BN43="","",BN43-(K43+(L43-K43)/($L$10-$K$10)*($BN$10-$K$10)))</f>
        <v>1.586560503499991</v>
      </c>
      <c r="BO80" s="156">
        <f>IF(BO43="","",BO43-(L43+(N43-L43)/($N$10-$L$10)*($BO$10-$L$10)))</f>
        <v>1.686616918165043</v>
      </c>
      <c r="BP80" s="178" t="str">
        <f>IF(BP43="","",BP43-(C43+(D43-C43)/($D$10-$C$10)*($BP$10-$C$10)))</f>
        <v/>
      </c>
      <c r="BQ80" s="157">
        <f>IF(BQ43="","",BQ43-(G43+(H43-G43)/($H$10-$G$10)*($BQ$10-$G$10)))</f>
        <v>0.77693983467811689</v>
      </c>
      <c r="BR80" s="178" t="str">
        <f>IF(BR43="","",BR43-(C43+(D43-C43)/($D$10-$C$10)*($BR$10-$C$10)))</f>
        <v/>
      </c>
      <c r="BS80" s="179" t="str">
        <f>IF(BS43="","",BS43-(C43+(D43-C43)/($D$10-$C$10)*($BS$10-$C$10)))</f>
        <v/>
      </c>
      <c r="BT80" s="178" t="str">
        <f>IF(BT43="","",BT43-(E43+(G43-E43)/($G$10-$E$10)*($BT$10-$E$10)))</f>
        <v/>
      </c>
      <c r="BU80" s="155">
        <f>IF(BU43="","",BU43-(G43+(H43-G43)/($H$10-$G$10)*($BU$10-$G$10)))</f>
        <v>1.1110176999570931</v>
      </c>
      <c r="BV80" s="155">
        <f>IF(BV43="","",BV43-(I43+(J43-I43)/($J$10-$I$10)*($BV$10-$I$10)))</f>
        <v>1.5598988716813325</v>
      </c>
      <c r="BW80" s="178">
        <f>IF(BW43="","",BW43-(K43+(L43-K43)/($L$10-$K$10)*($BW$10-$K$10)))</f>
        <v>1.7493228694999834</v>
      </c>
      <c r="BX80" s="155">
        <f>IF(BX43="","",BX43-(K43+(L43-K43)/($L$10-$K$10)*($BX$10-$K$10)))</f>
        <v>1.92937032400001</v>
      </c>
      <c r="BY80" s="178">
        <f>IF(BY43="","",BY43-(K43+(N43-K43)/($N$10-$L$10)*($BZ$10-$L$10)))</f>
        <v>1.7889743263774602</v>
      </c>
      <c r="BZ80" s="178">
        <f>IF(BZ43="","",BZ43-(L43+(N43-L43)/($N$10-$L$10)*($BZ$10-$L$10)))</f>
        <v>2.2785981882957169</v>
      </c>
      <c r="CA80" s="178" t="str">
        <f>IF(CA43="","",CA43-(C43+(D43-C43)/($D$10-$C$10)*($CA$10-$C$10)))</f>
        <v/>
      </c>
      <c r="CB80" s="156">
        <f>IF(CB43="","",CB43-(G43+(H43-G43)/($H$10-$G$10)*($CB$10-$G$10)))</f>
        <v>1.2060380470815621</v>
      </c>
      <c r="CC80" s="156">
        <f>IF(CC43="","",CC43-(H43+(I43-H43)/($H$10-$G$10)*($CB$10-$G$10)))</f>
        <v>1.8483164951179925</v>
      </c>
      <c r="CD80" s="155">
        <f>IF(CD43="","",CD43-(I43+(J43-I43)/($J$10-$I$10)*($CD$10-$I$10)))</f>
        <v>1.3169494248551512</v>
      </c>
      <c r="CE80" s="155">
        <f>IF(CE43="","",CE43-(K43+(L43-K43)/($L$10-$K$10)*($CE$10-$K$10)))</f>
        <v>1.7521913879999929</v>
      </c>
    </row>
    <row r="81" spans="2:83" x14ac:dyDescent="0.3">
      <c r="B81" s="73"/>
      <c r="R81" s="74">
        <f>A14</f>
        <v>42528</v>
      </c>
      <c r="S81" s="177" t="str">
        <f>IF(S44="","",S44-(D44+(E44-D44)/($E$10-$D$10)*($S$10-$D$10)))</f>
        <v/>
      </c>
      <c r="T81" s="154">
        <f>IF(T44="","",T44-(G44+(H44-G44)/($H$10-$G$10)*($T$10-$G$10)))</f>
        <v>0.97613926651284189</v>
      </c>
      <c r="U81" s="155">
        <f>IF(U44="","",U44-(G44+(H44-G44)/($H$10-$G$10)*($U$10-$G$10)))</f>
        <v>0.77763686827252609</v>
      </c>
      <c r="V81" s="154">
        <f>IF(V44="","",V44-(G44+(H44-G44)/($H$10-$G$10)*($V$10-$G$10)))</f>
        <v>0.78650069083691454</v>
      </c>
      <c r="W81" s="155">
        <f>IF(W44="","",W44-(I44+(J44-I44)/($J$10-$I$10)*($W$10-$I$10)))</f>
        <v>1.0850544298488942</v>
      </c>
      <c r="X81" s="156">
        <f>IF(X44="","",X44-(K44+(L44-K44)/($L$10-$K$10)*($X$10-$K$10)))</f>
        <v>1.2697595820892755</v>
      </c>
      <c r="Y81" s="156">
        <f>IF(Y44="","",Y44-(K44+(L44-K44)/($L$10-$K$10)*($Y$10-$K$10)))</f>
        <v>1.5324339047678448</v>
      </c>
      <c r="Z81" s="156" t="str">
        <f>IF(Z44="","",Z44-(E44+(G44-E44)/($G$10-$E$10)*($Z$10-$E$10)))</f>
        <v/>
      </c>
      <c r="AA81" s="178">
        <f>IF(AA44="","",AA44-(F44+(G44-F44)/($G$10-$F$10)*($AA$10-$F$10)))</f>
        <v>0.94961282861465701</v>
      </c>
      <c r="AB81" s="156">
        <f>IF(AB44="","",AB44-(I44+(J44-I44)/($J$10-$I$10)*($AB$10-$I$10)))</f>
        <v>1.4090415339105702</v>
      </c>
      <c r="AC81" s="156">
        <f>IF(AC44="","",AC44-(J44+(K44-J44)/($K$10-$J$10)*($AC$10-$J$10)))</f>
        <v>1.5154287057278699</v>
      </c>
      <c r="AD81" s="178">
        <f>IF(AD44="","",AD44-(K44+(L44-K44)/($L$10-$K$10)*($AD$10-$K$10)))</f>
        <v>1.633068749339285</v>
      </c>
      <c r="AE81" s="155">
        <f>IF(AE44="","",AE44-(K44+(L44-K44)/($L$10-$K$10)*($AE$10-$K$10)))</f>
        <v>1.9147953138928604</v>
      </c>
      <c r="AF81" s="157" t="str">
        <f>IF(AF44="","",AF44-(C44+(G44-C44)/($G$10-$C$10)*($AF$10-$C$10)))</f>
        <v/>
      </c>
      <c r="AG81" s="155">
        <f>IF(AG44="","",AG44-(G44+(H44-G44)/($H$10-$G$10)*($AG$10-$G$10)))</f>
        <v>0.99258602871240686</v>
      </c>
      <c r="AH81" s="155">
        <f>IF(AH44="","",AH44-(H44+(I44-H44)/($I$10-$H$10)*($AH$10-$H$10)))</f>
        <v>1.2924112399450602</v>
      </c>
      <c r="AI81" s="155">
        <f>IF(AI44="","",AI44-(I44+(J44-I44)/($J$10-$I$10)*($AI$10-$I$10)))</f>
        <v>1.4783125747607175</v>
      </c>
      <c r="AJ81" s="179">
        <f>IF(AJ44="","",AJ44-(K44+(L44-K44)/($L$10-$K$10)*($AJ$10-$K$10)))</f>
        <v>1.9497560235714313</v>
      </c>
      <c r="AK81" s="178" t="str">
        <f>IF(AK44="","",AK44-(C44+(D44-C44)/($D$10-$C$10)*($AK$10-$C$10)))</f>
        <v/>
      </c>
      <c r="AL81" s="178" t="str">
        <f>IF(AL44="","",AL44-(C44+(D44-C44)/($D$10-$C$10)*($AL$10-$C$10)))</f>
        <v/>
      </c>
      <c r="AM81" s="155">
        <f>IF(AM44="","",AM44-(J44+(K44-J44)/($K$10-$J$10)*($AM$10-$J$10)))</f>
        <v>1.5950630681012585</v>
      </c>
      <c r="AN81" s="155">
        <f>IF(AN44="","",AN44-(K44+(L44-K44)/($L$10-$K$10)*($AN$10-$K$10)))</f>
        <v>1.6898542875000144</v>
      </c>
      <c r="AO81" s="178">
        <f>IF(AO44="","",AO44-(L44+(M44-L44)/($M$10-$L$10)*($AO$10-$L$10)))</f>
        <v>1.8947321870588434</v>
      </c>
      <c r="AP81" s="178" t="str">
        <f>IF(AP44="","",AP44-(C44+(D44-C44)/($D$10-$C$10)*($AP$10-$C$10)))</f>
        <v/>
      </c>
      <c r="AQ81" s="155">
        <f>IF(AQ44="","",AQ44-(G44+(H44-G44)/($H$10-$G$10)*($AQ$10-$G$10)))</f>
        <v>1.1118044295064404</v>
      </c>
      <c r="AR81" s="155">
        <f>IF(AR44="","",AR44-(H44+(I44-H44)/($I$10-$H$10)*($AR$10-$H$10)))</f>
        <v>1.4756324395879257</v>
      </c>
      <c r="AS81" s="155">
        <f>IF(AS44="","",AS44-(I44+(J44-I44)/($J$10-$I$10)*($AS$10-$I$10)))</f>
        <v>1.4786677338857364</v>
      </c>
      <c r="AT81" s="178">
        <f>IF(AT44="","",AT44-(J44+(K44-J44)/($K$10-$J$10)*($AT$10-$J$10)))</f>
        <v>1.762672842943029</v>
      </c>
      <c r="AU81" s="178">
        <f>IF(AU44="","",AU44-(K44+(L44-K44)/($L$10-$K$10)*($AU$10-$K$10)))</f>
        <v>1.8268353084596991</v>
      </c>
      <c r="AV81" s="155"/>
      <c r="AW81" s="179" t="str">
        <f>IF(AW44="","",AW44-(D44+(G44-D44)/($G$10-$D$10)*($AW$10-$D$10)))</f>
        <v/>
      </c>
      <c r="AX81" s="218">
        <f>IF(AX44="","",AX44-(G44+(H44-G44)/($H$10-$G$10)*($AX$10-$G$10)))</f>
        <v>1.3201679291134694</v>
      </c>
      <c r="AY81" s="218">
        <f>IF(AY44="","",AY44-(H44+(I44-H44)/($I$10-$H$10)*($AY$10-$H$10)))</f>
        <v>1.4122507992033055</v>
      </c>
      <c r="AZ81" s="218">
        <f>IF(AZ44="","",AZ44-(I44+(J44-I44)/($I$10-$H$10)*($AY$10-$H$10)))</f>
        <v>2.1439027682692462</v>
      </c>
      <c r="BA81" s="157">
        <f>IF(BA44="","",BA44-(G44+(H44-G44)/($H$10-$G$10)*($BA$10-$G$10)))</f>
        <v>0.70382655561158103</v>
      </c>
      <c r="BB81" s="155">
        <f>IF(BB44="","",BB44-(H44+(I44-H44)/($I$10-$H$10)*($BB$10-$H$10)))</f>
        <v>0.87499431269232408</v>
      </c>
      <c r="BC81" s="157">
        <f>IF(BC44="","",BC44-(I44+(J44-I44)/($J$10-$I$10)*($BC$10-$I$10)))</f>
        <v>0.95364299182621126</v>
      </c>
      <c r="BD81" s="155">
        <f>IF(BD44="","",BD44-(I44+(J44-I44)/($J$10-$I$10)*($BD$10-$I$10)))</f>
        <v>1.0035164898110867</v>
      </c>
      <c r="BE81" s="178">
        <f>IF(BE44="","",BE44-(J44+(K44-J44)/($K$10-$J$10)*($BE$10-$J$10)))</f>
        <v>1.0642131139240893</v>
      </c>
      <c r="BF81" s="178">
        <f>IF(BF44="","",BF44-(K44+(L44-K44)/($L$10-$K$10)*($BF$10-$K$10)))</f>
        <v>1.3060842260535885</v>
      </c>
      <c r="BG81" s="156">
        <f>IF(BG44="","",BG44-(K44+(L44-K44)/($L$10-$K$10)*($BG$10-$K$10)))</f>
        <v>1.436797615017869</v>
      </c>
      <c r="BH81" s="157">
        <f>IF(BH44="","",BH44-(N44+(O44-N44)/($O$10-$N$10)*($BH$10-$N$10)))</f>
        <v>1.6590948064411393</v>
      </c>
      <c r="BI81" s="155"/>
      <c r="BJ81" s="177" t="str">
        <f>IF(BJ44="","",BJ44-(D44+(G44-D44)/($G$10-$D$10)*($BJ$10-$D$10)))</f>
        <v/>
      </c>
      <c r="BK81" s="177" t="str">
        <f>IF(BK44="","",BK44-(D44+(G44-D44)/($G$10-$D$10)*($BK$10-$D$10)))</f>
        <v/>
      </c>
      <c r="BL81" s="178" t="str">
        <f>IF(BL44="","",BL44-(E44+(G44-E44)/($G$10-$E$10)*($BL$10-$E$10)))</f>
        <v/>
      </c>
      <c r="BM81" s="156">
        <f>IF(BM44="","",BM44-(I44+(J44-I44)/($J$10-$I$10)*($BM$10-$I$10)))</f>
        <v>1.1768024708375453</v>
      </c>
      <c r="BN81" s="156">
        <f>IF(BN44="","",BN44-(K44+(L44-K44)/($L$10-$K$10)*($BN$10-$K$10)))</f>
        <v>1.5842812579642906</v>
      </c>
      <c r="BO81" s="156">
        <f>IF(BO44="","",BO44-(L44+(N44-L44)/($N$10-$L$10)*($BO$10-$L$10)))</f>
        <v>1.682142197117122</v>
      </c>
      <c r="BP81" s="178" t="str">
        <f>IF(BP44="","",BP44-(C44+(D44-C44)/($D$10-$C$10)*($BP$10-$C$10)))</f>
        <v/>
      </c>
      <c r="BQ81" s="157">
        <f>IF(BQ44="","",BQ44-(G44+(H44-G44)/($H$10-$G$10)*($BQ$10-$G$10)))</f>
        <v>0.7647720551931374</v>
      </c>
      <c r="BR81" s="178" t="str">
        <f>IF(BR44="","",BR44-(C44+(D44-C44)/($D$10-$C$10)*($BR$10-$C$10)))</f>
        <v/>
      </c>
      <c r="BS81" s="179" t="str">
        <f>IF(BS44="","",BS44-(C44+(D44-C44)/($D$10-$C$10)*($BS$10-$C$10)))</f>
        <v/>
      </c>
      <c r="BT81" s="178" t="str">
        <f>IF(BT44="","",BT44-(E44+(G44-E44)/($G$10-$E$10)*($BT$10-$E$10)))</f>
        <v/>
      </c>
      <c r="BU81" s="155">
        <f>IF(BU44="","",BU44-(G44+(H44-G44)/($H$10-$G$10)*($BU$10-$G$10)))</f>
        <v>1.1003937880257775</v>
      </c>
      <c r="BV81" s="155">
        <f>IF(BV44="","",BV44-(I44+(J44-I44)/($J$10-$I$10)*($BV$10-$I$10)))</f>
        <v>1.556470945906848</v>
      </c>
      <c r="BW81" s="178">
        <f>IF(BW44="","",BW44-(K44+(L44-K44)/($L$10-$K$10)*($BW$10-$K$10)))</f>
        <v>1.7480297453928562</v>
      </c>
      <c r="BX81" s="155">
        <f>IF(BX44="","",BX44-(K44+(L44-K44)/($L$10-$K$10)*($BX$10-$K$10)))</f>
        <v>1.9263875734642841</v>
      </c>
      <c r="BY81" s="178">
        <f>IF(BY44="","",BY44-(K44+(N44-K44)/($N$10-$L$10)*($BZ$10-$L$10)))</f>
        <v>1.7893158354260947</v>
      </c>
      <c r="BZ81" s="178">
        <f>IF(BZ44="","",BZ44-(L44+(N44-L44)/($N$10-$L$10)*($BZ$10-$L$10)))</f>
        <v>2.278834600419223</v>
      </c>
      <c r="CA81" s="178" t="str">
        <f>IF(CA44="","",CA44-(C44+(D44-C44)/($D$10-$C$10)*($CA$10-$C$10)))</f>
        <v/>
      </c>
      <c r="CB81" s="156">
        <f>IF(CB44="","",CB44-(G44+(H44-G44)/($H$10-$G$10)*($CB$10-$G$10)))</f>
        <v>1.1941324107510662</v>
      </c>
      <c r="CC81" s="156">
        <f>IF(CC44="","",CC44-(H44+(I44-H44)/($H$10-$G$10)*($CB$10-$G$10)))</f>
        <v>1.853131646244651</v>
      </c>
      <c r="CD81" s="155">
        <f>IF(CD44="","",CD44-(I44+(J44-I44)/($J$10-$I$10)*($CD$10-$I$10)))</f>
        <v>1.3387834117758319</v>
      </c>
      <c r="CE81" s="155">
        <f>IF(CE44="","",CE44-(K44+(L44-K44)/($L$10-$K$10)*($CE$10-$K$10)))</f>
        <v>1.7511058603214251</v>
      </c>
    </row>
    <row r="82" spans="2:83" x14ac:dyDescent="0.3">
      <c r="B82" s="73"/>
      <c r="R82" s="74">
        <f>A15</f>
        <v>42529</v>
      </c>
      <c r="S82" s="177" t="str">
        <f>IF(S45="","",S45-(D45+(E45-D45)/($E$10-$D$10)*($S$10-$D$10)))</f>
        <v/>
      </c>
      <c r="T82" s="154">
        <f>IF(T45="","",T45-(G45+(H45-G45)/($H$10-$G$10)*($T$10-$G$10)))</f>
        <v>0.97547532909872814</v>
      </c>
      <c r="U82" s="155">
        <f>IF(U45="","",U45-(G45+(H45-G45)/($H$10-$G$10)*($U$10-$G$10)))</f>
        <v>0.8300247284227571</v>
      </c>
      <c r="V82" s="154">
        <f>IF(V45="","",V45-(G45+(H45-G45)/($H$10-$G$10)*($V$10-$G$10)))</f>
        <v>0.787212933916277</v>
      </c>
      <c r="W82" s="155">
        <f>IF(W45="","",W45-(I45+(J45-I45)/($J$10-$I$10)*($W$10-$I$10)))</f>
        <v>1.1001768280352624</v>
      </c>
      <c r="X82" s="156">
        <f>IF(X45="","",X45-(K45+(L45-K45)/($L$10-$K$10)*($X$10-$K$10)))</f>
        <v>1.2821532777321152</v>
      </c>
      <c r="Y82" s="156">
        <f>IF(Y45="","",Y45-(K45+(L45-K45)/($L$10-$K$10)*($Y$10-$K$10)))</f>
        <v>1.5408015021964352</v>
      </c>
      <c r="Z82" s="156" t="str">
        <f>IF(Z45="","",Z45-(E45+(G45-E45)/($G$10-$E$10)*($Z$10-$E$10)))</f>
        <v/>
      </c>
      <c r="AA82" s="178">
        <f>IF(AA45="","",AA45-(F45+(G45-F45)/($G$10-$F$10)*($AA$10-$F$10)))</f>
        <v>0.93842748330425785</v>
      </c>
      <c r="AB82" s="156">
        <f>IF(AB45="","",AB45-(I45+(J45-I45)/($J$10-$I$10)*($AB$10-$I$10)))</f>
        <v>1.419729230837536</v>
      </c>
      <c r="AC82" s="156">
        <f>IF(AC45="","",AC45-(J45+(K45-J45)/($K$10-$J$10)*($AC$10-$J$10)))</f>
        <v>1.5319408938734038</v>
      </c>
      <c r="AD82" s="178">
        <f>IF(AD45="","",AD45-(K45+(L45-K45)/($L$10-$K$10)*($AD$10-$K$10)))</f>
        <v>1.6146067479821675</v>
      </c>
      <c r="AE82" s="155">
        <f>IF(AE45="","",AE45-(K45+(L45-K45)/($L$10-$K$10)*($AE$10-$K$10)))</f>
        <v>1.918790514321429</v>
      </c>
      <c r="AF82" s="157" t="str">
        <f>IF(AF45="","",AF45-(C45+(G45-C45)/($G$10-$C$10)*($AF$10-$C$10)))</f>
        <v/>
      </c>
      <c r="AG82" s="155">
        <f>IF(AG45="","",AG45-(G45+(H45-G45)/($H$10-$G$10)*($AG$10-$G$10)))</f>
        <v>1.0107248926287946</v>
      </c>
      <c r="AH82" s="155">
        <f>IF(AH45="","",AH45-(H45+(I45-H45)/($I$10-$H$10)*($AH$10-$H$10)))</f>
        <v>1.3077839268132037</v>
      </c>
      <c r="AI82" s="155">
        <f>IF(AI45="","",AI45-(I45+(J45-I45)/($J$10-$I$10)*($AI$10-$I$10)))</f>
        <v>1.4931056093891608</v>
      </c>
      <c r="AJ82" s="179">
        <f>IF(AJ45="","",AJ45-(K45+(L45-K45)/($L$10-$K$10)*($AJ$10-$K$10)))</f>
        <v>1.9588471617857568</v>
      </c>
      <c r="AK82" s="178" t="str">
        <f>IF(AK45="","",AK45-(C45+(D45-C45)/($D$10-$C$10)*($AK$10-$C$10)))</f>
        <v/>
      </c>
      <c r="AL82" s="178" t="str">
        <f>IF(AL45="","",AL45-(C45+(D45-C45)/($D$10-$C$10)*($AL$10-$C$10)))</f>
        <v/>
      </c>
      <c r="AM82" s="155">
        <f>IF(AM45="","",AM45-(J45+(K45-J45)/($K$10-$J$10)*($AM$10-$J$10)))</f>
        <v>1.6103875097215243</v>
      </c>
      <c r="AN82" s="155">
        <f>IF(AN45="","",AN45-(K45+(L45-K45)/($L$10-$K$10)*($AN$10-$K$10)))</f>
        <v>1.7001961874999916</v>
      </c>
      <c r="AO82" s="178">
        <f>IF(AO45="","",AO45-(L45+(M45-L45)/($M$10-$L$10)*($AO$10-$L$10)))</f>
        <v>1.8977377361422536</v>
      </c>
      <c r="AP82" s="178" t="str">
        <f>IF(AP45="","",AP45-(C45+(D45-C45)/($D$10-$C$10)*($AP$10-$C$10)))</f>
        <v/>
      </c>
      <c r="AQ82" s="155">
        <f>IF(AQ45="","",AQ45-(G45+(H45-G45)/($H$10-$G$10)*($AQ$10-$G$10)))</f>
        <v>1.1161436245493643</v>
      </c>
      <c r="AR82" s="155">
        <f>IF(AR45="","",AR45-(H45+(I45-H45)/($I$10-$H$10)*($AR$10-$H$10)))</f>
        <v>1.4586043835988844</v>
      </c>
      <c r="AS82" s="155">
        <f>IF(AS45="","",AS45-(I45+(J45-I45)/($J$10-$I$10)*($AS$10-$I$10)))</f>
        <v>1.495149529140658</v>
      </c>
      <c r="AT82" s="178">
        <f>IF(AT45="","",AT45-(J45+(K45-J45)/($K$10-$J$10)*($AT$10-$J$10)))</f>
        <v>1.7859539520316599</v>
      </c>
      <c r="AU82" s="178">
        <f>IF(AU45="","",AU45-(K45+(L45-K45)/($L$10-$K$10)*($AU$10-$K$10)))</f>
        <v>1.8313328613322648</v>
      </c>
      <c r="AV82" s="155"/>
      <c r="AW82" s="179" t="str">
        <f>IF(AW45="","",AW45-(D45+(G45-D45)/($G$10-$D$10)*($AW$10-$D$10)))</f>
        <v/>
      </c>
      <c r="AX82" s="218">
        <f>IF(AX45="","",AX45-(G45+(H45-G45)/($H$10-$G$10)*($AX$10-$G$10)))</f>
        <v>1.3238648793023722</v>
      </c>
      <c r="AY82" s="218">
        <f>IF(AY45="","",AY45-(H45+(I45-H45)/($I$10-$H$10)*($AY$10-$H$10)))</f>
        <v>1.4251072712912287</v>
      </c>
      <c r="AZ82" s="218">
        <f>IF(AZ45="","",AZ45-(I45+(J45-I45)/($I$10-$H$10)*($AY$10-$H$10)))</f>
        <v>2.1362526065384415</v>
      </c>
      <c r="BA82" s="157">
        <f>IF(BA45="","",BA45-(G45+(H45-G45)/($H$10-$G$10)*($BA$10-$G$10)))</f>
        <v>0.7006106221888424</v>
      </c>
      <c r="BB82" s="155">
        <f>IF(BB45="","",BB45-(H45+(I45-H45)/($I$10-$H$10)*($BB$10-$H$10)))</f>
        <v>0.89674350865387975</v>
      </c>
      <c r="BC82" s="157">
        <f>IF(BC45="","",BC45-(I45+(J45-I45)/($J$10-$I$10)*($BC$10-$I$10)))</f>
        <v>0.96875641124056466</v>
      </c>
      <c r="BD82" s="155">
        <f>IF(BD45="","",BD45-(I45+(J45-I45)/($J$10-$I$10)*($BD$10-$I$10)))</f>
        <v>1.0223696275440957</v>
      </c>
      <c r="BE82" s="178">
        <f>IF(BE45="","",BE45-(J45+(K45-J45)/($K$10-$J$10)*($BE$10-$J$10)))</f>
        <v>1.0834872127088406</v>
      </c>
      <c r="BF82" s="178">
        <f>IF(BF45="","",BF45-(K45+(L45-K45)/($L$10-$K$10)*($BF$10-$K$10)))</f>
        <v>1.3146806298392795</v>
      </c>
      <c r="BG82" s="156">
        <f>IF(BG45="","",BG45-(K45+(L45-K45)/($L$10-$K$10)*($BG$10-$K$10)))</f>
        <v>1.4499565094464422</v>
      </c>
      <c r="BH82" s="157">
        <f>IF(BH45="","",BH45-(N45+(O45-N45)/($O$10-$N$10)*($BH$10-$N$10)))</f>
        <v>1.6673313476038389</v>
      </c>
      <c r="BI82" s="155"/>
      <c r="BJ82" s="177" t="str">
        <f>IF(BJ45="","",BJ45-(D45+(G45-D45)/($G$10-$D$10)*($BJ$10-$D$10)))</f>
        <v/>
      </c>
      <c r="BK82" s="177" t="str">
        <f>IF(BK45="","",BK45-(D45+(G45-D45)/($G$10-$D$10)*($BK$10-$D$10)))</f>
        <v/>
      </c>
      <c r="BL82" s="178" t="str">
        <f>IF(BL45="","",BL45-(E45+(G45-E45)/($G$10-$E$10)*($BL$10-$E$10)))</f>
        <v/>
      </c>
      <c r="BM82" s="156">
        <f>IF(BM45="","",BM45-(I45+(J45-I45)/($J$10-$I$10)*($BM$10-$I$10)))</f>
        <v>1.1934766908879122</v>
      </c>
      <c r="BN82" s="156">
        <f>IF(BN45="","",BN45-(K45+(L45-K45)/($L$10-$K$10)*($BN$10-$K$10)))</f>
        <v>1.591330660607142</v>
      </c>
      <c r="BO82" s="156">
        <f>IF(BO45="","",BO45-(L45+(N45-L45)/($N$10-$L$10)*($BO$10-$L$10)))</f>
        <v>1.6928159677090062</v>
      </c>
      <c r="BP82" s="178" t="str">
        <f>IF(BP45="","",BP45-(C45+(D45-C45)/($D$10-$C$10)*($BP$10-$C$10)))</f>
        <v/>
      </c>
      <c r="BQ82" s="157">
        <f>IF(BQ45="","",BQ45-(G45+(H45-G45)/($H$10-$G$10)*($BQ$10-$G$10)))</f>
        <v>0.76309387898068826</v>
      </c>
      <c r="BR82" s="178" t="str">
        <f>IF(BR45="","",BR45-(C45+(D45-C45)/($D$10-$C$10)*($BR$10-$C$10)))</f>
        <v/>
      </c>
      <c r="BS82" s="179" t="str">
        <f>IF(BS45="","",BS45-(C45+(D45-C45)/($D$10-$C$10)*($BS$10-$C$10)))</f>
        <v/>
      </c>
      <c r="BT82" s="178" t="str">
        <f>IF(BT45="","",BT45-(E45+(G45-E45)/($G$10-$E$10)*($BT$10-$E$10)))</f>
        <v/>
      </c>
      <c r="BU82" s="155">
        <f>IF(BU45="","",BU45-(G45+(H45-G45)/($H$10-$G$10)*($BU$10-$G$10)))</f>
        <v>1.1023435206974317</v>
      </c>
      <c r="BV82" s="155">
        <f>IF(BV45="","",BV45-(I45+(J45-I45)/($J$10-$I$10)*($BV$10-$I$10)))</f>
        <v>1.56531121428843</v>
      </c>
      <c r="BW82" s="178">
        <f>IF(BW45="","",BW45-(K45+(L45-K45)/($L$10-$K$10)*($BW$10-$K$10)))</f>
        <v>1.7562348453214374</v>
      </c>
      <c r="BX82" s="155">
        <f>IF(BX45="","",BX45-(K45+(L45-K45)/($L$10-$K$10)*($BX$10-$K$10)))</f>
        <v>1.9322931276071436</v>
      </c>
      <c r="BY82" s="178">
        <f>IF(BY45="","",BY45-(K45+(N45-K45)/($N$10-$L$10)*($BZ$10-$L$10)))</f>
        <v>1.7889222954671342</v>
      </c>
      <c r="BZ82" s="178">
        <f>IF(BZ45="","",BZ45-(L45+(N45-L45)/($N$10-$L$10)*($BZ$10-$L$10)))</f>
        <v>2.2833958582135452</v>
      </c>
      <c r="CA82" s="178" t="str">
        <f>IF(CA45="","",CA45-(C45+(D45-C45)/($D$10-$C$10)*($CA$10-$C$10)))</f>
        <v/>
      </c>
      <c r="CB82" s="156">
        <f>IF(CB45="","",CB45-(G45+(H45-G45)/($H$10-$G$10)*($CB$10-$G$10)))</f>
        <v>1.2079716374248672</v>
      </c>
      <c r="CC82" s="156">
        <f>IF(CC45="","",CC45-(H45+(I45-H45)/($H$10-$G$10)*($CB$10-$G$10)))</f>
        <v>1.8477830354076854</v>
      </c>
      <c r="CD82" s="155">
        <f>IF(CD45="","",CD45-(I45+(J45-I45)/($J$10-$I$10)*($CD$10-$I$10)))</f>
        <v>1.3284532255856365</v>
      </c>
      <c r="CE82" s="155">
        <f>IF(CE45="","",CE45-(K45+(L45-K45)/($L$10-$K$10)*($CE$10-$K$10)))</f>
        <v>1.7592188075357296</v>
      </c>
    </row>
    <row r="83" spans="2:83" x14ac:dyDescent="0.3">
      <c r="B83" s="73"/>
      <c r="R83" s="74">
        <f>A16</f>
        <v>42530</v>
      </c>
      <c r="S83" s="177" t="str">
        <f>IF(S46="","",S46-(D46+(E46-D46)/($E$10-$D$10)*($S$10-$D$10)))</f>
        <v/>
      </c>
      <c r="T83" s="154">
        <f>IF(T46="","",T46-(G46+(H46-G46)/($H$10-$G$10)*($T$10-$G$10)))</f>
        <v>0.95651744207080514</v>
      </c>
      <c r="U83" s="155">
        <f>IF(U46="","",U46-(G46+(H46-G46)/($H$10-$G$10)*($U$10-$G$10)))</f>
        <v>0.76543365674891861</v>
      </c>
      <c r="V83" s="154">
        <f>IF(V46="","",V46-(G46+(H46-G46)/($H$10-$G$10)*($V$10-$G$10)))</f>
        <v>0.77974131460299834</v>
      </c>
      <c r="W83" s="155">
        <f>IF(W46="","",W46-(I46+(J46-I46)/($J$10-$I$10)*($W$10-$I$10)))</f>
        <v>1.0946259163287344</v>
      </c>
      <c r="X83" s="156">
        <f>IF(X46="","",X46-(K46+(L46-K46)/($L$10-$K$10)*($X$10-$K$10)))</f>
        <v>1.2754722690464155</v>
      </c>
      <c r="Y83" s="156">
        <f>IF(Y46="","",Y46-(K46+(L46-K46)/($L$10-$K$10)*($Y$10-$K$10)))</f>
        <v>1.5321342484392901</v>
      </c>
      <c r="Z83" s="156" t="str">
        <f>IF(Z46="","",Z46-(E46+(G46-E46)/($G$10-$E$10)*($Z$10-$E$10)))</f>
        <v/>
      </c>
      <c r="AA83" s="178">
        <f>IF(AA46="","",AA46-(F46+(G46-F46)/($G$10-$F$10)*($AA$10-$F$10)))</f>
        <v>0.93330528625633091</v>
      </c>
      <c r="AB83" s="156">
        <f>IF(AB46="","",AB46-(I46+(J46-I46)/($J$10-$I$10)*($AB$10-$I$10)))</f>
        <v>1.4146665509320062</v>
      </c>
      <c r="AC83" s="156">
        <f>IF(AC46="","",AC46-(J46+(K46-J46)/($K$10-$J$10)*($AC$10-$J$10)))</f>
        <v>1.5246026473354535</v>
      </c>
      <c r="AD83" s="178">
        <f>IF(AD46="","",AD46-(K46+(L46-K46)/($L$10-$K$10)*($AD$10-$K$10)))</f>
        <v>1.608989617096416</v>
      </c>
      <c r="AE83" s="155">
        <f>IF(AE46="","",AE46-(K46+(L46-K46)/($L$10-$K$10)*($AE$10-$K$10)))</f>
        <v>1.9091525833642744</v>
      </c>
      <c r="AF83" s="157" t="str">
        <f>IF(AF46="","",AF46-(C46+(G46-C46)/($G$10-$C$10)*($AF$10-$C$10)))</f>
        <v/>
      </c>
      <c r="AG83" s="155">
        <f>IF(AG46="","",AG46-(G46+(H46-G46)/($H$10-$G$10)*($AG$10-$G$10)))</f>
        <v>0.97392814541847317</v>
      </c>
      <c r="AH83" s="155">
        <f>IF(AH46="","",AH46-(H46+(I46-H46)/($I$10-$H$10)*($AH$10-$H$10)))</f>
        <v>1.2957528663296594</v>
      </c>
      <c r="AI83" s="155">
        <f>IF(AI46="","",AI46-(I46+(J46-I46)/($J$10-$I$10)*($AI$10-$I$10)))</f>
        <v>1.4868610118954675</v>
      </c>
      <c r="AJ83" s="179">
        <f>IF(AJ46="","",AJ46-(K46+(L46-K46)/($L$10-$K$10)*($AJ$10-$K$10)))</f>
        <v>1.9491771298571616</v>
      </c>
      <c r="AK83" s="178" t="str">
        <f>IF(AK46="","",AK46-(C46+(D46-C46)/($D$10-$C$10)*($AK$10-$C$10)))</f>
        <v/>
      </c>
      <c r="AL83" s="178" t="str">
        <f>IF(AL46="","",AL46-(C46+(D46-C46)/($D$10-$C$10)*($AL$10-$C$10)))</f>
        <v/>
      </c>
      <c r="AM83" s="155">
        <f>IF(AM46="","",AM46-(J46+(K46-J46)/($K$10-$J$10)*($AM$10-$J$10)))</f>
        <v>1.6050059195379771</v>
      </c>
      <c r="AN83" s="155">
        <f>IF(AN46="","",AN46-(K46+(L46-K46)/($L$10-$K$10)*($AN$10-$K$10)))</f>
        <v>1.6943646275000113</v>
      </c>
      <c r="AO83" s="178">
        <f>IF(AO46="","",AO46-(L46+(M46-L46)/($M$10-$L$10)*($AO$10-$L$10)))</f>
        <v>1.8566193751402085</v>
      </c>
      <c r="AP83" s="178" t="str">
        <f>IF(AP46="","",AP46-(C46+(D46-C46)/($D$10-$C$10)*($AP$10-$C$10)))</f>
        <v/>
      </c>
      <c r="AQ83" s="155">
        <f>IF(AQ46="","",AQ46-(G46+(H46-G46)/($H$10-$G$10)*($AQ$10-$G$10)))</f>
        <v>1.1012480522854262</v>
      </c>
      <c r="AR83" s="155">
        <f>IF(AR46="","",AR46-(H46+(I46-H46)/($I$10-$H$10)*($AR$10-$H$10)))</f>
        <v>1.3926660099725319</v>
      </c>
      <c r="AS83" s="155">
        <f>IF(AS46="","",AS46-(I46+(J46-I46)/($J$10-$I$10)*($AS$10-$I$10)))</f>
        <v>1.4839556761036854</v>
      </c>
      <c r="AT83" s="178">
        <f>IF(AT46="","",AT46-(J46+(K46-J46)/($K$10-$J$10)*($AT$10-$J$10)))</f>
        <v>1.7804839247911461</v>
      </c>
      <c r="AU83" s="178">
        <f>IF(AU46="","",AU46-(K46+(L46-K46)/($L$10-$K$10)*($AU$10-$K$10)))</f>
        <v>1.8289939107922746</v>
      </c>
      <c r="AV83" s="155"/>
      <c r="AW83" s="179" t="str">
        <f>IF(AW46="","",AW46-(D46+(G46-D46)/($G$10-$D$10)*($AW$10-$D$10)))</f>
        <v/>
      </c>
      <c r="AX83" s="218">
        <f>IF(AX46="","",AX46-(G46+(H46-G46)/($H$10-$G$10)*($AX$10-$G$10)))</f>
        <v>1.3167211797666374</v>
      </c>
      <c r="AY83" s="218">
        <f>IF(AY46="","",AY46-(H46+(I46-H46)/($I$10-$H$10)*($AY$10-$H$10)))</f>
        <v>1.4097131022801959</v>
      </c>
      <c r="AZ83" s="218">
        <f>IF(AZ46="","",AZ46-(I46+(J46-I46)/($I$10-$H$10)*($AY$10-$H$10)))</f>
        <v>2.1144044519780434</v>
      </c>
      <c r="BA83" s="157">
        <f>IF(BA46="","",BA46-(G46+(H46-G46)/($H$10-$G$10)*($BA$10-$G$10)))</f>
        <v>0.68698808961373858</v>
      </c>
      <c r="BB83" s="155">
        <f>IF(BB46="","",BB46-(H46+(I46-H46)/($I$10-$H$10)*($BB$10-$H$10)))</f>
        <v>0.87074391634615633</v>
      </c>
      <c r="BC83" s="157">
        <f>IF(BC46="","",BC46-(I46+(J46-I46)/($J$10-$I$10)*($BC$10-$I$10)))</f>
        <v>0.95436193290303661</v>
      </c>
      <c r="BD83" s="155">
        <f>IF(BD46="","",BD46-(I46+(J46-I46)/($J$10-$I$10)*($BD$10-$I$10)))</f>
        <v>1.0125735372859035</v>
      </c>
      <c r="BE83" s="178">
        <f>IF(BE46="","",BE46-(J46+(K46-J46)/($K$10-$J$10)*($BE$10-$J$10)))</f>
        <v>1.0739528697215217</v>
      </c>
      <c r="BF83" s="178">
        <f>IF(BF46="","",BF46-(K46+(L46-K46)/($L$10-$K$10)*($BF$10-$K$10)))</f>
        <v>1.3067613794678405</v>
      </c>
      <c r="BG83" s="156">
        <f>IF(BG46="","",BG46-(K46+(L46-K46)/($L$10-$K$10)*($BG$10-$K$10)))</f>
        <v>1.4393915018892809</v>
      </c>
      <c r="BH83" s="157">
        <f>IF(BH46="","",BH46-(N46+(O46-N46)/($O$10-$N$10)*($BH$10-$N$10)))</f>
        <v>1.6497278435406035</v>
      </c>
      <c r="BI83" s="155"/>
      <c r="BJ83" s="177" t="str">
        <f>IF(BJ46="","",BJ46-(D46+(G46-D46)/($G$10-$D$10)*($BJ$10-$D$10)))</f>
        <v/>
      </c>
      <c r="BK83" s="177" t="str">
        <f>IF(BK46="","",BK46-(D46+(G46-D46)/($G$10-$D$10)*($BK$10-$D$10)))</f>
        <v/>
      </c>
      <c r="BL83" s="178" t="str">
        <f>IF(BL46="","",BL46-(E46+(G46-E46)/($G$10-$E$10)*($BL$10-$E$10)))</f>
        <v/>
      </c>
      <c r="BM83" s="156">
        <f>IF(BM46="","",BM46-(I46+(J46-I46)/($J$10-$I$10)*($BM$10-$I$10)))</f>
        <v>1.1809876721158608</v>
      </c>
      <c r="BN83" s="156">
        <f>IF(BN46="","",BN46-(K46+(L46-K46)/($L$10-$K$10)*($BN$10-$K$10)))</f>
        <v>1.582775248121421</v>
      </c>
      <c r="BO83" s="156">
        <f>IF(BO46="","",BO46-(L46+(N46-L46)/($N$10-$L$10)*($BO$10-$L$10)))</f>
        <v>1.6834274417158972</v>
      </c>
      <c r="BP83" s="178" t="str">
        <f>IF(BP46="","",BP46-(C46+(D46-C46)/($D$10-$C$10)*($BP$10-$C$10)))</f>
        <v/>
      </c>
      <c r="BQ83" s="157">
        <f>IF(BQ46="","",BQ46-(G46+(H46-G46)/($H$10-$G$10)*($BQ$10-$G$10)))</f>
        <v>0.74851230356221476</v>
      </c>
      <c r="BR83" s="178" t="str">
        <f>IF(BR46="","",BR46-(C46+(D46-C46)/($D$10-$C$10)*($BR$10-$C$10)))</f>
        <v/>
      </c>
      <c r="BS83" s="179" t="str">
        <f>IF(BS46="","",BS46-(C46+(D46-C46)/($D$10-$C$10)*($BS$10-$C$10)))</f>
        <v/>
      </c>
      <c r="BT83" s="178" t="str">
        <f>IF(BT46="","",BT46-(E46+(G46-E46)/($G$10-$E$10)*($BT$10-$E$10)))</f>
        <v/>
      </c>
      <c r="BU83" s="155">
        <f>IF(BU46="","",BU46-(G46+(H46-G46)/($H$10-$G$10)*($BU$10-$G$10)))</f>
        <v>1.0966922416416272</v>
      </c>
      <c r="BV83" s="155">
        <f>IF(BV46="","",BV46-(I46+(J46-I46)/($J$10-$I$10)*($BV$10-$I$10)))</f>
        <v>1.5697986495276965</v>
      </c>
      <c r="BW83" s="178">
        <f>IF(BW46="","",BW46-(K46+(L46-K46)/($L$10-$K$10)*($BW$10-$K$10)))</f>
        <v>1.7551893770642519</v>
      </c>
      <c r="BX83" s="155">
        <f>IF(BX46="","",BX46-(K46+(L46-K46)/($L$10-$K$10)*($BX$10-$K$10)))</f>
        <v>1.9273685115213857</v>
      </c>
      <c r="BY83" s="178">
        <f>IF(BY46="","",BY46-(K46+(N46-K46)/($N$10-$L$10)*($BZ$10-$L$10)))</f>
        <v>1.7859974194524111</v>
      </c>
      <c r="BZ83" s="178">
        <f>IF(BZ46="","",BZ46-(L46+(N46-L46)/($N$10-$L$10)*($BZ$10-$L$10)))</f>
        <v>2.2696461635267071</v>
      </c>
      <c r="CA83" s="178" t="str">
        <f>IF(CA46="","",CA46-(C46+(D46-C46)/($D$10-$C$10)*($CA$10-$C$10)))</f>
        <v/>
      </c>
      <c r="CB83" s="156">
        <f>IF(CB46="","",CB46-(G46+(H46-G46)/($H$10-$G$10)*($CB$10-$G$10)))</f>
        <v>1.1729003116308916</v>
      </c>
      <c r="CC83" s="156">
        <f>IF(CC46="","",CC46-(H46+(I46-H46)/($H$10-$G$10)*($CB$10-$G$10)))</f>
        <v>1.7989754806544895</v>
      </c>
      <c r="CD83" s="155">
        <f>IF(CD46="","",CD46-(I46+(J46-I46)/($J$10-$I$10)*($CD$10-$I$10)))</f>
        <v>1.3196233350125937</v>
      </c>
      <c r="CE83" s="155">
        <f>IF(CE46="","",CE46-(K46+(L46-K46)/($L$10-$K$10)*($CE$10-$K$10)))</f>
        <v>1.7527976890071217</v>
      </c>
    </row>
    <row r="84" spans="2:83" x14ac:dyDescent="0.3">
      <c r="B84" s="73"/>
      <c r="R84" s="74">
        <f>A17</f>
        <v>42531</v>
      </c>
      <c r="S84" s="177" t="str">
        <f>IF(S47="","",S47-(D47+(E47-D47)/($E$10-$D$10)*($S$10-$D$10)))</f>
        <v/>
      </c>
      <c r="T84" s="154">
        <f>IF(T47="","",T47-(G47+(H47-G47)/($H$10-$G$10)*($T$10-$G$10)))</f>
        <v>0.95677700726397363</v>
      </c>
      <c r="U84" s="155">
        <f>IF(U47="","",U47-(G47+(H47-G47)/($H$10-$G$10)*($U$10-$G$10)))</f>
        <v>0.76346859583690074</v>
      </c>
      <c r="V84" s="154">
        <f>IF(V47="","",V47-(G47+(H47-G47)/($H$10-$G$10)*($V$10-$G$10)))</f>
        <v>0.75732578215667079</v>
      </c>
      <c r="W84" s="155">
        <f>IF(W47="","",W47-(I47+(J47-I47)/($J$10-$I$10)*($W$10-$I$10)))</f>
        <v>1.1080439048110864</v>
      </c>
      <c r="X84" s="156">
        <f>IF(X47="","",X47-(K47+(L47-K47)/($L$10-$K$10)*($X$10-$K$10)))</f>
        <v>1.2947553531536005</v>
      </c>
      <c r="Y84" s="156">
        <f>IF(Y47="","",Y47-(K47+(L47-K47)/($L$10-$K$10)*($Y$10-$K$10)))</f>
        <v>1.5509149332606866</v>
      </c>
      <c r="Z84" s="156" t="str">
        <f>IF(Z47="","",Z47-(E47+(G47-E47)/($G$10-$E$10)*($Z$10-$E$10)))</f>
        <v/>
      </c>
      <c r="AA84" s="178">
        <f>IF(AA47="","",AA47-(F47+(G47-F47)/($G$10-$F$10)*($AA$10-$F$10)))</f>
        <v>0.93330777341784055</v>
      </c>
      <c r="AB84" s="156">
        <f>IF(AB47="","",AB47-(I47+(J47-I47)/($J$10-$I$10)*($AB$10-$I$10)))</f>
        <v>1.4251270367632198</v>
      </c>
      <c r="AC84" s="156">
        <f>IF(AC47="","",AC47-(J47+(K47-J47)/($K$10-$J$10)*($AC$10-$J$10)))</f>
        <v>1.5192255677468611</v>
      </c>
      <c r="AD84" s="178">
        <f>IF(AD47="","",AD47-(K47+(L47-K47)/($L$10-$K$10)*($AD$10-$K$10)))</f>
        <v>1.6226616637035631</v>
      </c>
      <c r="AE84" s="155">
        <f>IF(AE47="","",AE47-(K47+(L47-K47)/($L$10-$K$10)*($AE$10-$K$10)))</f>
        <v>2.0341049369356958</v>
      </c>
      <c r="AF84" s="157" t="str">
        <f>IF(AF47="","",AF47-(C47+(G47-C47)/($G$10-$C$10)*($AF$10-$C$10)))</f>
        <v/>
      </c>
      <c r="AG84" s="155">
        <f>IF(AG47="","",AG47-(G47+(H47-G47)/($H$10-$G$10)*($AG$10-$G$10)))</f>
        <v>0.98424958610512858</v>
      </c>
      <c r="AH84" s="155">
        <f>IF(AH47="","",AH47-(H47+(I47-H47)/($I$10-$H$10)*($AH$10-$H$10)))</f>
        <v>1.2954787412142741</v>
      </c>
      <c r="AI84" s="155">
        <f>IF(AI47="","",AI47-(I47+(J47-I47)/($J$10-$I$10)*($AI$10-$I$10)))</f>
        <v>1.4980766234508986</v>
      </c>
      <c r="AJ84" s="179">
        <f>IF(AJ47="","",AJ47-(K47+(L47-K47)/($L$10-$K$10)*($AJ$10-$K$10)))</f>
        <v>1.9495540316428426</v>
      </c>
      <c r="AK84" s="178" t="str">
        <f>IF(AK47="","",AK47-(C47+(D47-C47)/($D$10-$C$10)*($AK$10-$C$10)))</f>
        <v/>
      </c>
      <c r="AL84" s="178" t="str">
        <f>IF(AL47="","",AL47-(C47+(D47-C47)/($D$10-$C$10)*($AL$10-$C$10)))</f>
        <v/>
      </c>
      <c r="AM84" s="155">
        <f>IF(AM47="","",AM47-(J47+(K47-J47)/($K$10-$J$10)*($AM$10-$J$10)))</f>
        <v>1.6198394494430368</v>
      </c>
      <c r="AN84" s="155">
        <f>IF(AN47="","",AN47-(K47+(L47-K47)/($L$10-$K$10)*($AN$10-$K$10)))</f>
        <v>1.6992522899999862</v>
      </c>
      <c r="AO84" s="178">
        <f>IF(AO47="","",AO47-(L47+(M47-L47)/($M$10-$L$10)*($AO$10-$L$10)))</f>
        <v>1.8913694505061431</v>
      </c>
      <c r="AP84" s="178" t="str">
        <f>IF(AP47="","",AP47-(C47+(D47-C47)/($D$10-$C$10)*($AP$10-$C$10)))</f>
        <v/>
      </c>
      <c r="AQ84" s="155">
        <f>IF(AQ47="","",AQ47-(G47+(H47-G47)/($H$10-$G$10)*($AQ$10-$G$10)))</f>
        <v>1.0921838573819662</v>
      </c>
      <c r="AR84" s="155">
        <f>IF(AR47="","",AR47-(H47+(I47-H47)/($I$10-$H$10)*($AR$10-$H$10)))</f>
        <v>1.3889522353571158</v>
      </c>
      <c r="AS84" s="155">
        <f>IF(AS47="","",AS47-(I47+(J47-I47)/($J$10-$I$10)*($AS$10-$I$10)))</f>
        <v>1.4957807495303377</v>
      </c>
      <c r="AT84" s="178">
        <f>IF(AT47="","",AT47-(J47+(K47-J47)/($K$10-$J$10)*($AT$10-$J$10)))</f>
        <v>1.7686117015632967</v>
      </c>
      <c r="AU84" s="178">
        <f>IF(AU47="","",AU47-(K47+(L47-K47)/($L$10-$K$10)*($AU$10-$K$10)))</f>
        <v>1.8156878448282332</v>
      </c>
      <c r="AV84" s="155"/>
      <c r="AW84" s="179" t="str">
        <f>IF(AW47="","",AW47-(D47+(G47-D47)/($G$10-$D$10)*($AW$10-$D$10)))</f>
        <v/>
      </c>
      <c r="AX84" s="218">
        <f>IF(AX47="","",AX47-(G47+(H47-G47)/($H$10-$G$10)*($AX$10-$G$10)))</f>
        <v>1.2934879813477074</v>
      </c>
      <c r="AY84" s="218">
        <f>IF(AY47="","",AY47-(H47+(I47-H47)/($I$10-$H$10)*($AY$10-$H$10)))</f>
        <v>1.4204574778571475</v>
      </c>
      <c r="AZ84" s="218">
        <f>IF(AZ47="","",AZ47-(I47+(J47-I47)/($I$10-$H$10)*($AY$10-$H$10)))</f>
        <v>2.124597012829653</v>
      </c>
      <c r="BA84" s="157">
        <f>IF(BA47="","",BA47-(G47+(H47-G47)/($H$10-$G$10)*($BA$10-$G$10)))</f>
        <v>0.68193530378754819</v>
      </c>
      <c r="BB84" s="155">
        <f>IF(BB47="","",BB47-(H47+(I47-H47)/($I$10-$H$10)*($BB$10-$H$10)))</f>
        <v>0.89439724749999394</v>
      </c>
      <c r="BC84" s="157">
        <f>IF(BC47="","",BC47-(I47+(J47-I47)/($J$10-$I$10)*($BC$10-$I$10)))</f>
        <v>0.96701848853276084</v>
      </c>
      <c r="BD84" s="155">
        <f>IF(BD47="","",BD47-(I47+(J47-I47)/($J$10-$I$10)*($BD$10-$I$10)))</f>
        <v>1.0250573935138614</v>
      </c>
      <c r="BE84" s="178">
        <f>IF(BE47="","",BE47-(J47+(K47-J47)/($K$10-$J$10)*($BE$10-$J$10)))</f>
        <v>1.0898054179177179</v>
      </c>
      <c r="BF84" s="178">
        <f>IF(BF47="","",BF47-(K47+(L47-K47)/($L$10-$K$10)*($BF$10-$K$10)))</f>
        <v>1.3233914889321317</v>
      </c>
      <c r="BG84" s="156">
        <f>IF(BG47="","",BG47-(K47+(L47-K47)/($L$10-$K$10)*($BG$10-$K$10)))</f>
        <v>1.458251861710691</v>
      </c>
      <c r="BH84" s="157">
        <f>IF(BH47="","",BH47-(N47+(O47-N47)/($O$10-$N$10)*($BH$10-$N$10)))</f>
        <v>1.6753709141841973</v>
      </c>
      <c r="BI84" s="155"/>
      <c r="BJ84" s="177" t="str">
        <f>IF(BJ47="","",BJ47-(D47+(G47-D47)/($G$10-$D$10)*($BJ$10-$D$10)))</f>
        <v/>
      </c>
      <c r="BK84" s="177" t="str">
        <f>IF(BK47="","",BK47-(D47+(G47-D47)/($G$10-$D$10)*($BK$10-$D$10)))</f>
        <v/>
      </c>
      <c r="BL84" s="178" t="str">
        <f>IF(BL47="","",BL47-(E47+(G47-E47)/($G$10-$E$10)*($BL$10-$E$10)))</f>
        <v/>
      </c>
      <c r="BM84" s="156">
        <f>IF(BM47="","",BM47-(I47+(J47-I47)/($J$10-$I$10)*($BM$10-$I$10)))</f>
        <v>1.1945273029218972</v>
      </c>
      <c r="BN84" s="156">
        <f>IF(BN47="","",BN47-(K47+(L47-K47)/($L$10-$K$10)*($BN$10-$K$10)))</f>
        <v>1.6005855109785623</v>
      </c>
      <c r="BO84" s="156">
        <f>IF(BO47="","",BO47-(L47+(N47-L47)/($N$10-$L$10)*($BO$10-$L$10)))</f>
        <v>1.6992088874118014</v>
      </c>
      <c r="BP84" s="178" t="str">
        <f>IF(BP47="","",BP47-(C47+(D47-C47)/($D$10-$C$10)*($BP$10-$C$10)))</f>
        <v/>
      </c>
      <c r="BQ84" s="157">
        <f>IF(BQ47="","",BQ47-(G47+(H47-G47)/($H$10-$G$10)*($BQ$10-$G$10)))</f>
        <v>0.72838924395923277</v>
      </c>
      <c r="BR84" s="178" t="str">
        <f>IF(BR47="","",BR47-(C47+(D47-C47)/($D$10-$C$10)*($BR$10-$C$10)))</f>
        <v/>
      </c>
      <c r="BS84" s="179" t="str">
        <f>IF(BS47="","",BS47-(C47+(D47-C47)/($D$10-$C$10)*($BS$10-$C$10)))</f>
        <v/>
      </c>
      <c r="BT84" s="178" t="str">
        <f>IF(BT47="","",BT47-(E47+(G47-E47)/($G$10-$E$10)*($BT$10-$E$10)))</f>
        <v/>
      </c>
      <c r="BU84" s="155">
        <f>IF(BU47="","",BU47-(G47+(H47-G47)/($H$10-$G$10)*($BU$10-$G$10)))</f>
        <v>1.0760137220278798</v>
      </c>
      <c r="BV84" s="155">
        <f>IF(BV47="","",BV47-(I47+(J47-I47)/($J$10-$I$10)*($BV$10-$I$10)))</f>
        <v>1.5830120961334848</v>
      </c>
      <c r="BW84" s="178">
        <f>IF(BW47="","",BW47-(K47+(L47-K47)/($L$10-$K$10)*($BW$10-$K$10)))</f>
        <v>1.7655196606357282</v>
      </c>
      <c r="BX84" s="155">
        <f>IF(BX47="","",BX47-(K47+(L47-K47)/($L$10-$K$10)*($BX$10-$K$10)))</f>
        <v>1.9449189593785645</v>
      </c>
      <c r="BY84" s="178">
        <f>IF(BY47="","",BY47-(K47+(N47-K47)/($N$10-$L$10)*($BZ$10-$L$10)))</f>
        <v>1.8051201595089141</v>
      </c>
      <c r="BZ84" s="178">
        <f>IF(BZ47="","",BZ47-(L47+(N47-L47)/($N$10-$L$10)*($BZ$10-$L$10)))</f>
        <v>2.2904809944678344</v>
      </c>
      <c r="CA84" s="178" t="str">
        <f>IF(CA47="","",CA47-(C47+(D47-C47)/($D$10-$C$10)*($CA$10-$C$10)))</f>
        <v/>
      </c>
      <c r="CB84" s="156">
        <f>IF(CB47="","",CB47-(G47+(H47-G47)/($H$10-$G$10)*($CB$10-$G$10)))</f>
        <v>1.1698507778969973</v>
      </c>
      <c r="CC84" s="156">
        <f>IF(CC47="","",CC47-(H47+(I47-H47)/($H$10-$G$10)*($CB$10-$G$10)))</f>
        <v>1.7812933019957269</v>
      </c>
      <c r="CD84" s="155">
        <f>IF(CD47="","",CD47-(I47+(J47-I47)/($J$10-$I$10)*($CD$10-$I$10)))</f>
        <v>1.3330513809697613</v>
      </c>
      <c r="CE84" s="155">
        <f>IF(CE47="","",CE47-(K47+(L47-K47)/($L$10-$K$10)*($CE$10-$K$10)))</f>
        <v>1.7731861482928695</v>
      </c>
    </row>
    <row r="85" spans="2:83" x14ac:dyDescent="0.3">
      <c r="B85" s="73"/>
      <c r="R85" s="74">
        <f>A18</f>
        <v>42534</v>
      </c>
      <c r="S85" s="177" t="str">
        <f>IF(S48="","",S48-(D48+(E48-D48)/($E$10-$D$10)*($S$10-$D$10)))</f>
        <v/>
      </c>
      <c r="T85" s="154">
        <f>IF(T48="","",T48-(G48+(H48-G48)/($H$10-$G$10)*($T$10-$G$10)))</f>
        <v>0.9587908825751339</v>
      </c>
      <c r="U85" s="155">
        <f>IF(U48="","",U48-(G48+(H48-G48)/($H$10-$G$10)*($U$10-$G$10)))</f>
        <v>0.7672775370064473</v>
      </c>
      <c r="V85" s="154">
        <f>IF(V48="","",V48-(G48+(H48-G48)/($H$10-$G$10)*($V$10-$G$10)))</f>
        <v>0.76933248738199156</v>
      </c>
      <c r="W85" s="155">
        <f>IF(W48="","",W48-(I48+(J48-I48)/($J$10-$I$10)*($W$10-$I$10)))</f>
        <v>1.1142864925440659</v>
      </c>
      <c r="X85" s="156">
        <f>IF(X48="","",X48-(K48+(L48-K48)/($L$10-$K$10)*($X$10-$K$10)))</f>
        <v>1.3148854859750054</v>
      </c>
      <c r="Y85" s="156">
        <f>IF(Y48="","",Y48-(K48+(L48-K48)/($L$10-$K$10)*($Y$10-$K$10)))</f>
        <v>1.563894115724958</v>
      </c>
      <c r="Z85" s="156" t="str">
        <f>IF(Z48="","",Z48-(E48+(G48-E48)/($G$10-$E$10)*($Z$10-$E$10)))</f>
        <v/>
      </c>
      <c r="AA85" s="178">
        <f>IF(AA48="","",AA48-(F48+(G48-F48)/($G$10-$F$10)*($AA$10-$F$10)))</f>
        <v>0.9434803627041255</v>
      </c>
      <c r="AB85" s="156">
        <f>IF(AB48="","",AB48-(I48+(J48-I48)/($J$10-$I$10)*($AB$10-$I$10)))</f>
        <v>1.4243141804219186</v>
      </c>
      <c r="AC85" s="156">
        <f>IF(AC48="","",AC48-(J48+(K48-J48)/($K$10-$J$10)*($AC$10-$J$10)))</f>
        <v>1.5459016633924052</v>
      </c>
      <c r="AD85" s="178">
        <f>IF(AD48="","",AD48-(K48+(L48-K48)/($L$10-$K$10)*($AD$10-$K$10)))</f>
        <v>1.6393583455250096</v>
      </c>
      <c r="AE85" s="155">
        <f>IF(AE48="","",AE48-(K48+(L48-K48)/($L$10-$K$10)*($AE$10-$K$10)))</f>
        <v>2.1835331596499743</v>
      </c>
      <c r="AF85" s="157" t="str">
        <f>IF(AF48="","",AF48-(C48+(G48-C48)/($G$10-$C$10)*($AF$10-$C$10)))</f>
        <v/>
      </c>
      <c r="AG85" s="155">
        <f>IF(AG48="","",AG48-(G48+(H48-G48)/($H$10-$G$10)*($AG$10-$G$10)))</f>
        <v>0.98843352498929926</v>
      </c>
      <c r="AH85" s="155">
        <f>IF(AH48="","",AH48-(H48+(I48-H48)/($I$10-$H$10)*($AH$10-$H$10)))</f>
        <v>1.3175277024231025</v>
      </c>
      <c r="AI85" s="155">
        <f>IF(AI48="","",AI48-(I48+(J48-I48)/($J$10-$I$10)*($AI$10-$I$10)))</f>
        <v>1.5122629148614362</v>
      </c>
      <c r="AJ85" s="179">
        <f>IF(AJ48="","",AJ48-(K48+(L48-K48)/($L$10-$K$10)*($AJ$10-$K$10)))</f>
        <v>1.9713065494999751</v>
      </c>
      <c r="AK85" s="178" t="str">
        <f>IF(AK48="","",AK48-(C48+(D48-C48)/($D$10-$C$10)*($AK$10-$C$10)))</f>
        <v/>
      </c>
      <c r="AL85" s="178" t="str">
        <f>IF(AL48="","",AL48-(C48+(D48-C48)/($D$10-$C$10)*($AL$10-$C$10)))</f>
        <v/>
      </c>
      <c r="AM85" s="155">
        <f>IF(AM48="","",AM48-(J48+(K48-J48)/($K$10-$J$10)*($AM$10-$J$10)))</f>
        <v>1.6297830010633065</v>
      </c>
      <c r="AN85" s="155">
        <f>IF(AN48="","",AN48-(K48+(L48-K48)/($L$10-$K$10)*($AN$10-$K$10)))</f>
        <v>1.7253724999999775</v>
      </c>
      <c r="AO85" s="178">
        <f>IF(AO48="","",AO48-(L48+(M48-L48)/($M$10-$L$10)*($AO$10-$L$10)))</f>
        <v>1.9041781057079237</v>
      </c>
      <c r="AP85" s="178" t="str">
        <f>IF(AP48="","",AP48-(C48+(D48-C48)/($D$10-$C$10)*($AP$10-$C$10)))</f>
        <v/>
      </c>
      <c r="AQ85" s="155">
        <f>IF(AQ48="","",AQ48-(G48+(H48-G48)/($H$10-$G$10)*($AQ$10-$G$10)))</f>
        <v>1.1037842312875523</v>
      </c>
      <c r="AR85" s="155">
        <f>IF(AR48="","",AR48-(H48+(I48-H48)/($I$10-$H$10)*($AR$10-$H$10)))</f>
        <v>1.3858191569230693</v>
      </c>
      <c r="AS85" s="155">
        <f>IF(AS48="","",AS48-(I48+(J48-I48)/($J$10-$I$10)*($AS$10-$I$10)))</f>
        <v>1.4992058406058257</v>
      </c>
      <c r="AT85" s="178">
        <f>IF(AT48="","",AT48-(J48+(K48-J48)/($K$10-$J$10)*($AT$10-$J$10)))</f>
        <v>1.7637302556518661</v>
      </c>
      <c r="AU85" s="178">
        <f>IF(AU48="","",AU48-(K48+(L48-K48)/($L$10-$K$10)*($AU$10-$K$10)))</f>
        <v>1.8591501509186323</v>
      </c>
      <c r="AV85" s="155"/>
      <c r="AW85" s="179" t="str">
        <f>IF(AW48="","",AW48-(D48+(G48-D48)/($G$10-$D$10)*($AW$10-$D$10)))</f>
        <v/>
      </c>
      <c r="AX85" s="218">
        <f>IF(AX48="","",AX48-(G48+(H48-G48)/($H$10-$G$10)*($AX$10-$G$10)))</f>
        <v>1.2978193874861175</v>
      </c>
      <c r="AY85" s="218">
        <f>IF(AY48="","",AY48-(H48+(I48-H48)/($I$10-$H$10)*($AY$10-$H$10)))</f>
        <v>1.4252059503846328</v>
      </c>
      <c r="AZ85" s="218">
        <f>IF(AZ48="","",AZ48-(I48+(J48-I48)/($I$10-$H$10)*($AY$10-$H$10)))</f>
        <v>2.1081254204395363</v>
      </c>
      <c r="BA85" s="157">
        <f>IF(BA48="","",BA48-(G48+(H48-G48)/($H$10-$G$10)*($BA$10-$G$10)))</f>
        <v>0.69250942481760891</v>
      </c>
      <c r="BB85" s="155">
        <f>IF(BB48="","",BB48-(H48+(I48-H48)/($I$10-$H$10)*($BB$10-$H$10)))</f>
        <v>0.89996147576924912</v>
      </c>
      <c r="BC85" s="157">
        <f>IF(BC48="","",BC48-(I48+(J48-I48)/($J$10-$I$10)*($BC$10-$I$10)))</f>
        <v>0.97352775092571298</v>
      </c>
      <c r="BD85" s="155">
        <f>IF(BD48="","",BD48-(I48+(J48-I48)/($J$10-$I$10)*($BD$10-$I$10)))</f>
        <v>1.0313890581801077</v>
      </c>
      <c r="BE85" s="178">
        <f>IF(BE48="","",BE48-(J48+(K48-J48)/($K$10-$J$10)*($BE$10-$J$10)))</f>
        <v>1.1089177042025207</v>
      </c>
      <c r="BF85" s="178">
        <f>IF(BF48="","",BF48-(K48+(L48-K48)/($L$10-$K$10)*($BF$10-$K$10)))</f>
        <v>1.3376814458249813</v>
      </c>
      <c r="BG85" s="156">
        <f>IF(BG48="","",BG48-(K48+(L48-K48)/($L$10-$K$10)*($BG$10-$K$10)))</f>
        <v>1.4831763351750147</v>
      </c>
      <c r="BH85" s="157">
        <f>IF(BH48="","",BH48-(N48+(O48-N48)/($O$10-$N$10)*($BH$10-$N$10)))</f>
        <v>1.7053171644101246</v>
      </c>
      <c r="BI85" s="155"/>
      <c r="BJ85" s="177" t="str">
        <f>IF(BJ48="","",BJ48-(D48+(G48-D48)/($G$10-$D$10)*($BJ$10-$D$10)))</f>
        <v/>
      </c>
      <c r="BK85" s="177" t="str">
        <f>IF(BK48="","",BK48-(D48+(G48-D48)/($G$10-$D$10)*($BK$10-$D$10)))</f>
        <v/>
      </c>
      <c r="BL85" s="178" t="str">
        <f>IF(BL48="","",BL48-(E48+(G48-E48)/($G$10-$E$10)*($BL$10-$E$10)))</f>
        <v/>
      </c>
      <c r="BM85" s="156">
        <f>IF(BM48="","",BM48-(I48+(J48-I48)/($J$10-$I$10)*($BM$10-$I$10)))</f>
        <v>1.2069830054848638</v>
      </c>
      <c r="BN85" s="156">
        <f>IF(BN48="","",BN48-(K48+(L48-K48)/($L$10-$K$10)*($BN$10-$K$10)))</f>
        <v>1.6244575510499928</v>
      </c>
      <c r="BO85" s="156">
        <f>IF(BO48="","",BO48-(L48+(N48-L48)/($N$10-$L$10)*($BO$10-$L$10)))</f>
        <v>1.7187747625049106</v>
      </c>
      <c r="BP85" s="178" t="str">
        <f>IF(BP48="","",BP48-(C48+(D48-C48)/($D$10-$C$10)*($BP$10-$C$10)))</f>
        <v/>
      </c>
      <c r="BQ85" s="157">
        <f>IF(BQ48="","",BQ48-(G48+(H48-G48)/($H$10-$G$10)*($BQ$10-$G$10)))</f>
        <v>0.74062719862662041</v>
      </c>
      <c r="BR85" s="178" t="str">
        <f>IF(BR48="","",BR48-(C48+(D48-C48)/($D$10-$C$10)*($BR$10-$C$10)))</f>
        <v/>
      </c>
      <c r="BS85" s="179" t="str">
        <f>IF(BS48="","",BS48-(C48+(D48-C48)/($D$10-$C$10)*($BS$10-$C$10)))</f>
        <v/>
      </c>
      <c r="BT85" s="178" t="str">
        <f>IF(BT48="","",BT48-(E48+(G48-E48)/($G$10-$E$10)*($BT$10-$E$10)))</f>
        <v/>
      </c>
      <c r="BU85" s="155">
        <f>IF(BU48="","",BU48-(G48+(H48-G48)/($H$10-$G$10)*($BU$10-$G$10)))</f>
        <v>1.0850805876502272</v>
      </c>
      <c r="BV85" s="155">
        <f>IF(BV48="","",BV48-(I48+(J48-I48)/($J$10-$I$10)*($BV$10-$I$10)))</f>
        <v>1.586971204735478</v>
      </c>
      <c r="BW85" s="178">
        <f>IF(BW48="","",BW48-(K48+(L48-K48)/($L$10-$K$10)*($BW$10-$K$10)))</f>
        <v>1.7874506493499838</v>
      </c>
      <c r="BX85" s="155">
        <f>IF(BX48="","",BX48-(K48+(L48-K48)/($L$10-$K$10)*($BX$10-$K$10)))</f>
        <v>1.961446768949977</v>
      </c>
      <c r="BY85" s="178">
        <f>IF(BY48="","",BY48-(K48+(N48-K48)/($N$10-$L$10)*($BZ$10-$L$10)))</f>
        <v>1.8362257839545011</v>
      </c>
      <c r="BZ85" s="178">
        <f>IF(BZ48="","",BZ48-(L48+(N48-L48)/($N$10-$L$10)*($BZ$10-$L$10)))</f>
        <v>2.2640411837183447</v>
      </c>
      <c r="CA85" s="178" t="str">
        <f>IF(CA48="","",CA48-(C48+(D48-C48)/($D$10-$C$10)*($CA$10-$C$10)))</f>
        <v/>
      </c>
      <c r="CB85" s="156">
        <f>IF(CB48="","",CB48-(G48+(H48-G48)/($H$10-$G$10)*($CB$10-$G$10)))</f>
        <v>1.1443443202145915</v>
      </c>
      <c r="CC85" s="156">
        <f>IF(CC48="","",CC48-(H48+(I48-H48)/($H$10-$G$10)*($CB$10-$G$10)))</f>
        <v>1.7789788648175953</v>
      </c>
      <c r="CD85" s="155">
        <f>IF(CD48="","",CD48-(I48+(J48-I48)/($J$10-$I$10)*($CD$10-$I$10)))</f>
        <v>1.3596289151070633</v>
      </c>
      <c r="CE85" s="155">
        <f>IF(CE48="","",CE48-(K48+(L48-K48)/($L$10-$K$10)*($CE$10-$K$10)))</f>
        <v>1.7868671581499784</v>
      </c>
    </row>
    <row r="86" spans="2:83" x14ac:dyDescent="0.3">
      <c r="B86" s="73"/>
      <c r="R86" s="74">
        <f>A19</f>
        <v>42535</v>
      </c>
      <c r="S86" s="177" t="str">
        <f>IF(S49="","",S49-(D49+(E49-D49)/($E$10-$D$10)*($S$10-$D$10)))</f>
        <v/>
      </c>
      <c r="T86" s="154">
        <f>IF(T49="","",T49-(G49+(H49-G49)/($H$10-$G$10)*($T$10-$G$10)))</f>
        <v>0.95994021428111909</v>
      </c>
      <c r="U86" s="155">
        <f>IF(U49="","",U49-(G49+(H49-G49)/($H$10-$G$10)*($U$10-$G$10)))</f>
        <v>0.76702329186696039</v>
      </c>
      <c r="V86" s="154">
        <f>IF(V49="","",V49-(G49+(H49-G49)/($H$10-$G$10)*($V$10-$G$10)))</f>
        <v>0.75859564827250336</v>
      </c>
      <c r="W86" s="155">
        <f>IF(W49="","",W49-(I49+(J49-I49)/($J$10-$I$10)*($W$10-$I$10)))</f>
        <v>1.0947815523173818</v>
      </c>
      <c r="X86" s="156">
        <f>IF(X49="","",X49-(K49+(L49-K49)/($L$10-$K$10)*($X$10-$K$10)))</f>
        <v>1.2814838604892693</v>
      </c>
      <c r="Y86" s="156">
        <f>IF(Y49="","",Y49-(K49+(L49-K49)/($L$10-$K$10)*($Y$10-$K$10)))</f>
        <v>1.5396169346678525</v>
      </c>
      <c r="Z86" s="156" t="str">
        <f>IF(Z49="","",Z49-(E49+(G49-E49)/($G$10-$E$10)*($Z$10-$E$10)))</f>
        <v/>
      </c>
      <c r="AA86" s="178">
        <f>IF(AA49="","",AA49-(F49+(G49-F49)/($G$10-$F$10)*($AA$10-$F$10)))</f>
        <v>0.93638572242554252</v>
      </c>
      <c r="AB86" s="156">
        <f>IF(AB49="","",AB49-(I49+(J49-I49)/($J$10-$I$10)*($AB$10-$I$10)))</f>
        <v>1.4077598575377976</v>
      </c>
      <c r="AC86" s="156">
        <f>IF(AC49="","",AC49-(J49+(K49-J49)/($K$10-$J$10)*($AC$10-$J$10)))</f>
        <v>1.5038139760696305</v>
      </c>
      <c r="AD86" s="178">
        <f>IF(AD49="","",AD49-(K49+(L49-K49)/($L$10-$K$10)*($AD$10-$K$10)))</f>
        <v>1.609960181939265</v>
      </c>
      <c r="AE86" s="155">
        <f>IF(AE49="","",AE49-(K49+(L49-K49)/($L$10-$K$10)*($AE$10-$K$10)))</f>
        <v>2.2214631029928662</v>
      </c>
      <c r="AF86" s="157" t="str">
        <f>IF(AF49="","",AF49-(C49+(G49-C49)/($G$10-$C$10)*($AF$10-$C$10)))</f>
        <v/>
      </c>
      <c r="AG86" s="155">
        <f>IF(AG49="","",AG49-(G49+(H49-G49)/($H$10-$G$10)*($AG$10-$G$10)))</f>
        <v>0.98494814188844337</v>
      </c>
      <c r="AH86" s="155">
        <f>IF(AH49="","",AH49-(H49+(I49-H49)/($I$10-$H$10)*($AH$10-$H$10)))</f>
        <v>1.2799769438571422</v>
      </c>
      <c r="AI86" s="155">
        <f>IF(AI49="","",AI49-(I49+(J49-I49)/($J$10-$I$10)*($AI$10-$I$10)))</f>
        <v>1.485059539502513</v>
      </c>
      <c r="AJ86" s="179">
        <f>IF(AJ49="","",AJ49-(K49+(L49-K49)/($L$10-$K$10)*($AJ$10-$K$10)))</f>
        <v>1.9377445840714218</v>
      </c>
      <c r="AK86" s="178" t="str">
        <f>IF(AK49="","",AK49-(C49+(D49-C49)/($D$10-$C$10)*($AK$10-$C$10)))</f>
        <v/>
      </c>
      <c r="AL86" s="178" t="str">
        <f>IF(AL49="","",AL49-(C49+(D49-C49)/($D$10-$C$10)*($AL$10-$C$10)))</f>
        <v/>
      </c>
      <c r="AM86" s="155">
        <f>IF(AM49="","",AM49-(J49+(K49-J49)/($K$10-$J$10)*($AM$10-$J$10)))</f>
        <v>1.6072367592531807</v>
      </c>
      <c r="AN86" s="155">
        <f>IF(AN49="","",AN49-(K49+(L49-K49)/($L$10-$K$10)*($AN$10-$K$10)))</f>
        <v>1.685545427499946</v>
      </c>
      <c r="AO86" s="178">
        <f>IF(AO49="","",AO49-(L49+(M49-L49)/($M$10-$L$10)*($AO$10-$L$10)))</f>
        <v>1.8922519832592255</v>
      </c>
      <c r="AP86" s="178" t="str">
        <f>IF(AP49="","",AP49-(C49+(D49-C49)/($D$10-$C$10)*($AP$10-$C$10)))</f>
        <v/>
      </c>
      <c r="AQ86" s="155">
        <f>IF(AQ49="","",AQ49-(G49+(H49-G49)/($H$10-$G$10)*($AQ$10-$G$10)))</f>
        <v>1.0885678258905744</v>
      </c>
      <c r="AR86" s="155">
        <f>IF(AR49="","",AR49-(H49+(I49-H49)/($I$10-$H$10)*($AR$10-$H$10)))</f>
        <v>1.3703731389285814</v>
      </c>
      <c r="AS86" s="155">
        <f>IF(AS49="","",AS49-(I49+(J49-I49)/($J$10-$I$10)*($AS$10-$I$10)))</f>
        <v>1.4801056181867929</v>
      </c>
      <c r="AT86" s="178">
        <f>IF(AT49="","",AT49-(J49+(K49-J49)/($K$10-$J$10)*($AT$10-$J$10)))</f>
        <v>1.7475425376076061</v>
      </c>
      <c r="AU86" s="178">
        <f>IF(AU49="","",AU49-(K49+(L49-K49)/($L$10-$K$10)*($AU$10-$K$10)))</f>
        <v>1.7808048712985078</v>
      </c>
      <c r="AV86" s="155"/>
      <c r="AW86" s="179" t="str">
        <f>IF(AW49="","",AW49-(D49+(G49-D49)/($G$10-$D$10)*($AW$10-$D$10)))</f>
        <v/>
      </c>
      <c r="AX86" s="218">
        <f>IF(AX49="","",AX49-(G49+(H49-G49)/($H$10-$G$10)*($AX$10-$G$10)))</f>
        <v>1.2801029230222851</v>
      </c>
      <c r="AY86" s="218">
        <f>IF(AY49="","",AY49-(H49+(I49-H49)/($I$10-$H$10)*($AY$10-$H$10)))</f>
        <v>1.4049223539285869</v>
      </c>
      <c r="AZ86" s="218">
        <f>IF(AZ49="","",AZ49-(I49+(J49-I49)/($I$10-$H$10)*($AY$10-$H$10)))</f>
        <v>2.0917693627472804</v>
      </c>
      <c r="BA86" s="157">
        <f>IF(BA49="","",BA49-(G49+(H49-G49)/($H$10-$G$10)*($BA$10-$G$10)))</f>
        <v>0.68183765710300515</v>
      </c>
      <c r="BB86" s="155">
        <f>IF(BB49="","",BB49-(H49+(I49-H49)/($I$10-$H$10)*($BB$10-$H$10)))</f>
        <v>0.8779869824999933</v>
      </c>
      <c r="BC86" s="157">
        <f>IF(BC49="","",BC49-(I49+(J49-I49)/($J$10-$I$10)*($BC$10-$I$10)))</f>
        <v>0.95358210116501185</v>
      </c>
      <c r="BD86" s="155">
        <f>IF(BD49="","",BD49-(I49+(J49-I49)/($J$10-$I$10)*($BD$10-$I$10)))</f>
        <v>1.0121241728967258</v>
      </c>
      <c r="BE86" s="178">
        <f>IF(BE49="","",BE49-(J49+(K49-J49)/($K$10-$J$10)*($BE$10-$J$10)))</f>
        <v>1.073280306810156</v>
      </c>
      <c r="BF86" s="178">
        <f>IF(BF49="","",BF49-(K49+(L49-K49)/($L$10-$K$10)*($BF$10-$K$10)))</f>
        <v>1.3060802983535593</v>
      </c>
      <c r="BG86" s="156">
        <f>IF(BG49="","",BG49-(K49+(L49-K49)/($L$10-$K$10)*($BG$10-$K$10)))</f>
        <v>1.4417554792178708</v>
      </c>
      <c r="BH86" s="157">
        <f>IF(BH49="","",BH49-(N49+(O49-N49)/($O$10-$N$10)*($BH$10-$N$10)))</f>
        <v>1.6735116153354941</v>
      </c>
      <c r="BI86" s="155"/>
      <c r="BJ86" s="177" t="str">
        <f>IF(BJ49="","",BJ49-(D49+(G49-D49)/($G$10-$D$10)*($BJ$10-$D$10)))</f>
        <v/>
      </c>
      <c r="BK86" s="177" t="str">
        <f>IF(BK49="","",BK49-(D49+(G49-D49)/($G$10-$D$10)*($BK$10-$D$10)))</f>
        <v/>
      </c>
      <c r="BL86" s="178" t="str">
        <f>IF(BL49="","",BL49-(E49+(G49-E49)/($G$10-$E$10)*($BL$10-$E$10)))</f>
        <v/>
      </c>
      <c r="BM86" s="156">
        <f>IF(BM49="","",BM49-(I49+(J49-I49)/($J$10-$I$10)*($BM$10-$I$10)))</f>
        <v>1.1811342554912203</v>
      </c>
      <c r="BN86" s="156">
        <f>IF(BN49="","",BN49-(K49+(L49-K49)/($L$10-$K$10)*($BN$10-$K$10)))</f>
        <v>1.5890722981642749</v>
      </c>
      <c r="BO86" s="156">
        <f>IF(BO49="","",BO49-(L49+(N49-L49)/($N$10-$L$10)*($BO$10-$L$10)))</f>
        <v>1.6870540863731089</v>
      </c>
      <c r="BP86" s="178" t="str">
        <f>IF(BP49="","",BP49-(C49+(D49-C49)/($D$10-$C$10)*($BP$10-$C$10)))</f>
        <v/>
      </c>
      <c r="BQ86" s="157">
        <f>IF(BQ49="","",BQ49-(G49+(H49-G49)/($H$10-$G$10)*($BQ$10-$G$10)))</f>
        <v>0.72221827421674023</v>
      </c>
      <c r="BR86" s="178" t="str">
        <f>IF(BR49="","",BR49-(C49+(D49-C49)/($D$10-$C$10)*($BR$10-$C$10)))</f>
        <v/>
      </c>
      <c r="BS86" s="179" t="str">
        <f>IF(BS49="","",BS49-(C49+(D49-C49)/($D$10-$C$10)*($BS$10-$C$10)))</f>
        <v/>
      </c>
      <c r="BT86" s="178" t="str">
        <f>IF(BT49="","",BT49-(E49+(G49-E49)/($G$10-$E$10)*($BT$10-$E$10)))</f>
        <v/>
      </c>
      <c r="BU86" s="155">
        <f>IF(BU49="","",BU49-(G49+(H49-G49)/($H$10-$G$10)*($BU$10-$G$10)))</f>
        <v>1.0619389110622022</v>
      </c>
      <c r="BV86" s="155">
        <f>IF(BV49="","",BV49-(I49+(J49-I49)/($J$10-$I$10)*($BV$10-$I$10)))</f>
        <v>1.5855656160957476</v>
      </c>
      <c r="BW86" s="178">
        <f>IF(BW49="","",BW49-(K49+(L49-K49)/($L$10-$K$10)*($BW$10-$K$10)))</f>
        <v>1.7646147947928106</v>
      </c>
      <c r="BX86" s="155">
        <f>IF(BX49="","",BX49-(K49+(L49-K49)/($L$10-$K$10)*($BX$10-$K$10)))</f>
        <v>1.9275345832642503</v>
      </c>
      <c r="BY86" s="178">
        <f>IF(BY49="","",BY49-(K49+(N49-K49)/($N$10-$L$10)*($BZ$10-$L$10)))</f>
        <v>1.8149211675290999</v>
      </c>
      <c r="BZ86" s="178">
        <f>IF(BZ49="","",BZ49-(L49+(N49-L49)/($N$10-$L$10)*($BZ$10-$L$10)))</f>
        <v>2.2522458389459175</v>
      </c>
      <c r="CA86" s="178" t="str">
        <f>IF(CA49="","",CA49-(C49+(D49-C49)/($D$10-$C$10)*($CA$10-$C$10)))</f>
        <v/>
      </c>
      <c r="CB86" s="156">
        <f>IF(CB49="","",CB49-(G49+(H49-G49)/($H$10-$G$10)*($CB$10-$G$10)))</f>
        <v>1.16640844473178</v>
      </c>
      <c r="CC86" s="156">
        <f>IF(CC49="","",CC49-(H49+(I49-H49)/($H$10-$G$10)*($CB$10-$G$10)))</f>
        <v>1.7350858955686359</v>
      </c>
      <c r="CD86" s="155">
        <f>IF(CD49="","",CD49-(I49+(J49-I49)/($J$10-$I$10)*($CD$10-$I$10)))</f>
        <v>1.3419402752707859</v>
      </c>
      <c r="CE86" s="155">
        <f>IF(CE49="","",CE49-(K49+(L49-K49)/($L$10-$K$10)*($CE$10-$K$10)))</f>
        <v>1.7392909834213928</v>
      </c>
    </row>
    <row r="87" spans="2:83" x14ac:dyDescent="0.3">
      <c r="B87" s="73"/>
      <c r="R87" s="74">
        <f>A20</f>
        <v>42536</v>
      </c>
      <c r="S87" s="177" t="str">
        <f>IF(S50="","",S50-(D50+(E50-D50)/($E$10-$D$10)*($S$10-$D$10)))</f>
        <v/>
      </c>
      <c r="T87" s="154">
        <f>IF(T50="","",T50-(G50+(H50-G50)/($H$10-$G$10)*($T$10-$G$10)))</f>
        <v>0.93001144982832828</v>
      </c>
      <c r="U87" s="155">
        <f>IF(U50="","",U50-(G50+(H50-G50)/($H$10-$G$10)*($U$10-$G$10)))</f>
        <v>0.7647489771995919</v>
      </c>
      <c r="V87" s="154">
        <f>IF(V50="","",V50-(G50+(H50-G50)/($H$10-$G$10)*($V$10-$G$10)))</f>
        <v>0.7434225938411827</v>
      </c>
      <c r="W87" s="155">
        <f>IF(W50="","",W50-(I50+(J50-I50)/($J$10-$I$10)*($W$10-$I$10)))</f>
        <v>1.0874190061775972</v>
      </c>
      <c r="X87" s="156">
        <f>IF(X50="","",X50-(K50+(L50-K50)/($L$10-$K$10)*($X$10-$K$10)))</f>
        <v>1.276512376785699</v>
      </c>
      <c r="Y87" s="156">
        <f>IF(Y50="","",Y50-(K50+(L50-K50)/($L$10-$K$10)*($Y$10-$K$10)))</f>
        <v>1.5456074403571516</v>
      </c>
      <c r="Z87" s="156" t="str">
        <f>IF(Z50="","",Z50-(E50+(G50-E50)/($G$10-$E$10)*($Z$10-$E$10)))</f>
        <v/>
      </c>
      <c r="AA87" s="178">
        <f>IF(AA50="","",AA50-(F50+(G50-F50)/($G$10-$F$10)*($AA$10-$F$10)))</f>
        <v>0.93028138038073482</v>
      </c>
      <c r="AB87" s="156">
        <f>IF(AB50="","",AB50-(I50+(J50-I50)/($J$10-$I$10)*($AB$10-$I$10)))</f>
        <v>1.4104731773425723</v>
      </c>
      <c r="AC87" s="156">
        <f>IF(AC50="","",AC50-(J50+(K50-J50)/($K$10-$J$10)*($AC$10-$J$10)))</f>
        <v>1.5094814928860378</v>
      </c>
      <c r="AD87" s="178">
        <f>IF(AD50="","",AD50-(K50+(L50-K50)/($L$10-$K$10)*($AD$10-$K$10)))</f>
        <v>1.6145975742857037</v>
      </c>
      <c r="AE87" s="155">
        <f>IF(AE50="","",AE50-(K50+(L50-K50)/($L$10-$K$10)*($AE$10-$K$10)))</f>
        <v>2.0234135203571668</v>
      </c>
      <c r="AF87" s="157" t="str">
        <f>IF(AF50="","",AF50-(C50+(G50-C50)/($G$10-$C$10)*($AF$10-$C$10)))</f>
        <v/>
      </c>
      <c r="AG87" s="155">
        <f>IF(AG50="","",AG50-(G50+(H50-G50)/($H$10-$G$10)*($AG$10-$G$10)))</f>
        <v>1.0089529971673934</v>
      </c>
      <c r="AH87" s="155">
        <f>IF(AH50="","",AH50-(H50+(I50-H50)/($I$10-$H$10)*($AH$10-$H$10)))</f>
        <v>1.2771483642197698</v>
      </c>
      <c r="AI87" s="155">
        <f>IF(AI50="","",AI50-(I50+(J50-I50)/($J$10-$I$10)*($AI$10-$I$10)))</f>
        <v>1.4880382241561487</v>
      </c>
      <c r="AJ87" s="179">
        <f>IF(AJ50="","",AJ50-(K50+(L50-K50)/($L$10-$K$10)*($AJ$10-$K$10)))</f>
        <v>1.9500664439285527</v>
      </c>
      <c r="AK87" s="178" t="str">
        <f>IF(AK50="","",AK50-(C50+(D50-C50)/($D$10-$C$10)*($AK$10-$C$10)))</f>
        <v/>
      </c>
      <c r="AL87" s="178" t="str">
        <f>IF(AL50="","",AL50-(C50+(D50-C50)/($D$10-$C$10)*($AL$10-$C$10)))</f>
        <v/>
      </c>
      <c r="AM87" s="155">
        <f>IF(AM50="","",AM50-(J50+(K50-J50)/($K$10-$J$10)*($AM$10-$J$10)))</f>
        <v>1.6089313344493608</v>
      </c>
      <c r="AN87" s="155">
        <f>IF(AN50="","",AN50-(K50+(L50-K50)/($L$10-$K$10)*($AN$10-$K$10)))</f>
        <v>1.6968793600000254</v>
      </c>
      <c r="AO87" s="178">
        <f>IF(AO50="","",AO50-(L50+(M50-L50)/($M$10-$L$10)*($AO$10-$L$10)))</f>
        <v>1.9099898457147759</v>
      </c>
      <c r="AP87" s="178" t="str">
        <f>IF(AP50="","",AP50-(C50+(D50-C50)/($D$10-$C$10)*($AP$10-$C$10)))</f>
        <v/>
      </c>
      <c r="AQ87" s="155">
        <f>IF(AQ50="","",AQ50-(G50+(H50-G50)/($H$10-$G$10)*($AQ$10-$G$10)))</f>
        <v>1.0903800524141811</v>
      </c>
      <c r="AR87" s="155">
        <f>IF(AR50="","",AR50-(H50+(I50-H50)/($I$10-$H$10)*($AR$10-$H$10)))</f>
        <v>1.3760649291483467</v>
      </c>
      <c r="AS87" s="155">
        <f>IF(AS50="","",AS50-(I50+(J50-I50)/($J$10-$I$10)*($AS$10-$I$10)))</f>
        <v>1.4835539398243616</v>
      </c>
      <c r="AT87" s="178">
        <f>IF(AT50="","",AT50-(J50+(K50-J50)/($K$10-$J$10)*($AT$10-$J$10)))</f>
        <v>1.7524195707784576</v>
      </c>
      <c r="AU87" s="178">
        <f>IF(AU50="","",AU50-(K50+(L50-K50)/($L$10-$K$10)*($AU$10-$K$10)))</f>
        <v>1.78958644493455</v>
      </c>
      <c r="AV87" s="155"/>
      <c r="AW87" s="179" t="str">
        <f>IF(AW50="","",AW50-(D50+(G50-D50)/($G$10-$D$10)*($AW$10-$D$10)))</f>
        <v/>
      </c>
      <c r="AX87" s="218">
        <f>IF(AX50="","",AX50-(G50+(H50-G50)/($H$10-$G$10)*($AX$10-$G$10)))</f>
        <v>1.291892087899511</v>
      </c>
      <c r="AY87" s="218">
        <f>IF(AY50="","",AY50-(H50+(I50-H50)/($I$10-$H$10)*($AY$10-$H$10)))</f>
        <v>1.4093864806867846</v>
      </c>
      <c r="AZ87" s="218">
        <f>IF(AZ50="","",AZ50-(I50+(J50-I50)/($I$10-$H$10)*($AY$10-$H$10)))</f>
        <v>2.1039550678845917</v>
      </c>
      <c r="BA87" s="157">
        <f>IF(BA50="","",BA50-(G50+(H50-G50)/($H$10-$G$10)*($BA$10-$G$10)))</f>
        <v>0.67356455684549532</v>
      </c>
      <c r="BB87" s="155">
        <f>IF(BB50="","",BB50-(H50+(I50-H50)/($I$10-$H$10)*($BB$10-$H$10)))</f>
        <v>0.87967584923074149</v>
      </c>
      <c r="BC87" s="157">
        <f>IF(BC50="","",BC50-(I50+(J50-I50)/($J$10-$I$10)*($BC$10-$I$10)))</f>
        <v>0.95205822222918535</v>
      </c>
      <c r="BD87" s="155">
        <f>IF(BD50="","",BD50-(I50+(J50-I50)/($J$10-$I$10)*($BD$10-$I$10)))</f>
        <v>1.012805144596935</v>
      </c>
      <c r="BE87" s="178">
        <f>IF(BE50="","",BE50-(J50+(K50-J50)/($K$10-$J$10)*($BE$10-$J$10)))</f>
        <v>1.0739299035379699</v>
      </c>
      <c r="BF87" s="178">
        <f>IF(BF50="","",BF50-(K50+(L50-K50)/($L$10-$K$10)*($BF$10-$K$10)))</f>
        <v>1.3067704760714407</v>
      </c>
      <c r="BG87" s="156">
        <f>IF(BG50="","",BG50-(K50+(L50-K50)/($L$10-$K$10)*($BG$10-$K$10)))</f>
        <v>1.4428282553571075</v>
      </c>
      <c r="BH87" s="157">
        <f>IF(BH50="","",BH50-(N50+(O50-N50)/($O$10-$N$10)*($BH$10-$N$10)))</f>
        <v>1.697877632112049</v>
      </c>
      <c r="BI87" s="155"/>
      <c r="BJ87" s="177" t="str">
        <f>IF(BJ50="","",BJ50-(D50+(G50-D50)/($G$10-$D$10)*($BJ$10-$D$10)))</f>
        <v/>
      </c>
      <c r="BK87" s="177" t="str">
        <f>IF(BK50="","",BK50-(D50+(G50-D50)/($G$10-$D$10)*($BK$10-$D$10)))</f>
        <v/>
      </c>
      <c r="BL87" s="178" t="str">
        <f>IF(BL50="","",BL50-(E50+(G50-E50)/($G$10-$E$10)*($BL$10-$E$10)))</f>
        <v/>
      </c>
      <c r="BM87" s="156">
        <f>IF(BM50="","",BM50-(I50+(J50-I50)/($J$10-$I$10)*($BM$10-$I$10)))</f>
        <v>1.1797474204533809</v>
      </c>
      <c r="BN87" s="156">
        <f>IF(BN50="","",BN50-(K50+(L50-K50)/($L$10-$K$10)*($BN$10-$K$10)))</f>
        <v>1.5926991992856929</v>
      </c>
      <c r="BO87" s="156">
        <f>IF(BO50="","",BO50-(L50+(N50-L50)/($N$10-$L$10)*($BO$10-$L$10)))</f>
        <v>1.6952392822125462</v>
      </c>
      <c r="BP87" s="178" t="str">
        <f>IF(BP50="","",BP50-(C50+(D50-C50)/($D$10-$C$10)*($BP$10-$C$10)))</f>
        <v/>
      </c>
      <c r="BQ87" s="157">
        <f>IF(BQ50="","",BQ50-(G50+(H50-G50)/($H$10-$G$10)*($BQ$10-$G$10)))</f>
        <v>0.71993417742490351</v>
      </c>
      <c r="BR87" s="178" t="str">
        <f>IF(BR50="","",BR50-(C50+(D50-C50)/($D$10-$C$10)*($BR$10-$C$10)))</f>
        <v/>
      </c>
      <c r="BS87" s="179" t="str">
        <f>IF(BS50="","",BS50-(C50+(D50-C50)/($D$10-$C$10)*($BS$10-$C$10)))</f>
        <v/>
      </c>
      <c r="BT87" s="178" t="str">
        <f>IF(BT50="","",BT50-(E50+(G50-E50)/($G$10-$E$10)*($BT$10-$E$10)))</f>
        <v/>
      </c>
      <c r="BU87" s="155">
        <f>IF(BU50="","",BU50-(G50+(H50-G50)/($H$10-$G$10)*($BU$10-$G$10)))</f>
        <v>1.0591832496566189</v>
      </c>
      <c r="BV87" s="155">
        <f>IF(BV50="","",BV50-(I50+(J50-I50)/($J$10-$I$10)*($BV$10-$I$10)))</f>
        <v>1.5946979254345104</v>
      </c>
      <c r="BW87" s="178">
        <f>IF(BW50="","",BW50-(K50+(L50-K50)/($L$10-$K$10)*($BW$10-$K$10)))</f>
        <v>1.7700706803571338</v>
      </c>
      <c r="BX87" s="155">
        <f>IF(BX50="","",BX50-(K50+(L50-K50)/($L$10-$K$10)*($BX$10-$K$10)))</f>
        <v>1.9342118517857076</v>
      </c>
      <c r="BY87" s="178">
        <f>IF(BY50="","",BY50-(K50+(N50-K50)/($N$10-$L$10)*($BZ$10-$L$10)))</f>
        <v>1.835495628324801</v>
      </c>
      <c r="BZ87" s="178">
        <f>IF(BZ50="","",BZ50-(L50+(N50-L50)/($N$10-$L$10)*($BZ$10-$L$10)))</f>
        <v>2.3060794516427197</v>
      </c>
      <c r="CA87" s="178" t="str">
        <f>IF(CA50="","",CA50-(C50+(D50-C50)/($D$10-$C$10)*($CA$10-$C$10)))</f>
        <v/>
      </c>
      <c r="CB87" s="156">
        <f>IF(CB50="","",CB50-(G50+(H50-G50)/($H$10-$G$10)*($CB$10-$G$10)))</f>
        <v>1.1642239416523816</v>
      </c>
      <c r="CC87" s="156">
        <f>IF(CC50="","",CC50-(H50+(I50-H50)/($H$10-$G$10)*($CB$10-$G$10)))</f>
        <v>1.7557465837660624</v>
      </c>
      <c r="CD87" s="155">
        <f>IF(CD50="","",CD50-(I50+(J50-I50)/($J$10-$I$10)*($CD$10-$I$10)))</f>
        <v>1.341686236788405</v>
      </c>
      <c r="CE87" s="155">
        <f>IF(CE50="","",CE50-(K50+(L50-K50)/($L$10-$K$10)*($CE$10-$K$10)))</f>
        <v>1.7518567864285615</v>
      </c>
    </row>
    <row r="88" spans="2:83" x14ac:dyDescent="0.3">
      <c r="B88" s="73"/>
      <c r="R88" s="74">
        <f>A21</f>
        <v>42537</v>
      </c>
      <c r="S88" s="177" t="str">
        <f>IF(S51="","",S51-(D51+(E51-D51)/($E$10-$D$10)*($S$10-$D$10)))</f>
        <v/>
      </c>
      <c r="T88" s="154">
        <f>IF(T51="","",T51-(G51+(H51-G51)/($H$10-$G$10)*($T$10-$G$10)))</f>
        <v>0.96218889196349089</v>
      </c>
      <c r="U88" s="155">
        <f>IF(U51="","",U51-(G51+(H51-G51)/($H$10-$G$10)*($U$10-$G$10)))</f>
        <v>0.78610745531113313</v>
      </c>
      <c r="V88" s="154">
        <f>IF(V51="","",V51-(G51+(H51-G51)/($H$10-$G$10)*($V$10-$G$10)))</f>
        <v>0.75295130512877328</v>
      </c>
      <c r="W88" s="155">
        <f>IF(W51="","",W51-(I51+(J51-I51)/($J$10-$I$10)*($W$10-$I$10)))</f>
        <v>1.065616556857683</v>
      </c>
      <c r="X88" s="156">
        <f>IF(X51="","",X51-(K51+(L51-K51)/($L$10-$K$10)*($X$10-$K$10)))</f>
        <v>1.2815331007285899</v>
      </c>
      <c r="Y88" s="156">
        <f>IF(Y51="","",Y51-(K51+(L51-K51)/($L$10-$K$10)*($Y$10-$K$10)))</f>
        <v>1.5368603315857263</v>
      </c>
      <c r="Z88" s="156" t="str">
        <f>IF(Z51="","",Z51-(E51+(G51-E51)/($G$10-$E$10)*($Z$10-$E$10)))</f>
        <v/>
      </c>
      <c r="AA88" s="178">
        <f>IF(AA51="","",AA51-(F51+(G51-F51)/($G$10-$F$10)*($AA$10-$F$10)))</f>
        <v>0.93842186306266928</v>
      </c>
      <c r="AB88" s="156">
        <f>IF(AB51="","",AB51-(I51+(J51-I51)/($J$10-$I$10)*($AB$10-$I$10)))</f>
        <v>1.4010326809949918</v>
      </c>
      <c r="AC88" s="156">
        <f>IF(AC51="","",AC51-(J51+(K51-J51)/($K$10-$J$10)*($AC$10-$J$10)))</f>
        <v>1.4951939616455636</v>
      </c>
      <c r="AD88" s="178">
        <f>IF(AD51="","",AD51-(K51+(L51-K51)/($L$10-$K$10)*($AD$10-$K$10)))</f>
        <v>1.6068486591285738</v>
      </c>
      <c r="AE88" s="155">
        <f>IF(AE51="","",AE51-(K51+(L51-K51)/($L$10-$K$10)*($AE$10-$K$10)))</f>
        <v>2.0084561199857278</v>
      </c>
      <c r="AF88" s="157" t="str">
        <f>IF(AF51="","",AF51-(C51+(G51-C51)/($G$10-$C$10)*($AF$10-$C$10)))</f>
        <v/>
      </c>
      <c r="AG88" s="155">
        <f>IF(AG51="","",AG51-(G51+(H51-G51)/($H$10-$G$10)*($AG$10-$G$10)))</f>
        <v>1.0048914061480629</v>
      </c>
      <c r="AH88" s="155">
        <f>IF(AH51="","",AH51-(H51+(I51-H51)/($I$10-$H$10)*($AH$10-$H$10)))</f>
        <v>1.2769949990769223</v>
      </c>
      <c r="AI88" s="155">
        <f>IF(AI51="","",AI51-(I51+(J51-I51)/($J$10-$I$10)*($AI$10-$I$10)))</f>
        <v>1.4729796102330099</v>
      </c>
      <c r="AJ88" s="179">
        <f>IF(AJ51="","",AJ51-(K51+(L51-K51)/($L$10-$K$10)*($AJ$10-$K$10)))</f>
        <v>1.9402105131428327</v>
      </c>
      <c r="AK88" s="178" t="str">
        <f>IF(AK51="","",AK51-(C51+(D51-C51)/($D$10-$C$10)*($AK$10-$C$10)))</f>
        <v/>
      </c>
      <c r="AL88" s="178" t="str">
        <f>IF(AL51="","",AL51-(C51+(D51-C51)/($D$10-$C$10)*($AL$10-$C$10)))</f>
        <v/>
      </c>
      <c r="AM88" s="155">
        <f>IF(AM51="","",AM51-(J51+(K51-J51)/($K$10-$J$10)*($AM$10-$J$10)))</f>
        <v>1.5962965721202731</v>
      </c>
      <c r="AN88" s="155">
        <f>IF(AN51="","",AN51-(K51+(L51-K51)/($L$10-$K$10)*($AN$10-$K$10)))</f>
        <v>1.6884940800000248</v>
      </c>
      <c r="AO88" s="178">
        <f>IF(AO51="","",AO51-(L51+(M51-L51)/($M$10-$L$10)*($AO$10-$L$10)))</f>
        <v>1.9031266166894847</v>
      </c>
      <c r="AP88" s="178" t="str">
        <f>IF(AP51="","",AP51-(C51+(D51-C51)/($D$10-$C$10)*($AP$10-$C$10)))</f>
        <v/>
      </c>
      <c r="AQ88" s="155">
        <f>IF(AQ51="","",AQ51-(G51+(H51-G51)/($H$10-$G$10)*($AQ$10-$G$10)))</f>
        <v>1.113024074731773</v>
      </c>
      <c r="AR88" s="155">
        <f>IF(AR51="","",AR51-(H51+(I51-H51)/($I$10-$H$10)*($AR$10-$H$10)))</f>
        <v>1.4336425405769315</v>
      </c>
      <c r="AS88" s="155">
        <f>IF(AS51="","",AS51-(I51+(J51-I51)/($J$10-$I$10)*($AS$10-$I$10)))</f>
        <v>1.4778152966133309</v>
      </c>
      <c r="AT88" s="178">
        <f>IF(AT51="","",AT51-(J51+(K51-J51)/($K$10-$J$10)*($AT$10-$J$10)))</f>
        <v>1.7393032195886051</v>
      </c>
      <c r="AU88" s="178">
        <f>IF(AU51="","",AU51-(K51+(L51-K51)/($L$10-$K$10)*($AU$10-$K$10)))</f>
        <v>1.7813933395728592</v>
      </c>
      <c r="AV88" s="155"/>
      <c r="AW88" s="179" t="str">
        <f>IF(AW51="","",AW51-(D51+(G51-D51)/($G$10-$D$10)*($AW$10-$D$10)))</f>
        <v/>
      </c>
      <c r="AX88" s="218">
        <f>IF(AX51="","",AX51-(G51+(H51-G51)/($H$10-$G$10)*($AX$10-$G$10)))</f>
        <v>1.3014104381229732</v>
      </c>
      <c r="AY88" s="218">
        <f>IF(AY51="","",AY51-(H51+(I51-H51)/($I$10-$H$10)*($AY$10-$H$10)))</f>
        <v>1.4088838421153902</v>
      </c>
      <c r="AZ88" s="218">
        <f>IF(AZ51="","",AZ51-(I51+(J51-I51)/($I$10-$H$10)*($AY$10-$H$10)))</f>
        <v>2.0776262315109801</v>
      </c>
      <c r="BA88" s="157">
        <f>IF(BA51="","",BA51-(G51+(H51-G51)/($H$10-$G$10)*($BA$10-$G$10)))</f>
        <v>0.70265028951716468</v>
      </c>
      <c r="BB88" s="155">
        <f>IF(BB51="","",BB51-(H51+(I51-H51)/($I$10-$H$10)*($BB$10-$H$10)))</f>
        <v>0.87913128923079187</v>
      </c>
      <c r="BC88" s="157">
        <f>IF(BC51="","",BC51-(I51+(J51-I51)/($J$10-$I$10)*($BC$10-$I$10)))</f>
        <v>0.93179523901133532</v>
      </c>
      <c r="BD88" s="155">
        <f>IF(BD51="","",BD51-(I51+(J51-I51)/($J$10-$I$10)*($BD$10-$I$10)))</f>
        <v>1.0023440554470779</v>
      </c>
      <c r="BE88" s="178">
        <f>IF(BE51="","",BE51-(J51+(K51-J51)/($K$10-$J$10)*($BE$10-$J$10)))</f>
        <v>1.068453742784798</v>
      </c>
      <c r="BF88" s="178">
        <f>IF(BF51="","",BF51-(K51+(L51-K51)/($L$10-$K$10)*($BF$10-$K$10)))</f>
        <v>1.296928424957144</v>
      </c>
      <c r="BG88" s="156">
        <f>IF(BG51="","",BG51-(K51+(L51-K51)/($L$10-$K$10)*($BG$10-$K$10)))</f>
        <v>1.4341750826857385</v>
      </c>
      <c r="BH88" s="157">
        <f>IF(BH51="","",BH51-(N51+(O51-N51)/($O$10-$N$10)*($BH$10-$N$10)))</f>
        <v>1.7003677376415118</v>
      </c>
      <c r="BI88" s="155"/>
      <c r="BJ88" s="177" t="str">
        <f>IF(BJ51="","",BJ51-(D51+(G51-D51)/($G$10-$D$10)*($BJ$10-$D$10)))</f>
        <v/>
      </c>
      <c r="BK88" s="177" t="str">
        <f>IF(BK51="","",BK51-(D51+(G51-D51)/($G$10-$D$10)*($BK$10-$D$10)))</f>
        <v/>
      </c>
      <c r="BL88" s="178" t="str">
        <f>IF(BL51="","",BL51-(E51+(G51-E51)/($G$10-$E$10)*($BL$10-$E$10)))</f>
        <v/>
      </c>
      <c r="BM88" s="156">
        <f>IF(BM51="","",BM51-(I51+(J51-I51)/($J$10-$I$10)*($BM$10-$I$10)))</f>
        <v>1.1663070379345268</v>
      </c>
      <c r="BN88" s="156">
        <f>IF(BN51="","",BN51-(K51+(L51-K51)/($L$10-$K$10)*($BN$10-$K$10)))</f>
        <v>1.5839965243285796</v>
      </c>
      <c r="BO88" s="156">
        <f>IF(BO51="","",BO51-(L51+(N51-L51)/($N$10-$L$10)*($BO$10-$L$10)))</f>
        <v>1.684967004060359</v>
      </c>
      <c r="BP88" s="178" t="str">
        <f>IF(BP51="","",BP51-(C51+(D51-C51)/($D$10-$C$10)*($BP$10-$C$10)))</f>
        <v/>
      </c>
      <c r="BQ88" s="157">
        <f>IF(BQ51="","",BQ51-(G51+(H51-G51)/($H$10-$G$10)*($BQ$10-$G$10)))</f>
        <v>0.74542268695281111</v>
      </c>
      <c r="BR88" s="178" t="str">
        <f>IF(BR51="","",BR51-(C51+(D51-C51)/($D$10-$C$10)*($BR$10-$C$10)))</f>
        <v/>
      </c>
      <c r="BS88" s="179" t="str">
        <f>IF(BS51="","",BS51-(C51+(D51-C51)/($D$10-$C$10)*($BS$10-$C$10)))</f>
        <v/>
      </c>
      <c r="BT88" s="178" t="str">
        <f>IF(BT51="","",BT51-(E51+(G51-E51)/($G$10-$E$10)*($BT$10-$E$10)))</f>
        <v/>
      </c>
      <c r="BU88" s="155">
        <f>IF(BU51="","",BU51-(G51+(H51-G51)/($H$10-$G$10)*($BU$10-$G$10)))</f>
        <v>1.0713281964270269</v>
      </c>
      <c r="BV88" s="155">
        <f>IF(BV51="","",BV51-(I51+(J51-I51)/($J$10-$I$10)*($BV$10-$I$10)))</f>
        <v>1.586679941353895</v>
      </c>
      <c r="BW88" s="178">
        <f>IF(BW51="","",BW51-(K51+(L51-K51)/($L$10-$K$10)*($BW$10-$K$10)))</f>
        <v>1.7599830830857242</v>
      </c>
      <c r="BX88" s="155">
        <f>IF(BX51="","",BX51-(K51+(L51-K51)/($L$10-$K$10)*($BX$10-$K$10)))</f>
        <v>1.9252013710285727</v>
      </c>
      <c r="BY88" s="178">
        <f>IF(BY51="","",BY51-(K51+(N51-K51)/($N$10-$L$10)*($BZ$10-$L$10)))</f>
        <v>1.8320685438808981</v>
      </c>
      <c r="BZ88" s="178">
        <f>IF(BZ51="","",BZ51-(L51+(N51-L51)/($N$10-$L$10)*($BZ$10-$L$10)))</f>
        <v>2.2981519132443737</v>
      </c>
      <c r="CA88" s="178" t="str">
        <f>IF(CA51="","",CA51-(C51+(D51-C51)/($D$10-$C$10)*($CA$10-$C$10)))</f>
        <v/>
      </c>
      <c r="CB88" s="156">
        <f>IF(CB51="","",CB51-(G51+(H51-G51)/($H$10-$G$10)*($CB$10-$G$10)))</f>
        <v>1.168202072038635</v>
      </c>
      <c r="CC88" s="156">
        <f>IF(CC51="","",CC51-(H51+(I51-H51)/($H$10-$G$10)*($CB$10-$G$10)))</f>
        <v>1.7246800221781164</v>
      </c>
      <c r="CD88" s="155">
        <f>IF(CD51="","",CD51-(I51+(J51-I51)/($J$10-$I$10)*($CD$10-$I$10)))</f>
        <v>1.3320763312972566</v>
      </c>
      <c r="CE88" s="155">
        <f>IF(CE51="","",CE51-(K51+(L51-K51)/($L$10-$K$10)*($CE$10-$K$10)))</f>
        <v>1.7426532983428791</v>
      </c>
    </row>
    <row r="89" spans="2:83" x14ac:dyDescent="0.3">
      <c r="B89" s="73"/>
      <c r="R89" s="74">
        <f>A22</f>
        <v>42538</v>
      </c>
      <c r="S89" s="177" t="str">
        <f>IF(S52="","",S52-(D52+(E52-D52)/($E$10-$D$10)*($S$10-$D$10)))</f>
        <v/>
      </c>
      <c r="T89" s="154">
        <f>IF(T52="","",T52-(G52+(H52-G52)/($H$10-$G$10)*($T$10-$G$10)))</f>
        <v>0.95119685430257439</v>
      </c>
      <c r="U89" s="155">
        <f>IF(U52="","",U52-(G52+(H52-G52)/($H$10-$G$10)*($U$10-$G$10)))</f>
        <v>0.77094387065450665</v>
      </c>
      <c r="V89" s="154">
        <f>IF(V52="","",V52-(G52+(H52-G52)/($H$10-$G$10)*($V$10-$G$10)))</f>
        <v>0.76110140716739449</v>
      </c>
      <c r="W89" s="155">
        <f>IF(W52="","",W52-(I52+(J52-I52)/($J$10-$I$10)*($W$10-$I$10)))</f>
        <v>1.0675202638790755</v>
      </c>
      <c r="X89" s="156">
        <f>IF(X52="","",X52-(K52+(L52-K52)/($L$10-$K$10)*($X$10-$K$10)))</f>
        <v>1.2878611733178937</v>
      </c>
      <c r="Y89" s="156">
        <f>IF(Y52="","",Y52-(K52+(L52-K52)/($L$10-$K$10)*($Y$10-$K$10)))</f>
        <v>1.5444995643535631</v>
      </c>
      <c r="Z89" s="156" t="str">
        <f>IF(Z52="","",Z52-(E52+(G52-E52)/($G$10-$E$10)*($Z$10-$E$10)))</f>
        <v/>
      </c>
      <c r="AA89" s="178">
        <f>IF(AA52="","",AA52-(F52+(G52-F52)/($G$10-$F$10)*($AA$10-$F$10)))</f>
        <v>0.92623716659625588</v>
      </c>
      <c r="AB89" s="156">
        <f>IF(AB52="","",AB52-(I52+(J52-I52)/($J$10-$I$10)*($AB$10-$I$10)))</f>
        <v>1.4069740771284565</v>
      </c>
      <c r="AC89" s="156">
        <f>IF(AC52="","",AC52-(J52+(K52-J52)/($K$10-$J$10)*($AC$10-$J$10)))</f>
        <v>1.5003944181328861</v>
      </c>
      <c r="AD89" s="178">
        <f>IF(AD52="","",AD52-(K52+(L52-K52)/($L$10-$K$10)*($AD$10-$K$10)))</f>
        <v>1.6243322979678738</v>
      </c>
      <c r="AE89" s="155">
        <f>IF(AE52="","",AE52-(K52+(L52-K52)/($L$10-$K$10)*($AE$10-$K$10)))</f>
        <v>2.1960437008785489</v>
      </c>
      <c r="AF89" s="157" t="str">
        <f>IF(AF52="","",AF52-(C52+(G52-C52)/($G$10-$C$10)*($AF$10-$C$10)))</f>
        <v/>
      </c>
      <c r="AG89" s="155">
        <f>IF(AG52="","",AG52-(G52+(H52-G52)/($H$10-$G$10)*($AG$10-$G$10)))</f>
        <v>0.98088733974246711</v>
      </c>
      <c r="AH89" s="155">
        <f>IF(AH52="","",AH52-(H52+(I52-H52)/($I$10-$H$10)*($AH$10-$H$10)))</f>
        <v>1.2882378303846291</v>
      </c>
      <c r="AI89" s="155">
        <f>IF(AI52="","",AI52-(I52+(J52-I52)/($J$10-$I$10)*($AI$10-$I$10)))</f>
        <v>1.478626085308552</v>
      </c>
      <c r="AJ89" s="179">
        <f>IF(AJ52="","",AJ52-(K52+(L52-K52)/($L$10-$K$10)*($AJ$10-$K$10)))</f>
        <v>1.9531477892142637</v>
      </c>
      <c r="AK89" s="178" t="str">
        <f>IF(AK52="","",AK52-(C52+(D52-C52)/($D$10-$C$10)*($AK$10-$C$10)))</f>
        <v/>
      </c>
      <c r="AL89" s="178" t="str">
        <f>IF(AL52="","",AL52-(C52+(D52-C52)/($D$10-$C$10)*($AL$10-$C$10)))</f>
        <v/>
      </c>
      <c r="AM89" s="155">
        <f>IF(AM52="","",AM52-(J52+(K52-J52)/($K$10-$J$10)*($AM$10-$J$10)))</f>
        <v>1.6015069513924027</v>
      </c>
      <c r="AN89" s="155">
        <f>IF(AN52="","",AN52-(K52+(L52-K52)/($L$10-$K$10)*($AN$10-$K$10)))</f>
        <v>1.6937137175000228</v>
      </c>
      <c r="AO89" s="178">
        <f>IF(AO52="","",AO52-(L52+(M52-L52)/($M$10-$L$10)*($AO$10-$L$10)))</f>
        <v>1.9190026136388436</v>
      </c>
      <c r="AP89" s="178" t="str">
        <f>IF(AP52="","",AP52-(C52+(D52-C52)/($D$10-$C$10)*($AP$10-$C$10)))</f>
        <v/>
      </c>
      <c r="AQ89" s="155">
        <f>IF(AQ52="","",AQ52-(G52+(H52-G52)/($H$10-$G$10)*($AQ$10-$G$10)))</f>
        <v>1.108565123401291</v>
      </c>
      <c r="AR89" s="155">
        <f>IF(AR52="","",AR52-(H52+(I52-H52)/($I$10-$H$10)*($AR$10-$H$10)))</f>
        <v>1.4445162853846547</v>
      </c>
      <c r="AS89" s="155">
        <f>IF(AS52="","",AS52-(I52+(J52-I52)/($J$10-$I$10)*($AS$10-$I$10)))</f>
        <v>1.4960261606694063</v>
      </c>
      <c r="AT89" s="178">
        <f>IF(AT52="","",AT52-(J52+(K52-J52)/($K$10-$J$10)*($AT$10-$J$10)))</f>
        <v>1.742489267341738</v>
      </c>
      <c r="AU89" s="178">
        <f>IF(AU52="","",AU52-(K52+(L52-K52)/($L$10-$K$10)*($AU$10-$K$10)))</f>
        <v>1.7855914699668936</v>
      </c>
      <c r="AV89" s="155"/>
      <c r="AW89" s="179" t="str">
        <f>IF(AW52="","",AW52-(D52+(G52-D52)/($G$10-$D$10)*($AW$10-$D$10)))</f>
        <v/>
      </c>
      <c r="AX89" s="218">
        <f>IF(AX52="","",AX52-(G52+(H52-G52)/($H$10-$G$10)*($AX$10-$G$10)))</f>
        <v>1.308766714444964</v>
      </c>
      <c r="AY89" s="218">
        <f>IF(AY52="","",AY52-(H52+(I52-H52)/($I$10-$H$10)*($AY$10-$H$10)))</f>
        <v>1.4213240680769239</v>
      </c>
      <c r="AZ89" s="218">
        <f>IF(AZ52="","",AZ52-(I52+(J52-I52)/($I$10-$H$10)*($AY$10-$H$10)))</f>
        <v>2.0825410970604294</v>
      </c>
      <c r="BA89" s="157">
        <f>IF(BA52="","",BA52-(G52+(H52-G52)/($H$10-$G$10)*($BA$10-$G$10)))</f>
        <v>0.69220023812228959</v>
      </c>
      <c r="BB89" s="155">
        <f>IF(BB52="","",BB52-(H52+(I52-H52)/($I$10-$H$10)*($BB$10-$H$10)))</f>
        <v>0.89055413115385251</v>
      </c>
      <c r="BC89" s="157">
        <f>IF(BC52="","",BC52-(I52+(J52-I52)/($J$10-$I$10)*($BC$10-$I$10)))</f>
        <v>0.93694991896096225</v>
      </c>
      <c r="BD89" s="155">
        <f>IF(BD52="","",BD52-(I52+(J52-I52)/($J$10-$I$10)*($BD$10-$I$10)))</f>
        <v>1.0090156473488703</v>
      </c>
      <c r="BE89" s="178">
        <f>IF(BE52="","",BE52-(J52+(K52-J52)/($K$10-$J$10)*($BE$10-$J$10)))</f>
        <v>1.0736122239556751</v>
      </c>
      <c r="BF89" s="178">
        <f>IF(BF52="","",BF52-(K52+(L52-K52)/($L$10-$K$10)*($BF$10-$K$10)))</f>
        <v>1.3021960670107298</v>
      </c>
      <c r="BG89" s="156">
        <f>IF(BG52="","",BG52-(K52+(L52-K52)/($L$10-$K$10)*($BG$10-$K$10)))</f>
        <v>1.4451153317035677</v>
      </c>
      <c r="BH89" s="157">
        <f>IF(BH52="","",BH52-(N52+(O52-N52)/($O$10-$N$10)*($BH$10-$N$10)))</f>
        <v>1.66893756763921</v>
      </c>
      <c r="BI89" s="155"/>
      <c r="BJ89" s="177" t="str">
        <f>IF(BJ52="","",BJ52-(D52+(G52-D52)/($G$10-$D$10)*($BJ$10-$D$10)))</f>
        <v/>
      </c>
      <c r="BK89" s="177" t="str">
        <f>IF(BK52="","",BK52-(D52+(G52-D52)/($G$10-$D$10)*($BK$10-$D$10)))</f>
        <v/>
      </c>
      <c r="BL89" s="178" t="str">
        <f>IF(BL52="","",BL52-(E52+(G52-E52)/($G$10-$E$10)*($BL$10-$E$10)))</f>
        <v/>
      </c>
      <c r="BM89" s="156">
        <f>IF(BM52="","",BM52-(I52+(J52-I52)/($J$10-$I$10)*($BM$10-$I$10)))</f>
        <v>1.1734055026700068</v>
      </c>
      <c r="BN89" s="156">
        <f>IF(BN52="","",BN52-(K52+(L52-K52)/($L$10-$K$10)*($BN$10-$K$10)))</f>
        <v>1.5883061912928653</v>
      </c>
      <c r="BO89" s="156">
        <f>IF(BO52="","",BO52-(L52+(N52-L52)/($N$10-$L$10)*($BO$10-$L$10)))</f>
        <v>1.6966022362975073</v>
      </c>
      <c r="BP89" s="178" t="str">
        <f>IF(BP52="","",BP52-(C52+(D52-C52)/($D$10-$C$10)*($BP$10-$C$10)))</f>
        <v/>
      </c>
      <c r="BQ89" s="157">
        <f>IF(BQ52="","",BQ52-(G52+(H52-G52)/($H$10-$G$10)*($BQ$10-$G$10)))</f>
        <v>0.74956096953863138</v>
      </c>
      <c r="BR89" s="178" t="str">
        <f>IF(BR52="","",BR52-(C52+(D52-C52)/($D$10-$C$10)*($BR$10-$C$10)))</f>
        <v/>
      </c>
      <c r="BS89" s="179" t="str">
        <f>IF(BS52="","",BS52-(C52+(D52-C52)/($D$10-$C$10)*($BS$10-$C$10)))</f>
        <v/>
      </c>
      <c r="BT89" s="178" t="str">
        <f>IF(BT52="","",BT52-(E52+(G52-E52)/($G$10-$E$10)*($BT$10-$E$10)))</f>
        <v/>
      </c>
      <c r="BU89" s="155">
        <f>IF(BU52="","",BU52-(G52+(H52-G52)/($H$10-$G$10)*($BU$10-$G$10)))</f>
        <v>1.0788464961051605</v>
      </c>
      <c r="BV89" s="155">
        <f>IF(BV52="","",BV52-(I52+(J52-I52)/($J$10-$I$10)*($BV$10-$I$10)))</f>
        <v>1.5920163142254431</v>
      </c>
      <c r="BW89" s="178">
        <f>IF(BW52="","",BW52-(K52+(L52-K52)/($L$10-$K$10)*($BW$10-$K$10)))</f>
        <v>1.7657877214785613</v>
      </c>
      <c r="BX89" s="155">
        <f>IF(BX52="","",BX52-(K52+(L52-K52)/($L$10-$K$10)*($BX$10-$K$10)))</f>
        <v>1.9302749879928784</v>
      </c>
      <c r="BY89" s="178">
        <f>IF(BY52="","",BY52-(K52+(N52-K52)/($N$10-$L$10)*($BZ$10-$L$10)))</f>
        <v>1.8383273315195088</v>
      </c>
      <c r="BZ89" s="178">
        <f>IF(BZ52="","",BZ52-(L52+(N52-L52)/($N$10-$L$10)*($BZ$10-$L$10)))</f>
        <v>2.3097258628422566</v>
      </c>
      <c r="CA89" s="178" t="str">
        <f>IF(CA52="","",CA52-(C52+(D52-C52)/($D$10-$C$10)*($CA$10-$C$10)))</f>
        <v/>
      </c>
      <c r="CB89" s="156">
        <f>IF(CB52="","",CB52-(G52+(H52-G52)/($H$10-$G$10)*($CB$10-$G$10)))</f>
        <v>1.1633270976502286</v>
      </c>
      <c r="CC89" s="156">
        <f>IF(CC52="","",CC52-(H52+(I52-H52)/($H$10-$G$10)*($CB$10-$G$10)))</f>
        <v>1.7412055239699744</v>
      </c>
      <c r="CD89" s="155">
        <f>IF(CD52="","",CD52-(I52+(J52-I52)/($J$10-$I$10)*($CD$10-$I$10)))</f>
        <v>1.3382273294206439</v>
      </c>
      <c r="CE89" s="155">
        <f>IF(CE52="","",CE52-(K52+(L52-K52)/($L$10-$K$10)*($CE$10-$K$10)))</f>
        <v>1.7482945681643018</v>
      </c>
    </row>
    <row r="90" spans="2:83" x14ac:dyDescent="0.3">
      <c r="B90" s="73"/>
      <c r="R90" s="74">
        <f>A23</f>
        <v>42541</v>
      </c>
      <c r="S90" s="177" t="str">
        <f>IF(S53="","",S53-(D53+(E53-D53)/($E$10-$D$10)*($S$10-$D$10)))</f>
        <v/>
      </c>
      <c r="T90" s="154">
        <f>IF(T53="","",T53-(G53+(H53-G53)/($H$10-$G$10)*($T$10-$G$10)))</f>
        <v>0.94977361815450445</v>
      </c>
      <c r="U90" s="155">
        <f>IF(U53="","",U53-(G53+(H53-G53)/($H$10-$G$10)*($U$10-$G$10)))</f>
        <v>0.74025881427039453</v>
      </c>
      <c r="V90" s="154">
        <f>IF(V53="","",V53-(G53+(H53-G53)/($H$10-$G$10)*($V$10-$G$10)))</f>
        <v>0.7473624975429396</v>
      </c>
      <c r="W90" s="155">
        <f>IF(W53="","",W53-(I53+(J53-I53)/($J$10-$I$10)*($W$10-$I$10)))</f>
        <v>1.0663729742128152</v>
      </c>
      <c r="X90" s="156">
        <f>IF(X53="","",X53-(K53+(L53-K53)/($L$10-$K$10)*($X$10-$K$10)))</f>
        <v>1.2604652926714217</v>
      </c>
      <c r="Y90" s="156">
        <f>IF(Y53="","",Y53-(K53+(L53-K53)/($L$10-$K$10)*($Y$10-$K$10)))</f>
        <v>1.5285558008142806</v>
      </c>
      <c r="Z90" s="156" t="str">
        <f>IF(Z53="","",Z53-(E53+(G53-E53)/($G$10-$E$10)*($Z$10-$E$10)))</f>
        <v/>
      </c>
      <c r="AA90" s="178">
        <f>IF(AA53="","",AA53-(F53+(G53-F53)/($G$10-$F$10)*($AA$10-$F$10)))</f>
        <v>0.86226784343414931</v>
      </c>
      <c r="AB90" s="156">
        <f>IF(AB53="","",AB53-(I53+(J53-I53)/($J$10-$I$10)*($AB$10-$I$10)))</f>
        <v>1.3823718956800648</v>
      </c>
      <c r="AC90" s="156">
        <f>IF(AC53="","",AC53-(J53+(K53-J53)/($K$10-$J$10)*($AC$10-$J$10)))</f>
        <v>1.473829541943021</v>
      </c>
      <c r="AD90" s="178">
        <f>IF(AD53="","",AD53-(K53+(L53-K53)/($L$10-$K$10)*($AD$10-$K$10)))</f>
        <v>1.6053547584714036</v>
      </c>
      <c r="AE90" s="155">
        <f>IF(AE53="","",AE53-(K53+(L53-K53)/($L$10-$K$10)*($AE$10-$K$10)))</f>
        <v>2.1653598091142783</v>
      </c>
      <c r="AF90" s="157" t="str">
        <f>IF(AF53="","",AF53-(C53+(G53-C53)/($G$10-$C$10)*($AF$10-$C$10)))</f>
        <v/>
      </c>
      <c r="AG90" s="155">
        <f>IF(AG53="","",AG53-(G53+(H53-G53)/($H$10-$G$10)*($AG$10-$G$10)))</f>
        <v>0.96475275454934772</v>
      </c>
      <c r="AH90" s="155">
        <f>IF(AH53="","",AH53-(H53+(I53-H53)/($I$10-$H$10)*($AH$10-$H$10)))</f>
        <v>1.2651361937142793</v>
      </c>
      <c r="AI90" s="155">
        <f>IF(AI53="","",AI53-(I53+(J53-I53)/($J$10-$I$10)*($AI$10-$I$10)))</f>
        <v>1.4532689760453303</v>
      </c>
      <c r="AJ90" s="179">
        <f>IF(AJ53="","",AJ53-(K53+(L53-K53)/($L$10-$K$10)*($AJ$10-$K$10)))</f>
        <v>1.9418624673571325</v>
      </c>
      <c r="AK90" s="178" t="str">
        <f>IF(AK53="","",AK53-(C53+(D53-C53)/($D$10-$C$10)*($AK$10-$C$10)))</f>
        <v/>
      </c>
      <c r="AL90" s="178" t="str">
        <f>IF(AL53="","",AL53-(C53+(D53-C53)/($D$10-$C$10)*($AL$10-$C$10)))</f>
        <v/>
      </c>
      <c r="AM90" s="155">
        <f>IF(AM53="","",AM53-(J53+(K53-J53)/($K$10-$J$10)*($AM$10-$J$10)))</f>
        <v>1.5750079999746589</v>
      </c>
      <c r="AN90" s="155">
        <f>IF(AN53="","",AN53-(K53+(L53-K53)/($L$10-$K$10)*($AN$10-$K$10)))</f>
        <v>1.6614117624999869</v>
      </c>
      <c r="AO90" s="178">
        <f>IF(AO53="","",AO53-(L53+(M53-L53)/($M$10-$L$10)*($AO$10-$L$10)))</f>
        <v>1.8961158504069822</v>
      </c>
      <c r="AP90" s="178" t="str">
        <f>IF(AP53="","",AP53-(C53+(D53-C53)/($D$10-$C$10)*($AP$10-$C$10)))</f>
        <v/>
      </c>
      <c r="AQ90" s="155">
        <f>IF(AQ53="","",AQ53-(G53+(H53-G53)/($H$10-$G$10)*($AQ$10-$G$10)))</f>
        <v>1.0871188290772329</v>
      </c>
      <c r="AR90" s="155">
        <f>IF(AR53="","",AR53-(H53+(I53-H53)/($I$10-$H$10)*($AR$10-$H$10)))</f>
        <v>1.3683812428571573</v>
      </c>
      <c r="AS90" s="155">
        <f>IF(AS53="","",AS53-(I53+(J53-I53)/($J$10-$I$10)*($AS$10-$I$10)))</f>
        <v>1.4721238102098635</v>
      </c>
      <c r="AT90" s="178">
        <f>IF(AT53="","",AT53-(J53+(K53-J53)/($K$10-$J$10)*($AT$10-$J$10)))</f>
        <v>1.7160733631392322</v>
      </c>
      <c r="AU90" s="178">
        <f>IF(AU53="","",AU53-(K53+(L53-K53)/($L$10-$K$10)*($AU$10-$K$10)))</f>
        <v>1.7859518157618886</v>
      </c>
      <c r="AV90" s="155"/>
      <c r="AW90" s="179" t="str">
        <f>IF(AW53="","",AW53-(D53+(G53-D53)/($G$10-$D$10)*($AW$10-$D$10)))</f>
        <v/>
      </c>
      <c r="AX90" s="218">
        <f>IF(AX53="","",AX53-(G53+(H53-G53)/($H$10-$G$10)*($AX$10-$G$10)))</f>
        <v>1.2785466160007473</v>
      </c>
      <c r="AY90" s="218">
        <f>IF(AY53="","",AY53-(H53+(I53-H53)/($I$10-$H$10)*($AY$10-$H$10)))</f>
        <v>1.398737262857122</v>
      </c>
      <c r="AZ90" s="218">
        <f>IF(AZ53="","",AZ53-(I53+(J53-I53)/($I$10-$H$10)*($AY$10-$H$10)))</f>
        <v>2.0735223510714138</v>
      </c>
      <c r="BA90" s="157">
        <f>IF(BA53="","",BA53-(G53+(H53-G53)/($H$10-$G$10)*($BA$10-$G$10)))</f>
        <v>0.65275893483904834</v>
      </c>
      <c r="BB90" s="155">
        <f>IF(BB53="","",BB53-(H53+(I53-H53)/($I$10-$H$10)*($BB$10-$H$10)))</f>
        <v>0.86806661999997514</v>
      </c>
      <c r="BC90" s="157">
        <f>IF(BC53="","",BC53-(I53+(J53-I53)/($J$10-$I$10)*($BC$10-$I$10)))</f>
        <v>0.91014962346974304</v>
      </c>
      <c r="BD90" s="155">
        <f>IF(BD53="","",BD53-(I53+(J53-I53)/($J$10-$I$10)*($BD$10-$I$10)))</f>
        <v>0.98949786464103173</v>
      </c>
      <c r="BE90" s="178">
        <f>IF(BE53="","",BE53-(J53+(K53-J53)/($K$10-$J$10)*($BE$10-$J$10)))</f>
        <v>1.0521747775189567</v>
      </c>
      <c r="BF90" s="178">
        <f>IF(BF53="","",BF53-(K53+(L53-K53)/($L$10-$K$10)*($BF$10-$K$10)))</f>
        <v>1.2828486898428388</v>
      </c>
      <c r="BG90" s="156">
        <f>IF(BG53="","",BG53-(K53+(L53-K53)/($L$10-$K$10)*($BG$10-$K$10)))</f>
        <v>1.4265016590142867</v>
      </c>
      <c r="BH90" s="157">
        <f>IF(BH53="","",BH53-(N53+(O53-N53)/($O$10-$N$10)*($BH$10-$N$10)))</f>
        <v>1.6682777274806049</v>
      </c>
      <c r="BI90" s="155"/>
      <c r="BJ90" s="177" t="str">
        <f>IF(BJ53="","",BJ53-(D53+(G53-D53)/($G$10-$D$10)*($BJ$10-$D$10)))</f>
        <v/>
      </c>
      <c r="BK90" s="177" t="str">
        <f>IF(BK53="","",BK53-(D53+(G53-D53)/($G$10-$D$10)*($BK$10-$D$10)))</f>
        <v/>
      </c>
      <c r="BL90" s="178" t="str">
        <f>IF(BL53="","",BL53-(E53+(G53-E53)/($G$10-$E$10)*($BL$10-$E$10)))</f>
        <v/>
      </c>
      <c r="BM90" s="156">
        <f>IF(BM53="","",BM53-(I53+(J53-I53)/($J$10-$I$10)*($BM$10-$I$10)))</f>
        <v>1.1497892988412897</v>
      </c>
      <c r="BN90" s="156">
        <f>IF(BN53="","",BN53-(K53+(L53-K53)/($L$10-$K$10)*($BN$10-$K$10)))</f>
        <v>1.5610846608714346</v>
      </c>
      <c r="BO90" s="156">
        <f>IF(BO53="","",BO53-(L53+(N53-L53)/($N$10-$L$10)*($BO$10-$L$10)))</f>
        <v>1.6768036704960827</v>
      </c>
      <c r="BP90" s="178" t="str">
        <f>IF(BP53="","",BP53-(C53+(D53-C53)/($D$10-$C$10)*($BP$10-$C$10)))</f>
        <v/>
      </c>
      <c r="BQ90" s="157">
        <f>IF(BQ53="","",BQ53-(G53+(H53-G53)/($H$10-$G$10)*($BQ$10-$G$10)))</f>
        <v>0.72758235231759461</v>
      </c>
      <c r="BR90" s="178" t="str">
        <f>IF(BR53="","",BR53-(C53+(D53-C53)/($D$10-$C$10)*($BR$10-$C$10)))</f>
        <v/>
      </c>
      <c r="BS90" s="179" t="str">
        <f>IF(BS53="","",BS53-(C53+(D53-C53)/($D$10-$C$10)*($BS$10-$C$10)))</f>
        <v/>
      </c>
      <c r="BT90" s="178" t="str">
        <f>IF(BT53="","",BT53-(E53+(G53-E53)/($G$10-$E$10)*($BT$10-$E$10)))</f>
        <v/>
      </c>
      <c r="BU90" s="155">
        <f>IF(BU53="","",BU53-(G53+(H53-G53)/($H$10-$G$10)*($BU$10-$G$10)))</f>
        <v>1.0607895638089984</v>
      </c>
      <c r="BV90" s="155">
        <f>IF(BV53="","",BV53-(I53+(J53-I53)/($J$10-$I$10)*($BV$10-$I$10)))</f>
        <v>1.5677188072229042</v>
      </c>
      <c r="BW90" s="178">
        <f>IF(BW53="","",BW53-(K53+(L53-K53)/($L$10-$K$10)*($BW$10-$K$10)))</f>
        <v>1.7426460688142873</v>
      </c>
      <c r="BX90" s="155">
        <f>IF(BX53="","",BX53-(K53+(L53-K53)/($L$10-$K$10)*($BX$10-$K$10)))</f>
        <v>1.9085425687714417</v>
      </c>
      <c r="BY90" s="178">
        <f>IF(BY53="","",BY53-(K53+(N53-K53)/($N$10-$L$10)*($BZ$10-$L$10)))</f>
        <v>1.8245927794387211</v>
      </c>
      <c r="BZ90" s="178">
        <f>IF(BZ53="","",BZ53-(L53+(N53-L53)/($N$10-$L$10)*($BZ$10-$L$10)))</f>
        <v>2.3082817616426938</v>
      </c>
      <c r="CA90" s="178" t="str">
        <f>IF(CA53="","",CA53-(C53+(D53-C53)/($D$10-$C$10)*($CA$10-$C$10)))</f>
        <v/>
      </c>
      <c r="CB90" s="156">
        <f>IF(CB53="","",CB53-(G53+(H53-G53)/($H$10-$G$10)*($CB$10-$G$10)))</f>
        <v>1.1572334540128577</v>
      </c>
      <c r="CC90" s="156">
        <f>IF(CC53="","",CC53-(H53+(I53-H53)/($H$10-$G$10)*($CB$10-$G$10)))</f>
        <v>1.7379450740665465</v>
      </c>
      <c r="CD90" s="155">
        <f>IF(CD53="","",CD53-(I53+(J53-I53)/($J$10-$I$10)*($CD$10-$I$10)))</f>
        <v>1.3198136923740238</v>
      </c>
      <c r="CE90" s="155">
        <f>IF(CE53="","",CE53-(K53+(L53-K53)/($L$10-$K$10)*($CE$10-$K$10)))</f>
        <v>1.753903794757163</v>
      </c>
    </row>
    <row r="91" spans="2:83" x14ac:dyDescent="0.3">
      <c r="B91" s="73"/>
      <c r="R91" s="74">
        <f>A24</f>
        <v>42542</v>
      </c>
      <c r="S91" s="177" t="str">
        <f>IF(S54="","",S54-(D54+(E54-D54)/($E$10-$D$10)*($S$10-$D$10)))</f>
        <v/>
      </c>
      <c r="T91" s="154">
        <f>IF(T54="","",T54-(G54+(H54-G54)/($H$10-$G$10)*($T$10-$G$10)))</f>
        <v>0.91180796498926897</v>
      </c>
      <c r="U91" s="155">
        <f>IF(U54="","",U54-(G54+(H54-G54)/($H$10-$G$10)*($U$10-$G$10)))</f>
        <v>0.70921543935619669</v>
      </c>
      <c r="V91" s="154">
        <f>IF(V54="","",V54-(G54+(H54-G54)/($H$10-$G$10)*($V$10-$G$10)))</f>
        <v>0.73837151180260951</v>
      </c>
      <c r="W91" s="155">
        <f>IF(W54="","",W54-(I54+(J54-I54)/($J$10-$I$10)*($W$10-$I$10)))</f>
        <v>1.0385642120466065</v>
      </c>
      <c r="X91" s="156">
        <f>IF(X54="","",X54-(K54+(L54-K54)/($L$10-$K$10)*($X$10-$K$10)))</f>
        <v>1.2646266662250123</v>
      </c>
      <c r="Y91" s="156">
        <f>IF(Y54="","",Y54-(K54+(L54-K54)/($L$10-$K$10)*($Y$10-$K$10)))</f>
        <v>1.522822338475001</v>
      </c>
      <c r="Z91" s="156" t="str">
        <f>IF(Z54="","",Z54-(E54+(G54-E54)/($G$10-$E$10)*($Z$10-$E$10)))</f>
        <v/>
      </c>
      <c r="AA91" s="178">
        <f>IF(AA54="","",AA54-(F54+(G54-F54)/($G$10-$F$10)*($AA$10-$F$10)))</f>
        <v>0.83887850875353376</v>
      </c>
      <c r="AB91" s="156">
        <f>IF(AB54="","",AB54-(I54+(J54-I54)/($J$10-$I$10)*($AB$10-$I$10)))</f>
        <v>1.3859439292317464</v>
      </c>
      <c r="AC91" s="156">
        <f>IF(AC54="","",AC54-(J54+(K54-J54)/($K$10-$J$10)*($AC$10-$J$10)))</f>
        <v>1.4736797505759758</v>
      </c>
      <c r="AD91" s="178">
        <f>IF(AD54="","",AD54-(K54+(L54-K54)/($L$10-$K$10)*($AD$10-$K$10)))</f>
        <v>1.6023556102750183</v>
      </c>
      <c r="AE91" s="155">
        <f>IF(AE54="","",AE54-(K54+(L54-K54)/($L$10-$K$10)*($AE$10-$K$10)))</f>
        <v>2.1762259556499788</v>
      </c>
      <c r="AF91" s="157" t="str">
        <f>IF(AF54="","",AF54-(C54+(G54-C54)/($G$10-$C$10)*($AF$10-$C$10)))</f>
        <v/>
      </c>
      <c r="AG91" s="155">
        <f>IF(AG54="","",AG54-(G54+(H54-G54)/($H$10-$G$10)*($AG$10-$G$10)))</f>
        <v>0.93200224107296048</v>
      </c>
      <c r="AH91" s="155">
        <f>IF(AH54="","",AH54-(H54+(I54-H54)/($I$10-$H$10)*($AH$10-$H$10)))</f>
        <v>1.2632069720055035</v>
      </c>
      <c r="AI91" s="155">
        <f>IF(AI54="","",AI54-(I54+(J54-I54)/($J$10-$I$10)*($AI$10-$I$10)))</f>
        <v>1.4527370642821458</v>
      </c>
      <c r="AJ91" s="179">
        <f>IF(AJ54="","",AJ54-(K54+(L54-K54)/($L$10-$K$10)*($AJ$10-$K$10)))</f>
        <v>1.9281955644999917</v>
      </c>
      <c r="AK91" s="178" t="str">
        <f>IF(AK54="","",AK54-(C54+(D54-C54)/($D$10-$C$10)*($AK$10-$C$10)))</f>
        <v/>
      </c>
      <c r="AL91" s="178" t="str">
        <f>IF(AL54="","",AL54-(C54+(D54-C54)/($D$10-$C$10)*($AL$10-$C$10)))</f>
        <v/>
      </c>
      <c r="AM91" s="155">
        <f>IF(AM54="","",AM54-(J54+(K54-J54)/($K$10-$J$10)*($AM$10-$J$10)))</f>
        <v>1.5739148778670806</v>
      </c>
      <c r="AN91" s="155">
        <f>IF(AN54="","",AN54-(K54+(L54-K54)/($L$10-$K$10)*($AN$10-$K$10)))</f>
        <v>1.6626764700000463</v>
      </c>
      <c r="AO91" s="178">
        <f>IF(AO54="","",AO54-(L54+(M54-L54)/($M$10-$L$10)*($AO$10-$L$10)))</f>
        <v>1.8933807790697812</v>
      </c>
      <c r="AP91" s="178" t="str">
        <f>IF(AP54="","",AP54-(C54+(D54-C54)/($D$10-$C$10)*($AP$10-$C$10)))</f>
        <v/>
      </c>
      <c r="AQ91" s="155">
        <f>IF(AQ54="","",AQ54-(G54+(H54-G54)/($H$10-$G$10)*($AQ$10-$G$10)))</f>
        <v>1.069718773744635</v>
      </c>
      <c r="AR91" s="155">
        <f>IF(AR54="","",AR54-(H54+(I54-H54)/($I$10-$H$10)*($AR$10-$H$10)))</f>
        <v>1.3698959112912252</v>
      </c>
      <c r="AS91" s="155">
        <f>IF(AS54="","",AS54-(I54+(J54-I54)/($J$10-$I$10)*($AS$10-$I$10)))</f>
        <v>1.468127198065154</v>
      </c>
      <c r="AT91" s="178">
        <f>IF(AT54="","",AT54-(J54+(K54-J54)/($K$10-$J$10)*($AT$10-$J$10)))</f>
        <v>1.720172554481016</v>
      </c>
      <c r="AU91" s="178">
        <f>IF(AU54="","",AU54-(K54+(L54-K54)/($L$10-$K$10)*($AU$10-$K$10)))</f>
        <v>1.7615019265666452</v>
      </c>
      <c r="AV91" s="155"/>
      <c r="AW91" s="179" t="str">
        <f>IF(AW54="","",AW54-(D54+(G54-D54)/($G$10-$D$10)*($AW$10-$D$10)))</f>
        <v/>
      </c>
      <c r="AX91" s="218">
        <f>IF(AX54="","",AX54-(G54+(H54-G54)/($H$10-$G$10)*($AX$10-$G$10)))</f>
        <v>1.2708153994740758</v>
      </c>
      <c r="AY91" s="218">
        <f>IF(AY54="","",AY54-(H54+(I54-H54)/($I$10-$H$10)*($AY$10-$H$10)))</f>
        <v>1.3956333553296902</v>
      </c>
      <c r="AZ91" s="218">
        <f>IF(AZ54="","",AZ54-(I54+(J54-I54)/($I$10-$H$10)*($AY$10-$H$10)))</f>
        <v>2.0753187543681615</v>
      </c>
      <c r="BA91" s="157">
        <f>IF(BA54="","",BA54-(G54+(H54-G54)/($H$10-$G$10)*($BA$10-$G$10)))</f>
        <v>0.6334580182403089</v>
      </c>
      <c r="BB91" s="155">
        <f>IF(BB54="","",BB54-(H54+(I54-H54)/($I$10-$H$10)*($BB$10-$H$10)))</f>
        <v>0.8658889467307862</v>
      </c>
      <c r="BC91" s="157">
        <f>IF(BC54="","",BC54-(I54+(J54-I54)/($J$10-$I$10)*($BC$10-$I$10)))</f>
        <v>0.90768996547858949</v>
      </c>
      <c r="BD91" s="155">
        <f>IF(BD54="","",BD54-(I54+(J54-I54)/($J$10-$I$10)*($BD$10-$I$10)))</f>
        <v>0.98365018943327964</v>
      </c>
      <c r="BE91" s="178">
        <f>IF(BE54="","",BE54-(J54+(K54-J54)/($K$10-$J$10)*($BE$10-$J$10)))</f>
        <v>1.0459369759746986</v>
      </c>
      <c r="BF91" s="178">
        <f>IF(BF54="","",BF54-(K54+(L54-K54)/($L$10-$K$10)*($BF$10-$K$10)))</f>
        <v>1.2810872400750211</v>
      </c>
      <c r="BG91" s="156">
        <f>IF(BG54="","",BG54-(K54+(L54-K54)/($L$10-$K$10)*($BG$10-$K$10)))</f>
        <v>1.4086439759249911</v>
      </c>
      <c r="BH91" s="157">
        <f>IF(BH54="","",BH54-(N54+(O54-N54)/($O$10-$N$10)*($BH$10-$N$10)))</f>
        <v>1.6637708859424736</v>
      </c>
      <c r="BI91" s="155"/>
      <c r="BJ91" s="177" t="str">
        <f>IF(BJ54="","",BJ54-(D54+(G54-D54)/($G$10-$D$10)*($BJ$10-$D$10)))</f>
        <v/>
      </c>
      <c r="BK91" s="177" t="str">
        <f>IF(BK54="","",BK54-(D54+(G54-D54)/($G$10-$D$10)*($BK$10-$D$10)))</f>
        <v/>
      </c>
      <c r="BL91" s="178" t="str">
        <f>IF(BL54="","",BL54-(E54+(G54-E54)/($G$10-$E$10)*($BL$10-$E$10)))</f>
        <v/>
      </c>
      <c r="BM91" s="156">
        <f>IF(BM54="","",BM54-(I54+(J54-I54)/($J$10-$I$10)*($BM$10-$I$10)))</f>
        <v>1.1524553625125882</v>
      </c>
      <c r="BN91" s="156">
        <f>IF(BN54="","",BN54-(K54+(L54-K54)/($L$10-$K$10)*($BN$10-$K$10)))</f>
        <v>1.567197690550012</v>
      </c>
      <c r="BO91" s="156">
        <f>IF(BO54="","",BO54-(L54+(N54-L54)/($N$10-$L$10)*($BO$10-$L$10)))</f>
        <v>1.6845669975317126</v>
      </c>
      <c r="BP91" s="178" t="str">
        <f>IF(BP54="","",BP54-(C54+(D54-C54)/($D$10-$C$10)*($BP$10-$C$10)))</f>
        <v/>
      </c>
      <c r="BQ91" s="157">
        <f>IF(BQ54="","",BQ54-(G54+(H54-G54)/($H$10-$G$10)*($BQ$10-$G$10)))</f>
        <v>0.70653713733906054</v>
      </c>
      <c r="BR91" s="178" t="str">
        <f>IF(BR54="","",BR54-(C54+(D54-C54)/($D$10-$C$10)*($BR$10-$C$10)))</f>
        <v/>
      </c>
      <c r="BS91" s="179" t="str">
        <f>IF(BS54="","",BS54-(C54+(D54-C54)/($D$10-$C$10)*($BS$10-$C$10)))</f>
        <v/>
      </c>
      <c r="BT91" s="178" t="str">
        <f>IF(BT54="","",BT54-(E54+(G54-E54)/($G$10-$E$10)*($BT$10-$E$10)))</f>
        <v/>
      </c>
      <c r="BU91" s="155">
        <f>IF(BU54="","",BU54-(G54+(H54-G54)/($H$10-$G$10)*($BU$10-$G$10)))</f>
        <v>1.0542074874785663</v>
      </c>
      <c r="BV91" s="155">
        <f>IF(BV54="","",BV54-(I54+(J54-I54)/($J$10-$I$10)*($BV$10-$I$10)))</f>
        <v>1.564879140220393</v>
      </c>
      <c r="BW91" s="178">
        <f>IF(BW54="","",BW54-(K54+(L54-K54)/($L$10-$K$10)*($BW$10-$K$10)))</f>
        <v>1.7468604233500247</v>
      </c>
      <c r="BX91" s="155">
        <f>IF(BX54="","",BX54-(K54+(L54-K54)/($L$10-$K$10)*($BX$10-$K$10)))</f>
        <v>1.9087996169500032</v>
      </c>
      <c r="BY91" s="178">
        <f>IF(BY54="","",BY54-(K54+(N54-K54)/($N$10-$L$10)*($BZ$10-$L$10)))</f>
        <v>1.821716823839846</v>
      </c>
      <c r="BZ91" s="178">
        <f>IF(BZ54="","",BZ54-(L54+(N54-L54)/($N$10-$L$10)*($BZ$10-$L$10)))</f>
        <v>2.3011237790810921</v>
      </c>
      <c r="CA91" s="178" t="str">
        <f>IF(CA54="","",CA54-(C54+(D54-C54)/($D$10-$C$10)*($CA$10-$C$10)))</f>
        <v/>
      </c>
      <c r="CB91" s="156">
        <f>IF(CB54="","",CB54-(G54+(H54-G54)/($H$10-$G$10)*($CB$10-$G$10)))</f>
        <v>1.1374074685407667</v>
      </c>
      <c r="CC91" s="156">
        <f>IF(CC54="","",CC54-(H54+(I54-H54)/($H$10-$G$10)*($CB$10-$G$10)))</f>
        <v>1.7297922430257779</v>
      </c>
      <c r="CD91" s="155">
        <f>IF(CD54="","",CD54-(I54+(J54-I54)/($J$10-$I$10)*($CD$10-$I$10)))</f>
        <v>1.3124906628274937</v>
      </c>
      <c r="CE91" s="155">
        <f>IF(CE54="","",CE54-(K54+(L54-K54)/($L$10-$K$10)*($CE$10-$K$10)))</f>
        <v>1.7256084241500202</v>
      </c>
    </row>
    <row r="92" spans="2:83" x14ac:dyDescent="0.3">
      <c r="B92" s="73"/>
      <c r="R92" s="74">
        <f>A25</f>
        <v>42543</v>
      </c>
      <c r="S92" s="177" t="str">
        <f>IF(S55="","",S55-(D55+(E55-D55)/($E$10-$D$10)*($S$10-$D$10)))</f>
        <v/>
      </c>
      <c r="T92" s="154">
        <f>IF(T55="","",T55-(G55+(H55-G55)/($H$10-$G$10)*($T$10-$G$10)))</f>
        <v>0.94122512733907682</v>
      </c>
      <c r="U92" s="155">
        <f>IF(U55="","",U55-(G55+(H55-G55)/($H$10-$G$10)*($U$10-$G$10)))</f>
        <v>0.73672621534334182</v>
      </c>
      <c r="V92" s="154">
        <f>IF(V55="","",V55-(G55+(H55-G55)/($H$10-$G$10)*($V$10-$G$10)))</f>
        <v>0.73111733453862859</v>
      </c>
      <c r="W92" s="155">
        <f>IF(W55="","",W55-(I55+(J55-I55)/($J$10-$I$10)*($W$10-$I$10)))</f>
        <v>1.0437626275314575</v>
      </c>
      <c r="X92" s="156">
        <f>IF(X55="","",X55-(K55+(L55-K55)/($L$10-$K$10)*($X$10-$K$10)))</f>
        <v>1.2698379807964266</v>
      </c>
      <c r="Y92" s="156">
        <f>IF(Y55="","",Y55-(K55+(L55-K55)/($L$10-$K$10)*($Y$10-$K$10)))</f>
        <v>1.5285800651892583</v>
      </c>
      <c r="Z92" s="156" t="str">
        <f>IF(Z55="","",Z55-(E55+(G55-E55)/($G$10-$E$10)*($Z$10-$E$10)))</f>
        <v/>
      </c>
      <c r="AA92" s="178">
        <f>IF(AA55="","",AA55-(F55+(G55-F55)/($G$10-$F$10)*($AA$10-$F$10)))</f>
        <v>0.870337844863319</v>
      </c>
      <c r="AB92" s="156">
        <f>IF(AB55="","",AB55-(I55+(J55-I55)/($J$10-$I$10)*($AB$10-$I$10)))</f>
        <v>1.3942435913727906</v>
      </c>
      <c r="AC92" s="156">
        <f>IF(AC55="","",AC55-(J55+(K55-J55)/($K$10-$J$10)*($AC$10-$J$10)))</f>
        <v>1.4845184231708992</v>
      </c>
      <c r="AD92" s="178">
        <f>IF(AD55="","",AD55-(K55+(L55-K55)/($L$10-$K$10)*($AD$10-$K$10)))</f>
        <v>1.6139033453464289</v>
      </c>
      <c r="AE92" s="155">
        <f>IF(AE55="","",AE55-(K55+(L55-K55)/($L$10-$K$10)*($AE$10-$K$10)))</f>
        <v>2.1878783478642796</v>
      </c>
      <c r="AF92" s="157" t="str">
        <f>IF(AF55="","",AF55-(C55+(G55-C55)/($G$10-$C$10)*($AF$10-$C$10)))</f>
        <v/>
      </c>
      <c r="AG92" s="155">
        <f>IF(AG55="","",AG55-(G55+(H55-G55)/($H$10-$G$10)*($AG$10-$G$10)))</f>
        <v>0.94709385859442508</v>
      </c>
      <c r="AH92" s="155">
        <f>IF(AH55="","",AH55-(H55+(I55-H55)/($I$10-$H$10)*($AH$10-$H$10)))</f>
        <v>1.268555888076901</v>
      </c>
      <c r="AI92" s="155">
        <f>IF(AI55="","",AI55-(I55+(J55-I55)/($J$10-$I$10)*($AI$10-$I$10)))</f>
        <v>1.465119967758207</v>
      </c>
      <c r="AJ92" s="179">
        <f>IF(AJ55="","",AJ55-(K55+(L55-K55)/($L$10-$K$10)*($AJ$10-$K$10)))</f>
        <v>1.9326602273571454</v>
      </c>
      <c r="AK92" s="178" t="str">
        <f>IF(AK55="","",AK55-(C55+(D55-C55)/($D$10-$C$10)*($AK$10-$C$10)))</f>
        <v/>
      </c>
      <c r="AL92" s="178" t="str">
        <f>IF(AL55="","",AL55-(C55+(D55-C55)/($D$10-$C$10)*($AL$10-$C$10)))</f>
        <v/>
      </c>
      <c r="AM92" s="155">
        <f>IF(AM55="","",AM55-(J55+(K55-J55)/($K$10-$J$10)*($AM$10-$J$10)))</f>
        <v>1.5797682970759492</v>
      </c>
      <c r="AN92" s="155">
        <f>IF(AN55="","",AN55-(K55+(L55-K55)/($L$10-$K$10)*($AN$10-$K$10)))</f>
        <v>1.6679859224999705</v>
      </c>
      <c r="AO92" s="178">
        <f>IF(AO55="","",AO55-(L55+(M55-L55)/($M$10-$L$10)*($AO$10-$L$10)))</f>
        <v>1.898633176046487</v>
      </c>
      <c r="AP92" s="178" t="str">
        <f>IF(AP55="","",AP55-(C55+(D55-C55)/($D$10-$C$10)*($AP$10-$C$10)))</f>
        <v/>
      </c>
      <c r="AQ92" s="155">
        <f>IF(AQ55="","",AQ55-(G55+(H55-G55)/($H$10-$G$10)*($AQ$10-$G$10)))</f>
        <v>1.0819342011695339</v>
      </c>
      <c r="AR92" s="155">
        <f>IF(AR55="","",AR55-(H55+(I55-H55)/($I$10-$H$10)*($AR$10-$H$10)))</f>
        <v>1.3872137630769101</v>
      </c>
      <c r="AS92" s="155">
        <f>IF(AS55="","",AS55-(I55+(J55-I55)/($J$10-$I$10)*($AS$10-$I$10)))</f>
        <v>1.4736412884576278</v>
      </c>
      <c r="AT92" s="178">
        <f>IF(AT55="","",AT55-(J55+(K55-J55)/($K$10-$J$10)*($AT$10-$J$10)))</f>
        <v>1.7312596450822628</v>
      </c>
      <c r="AU92" s="178">
        <f>IF(AU55="","",AU55-(K55+(L55-K55)/($L$10-$K$10)*($AU$10-$K$10)))</f>
        <v>1.7985384323452718</v>
      </c>
      <c r="AV92" s="155"/>
      <c r="AW92" s="179" t="str">
        <f>IF(AW55="","",AW55-(D55+(G55-D55)/($G$10-$D$10)*($AW$10-$D$10)))</f>
        <v/>
      </c>
      <c r="AX92" s="218">
        <f>IF(AX55="","",AX55-(G55+(H55-G55)/($H$10-$G$10)*($AX$10-$G$10)))</f>
        <v>1.2754399151612961</v>
      </c>
      <c r="AY92" s="218">
        <f>IF(AY55="","",AY55-(H55+(I55-H55)/($I$10-$H$10)*($AY$10-$H$10)))</f>
        <v>1.4020136371153789</v>
      </c>
      <c r="AZ92" s="218">
        <f>IF(AZ55="","",AZ55-(I55+(J55-I55)/($I$10-$H$10)*($AY$10-$H$10)))</f>
        <v>2.0908722989560302</v>
      </c>
      <c r="BA92" s="157">
        <f>IF(BA55="","",BA55-(G55+(H55-G55)/($H$10-$G$10)*($BA$10-$G$10)))</f>
        <v>0.65440332110517607</v>
      </c>
      <c r="BB92" s="155">
        <f>IF(BB55="","",BB55-(H55+(I55-H55)/($I$10-$H$10)*($BB$10-$H$10)))</f>
        <v>0.86637179423078292</v>
      </c>
      <c r="BC92" s="157">
        <f>IF(BC55="","",BC55-(I55+(J55-I55)/($J$10-$I$10)*($BC$10-$I$10)))</f>
        <v>0.91083930066116903</v>
      </c>
      <c r="BD92" s="155">
        <f>IF(BD55="","",BD55-(I55+(J55-I55)/($J$10-$I$10)*($BD$10-$I$10)))</f>
        <v>0.98782514691436196</v>
      </c>
      <c r="BE92" s="178">
        <f>IF(BE55="","",BE55-(J55+(K55-J55)/($K$10-$J$10)*($BE$10-$J$10)))</f>
        <v>1.049690403443043</v>
      </c>
      <c r="BF92" s="178">
        <f>IF(BF55="","",BF55-(K55+(L55-K55)/($L$10-$K$10)*($BF$10-$K$10)))</f>
        <v>1.2892220992178212</v>
      </c>
      <c r="BG92" s="156">
        <f>IF(BG55="","",BG55-(K55+(L55-K55)/($L$10-$K$10)*($BG$10-$K$10)))</f>
        <v>1.4150377471392579</v>
      </c>
      <c r="BH92" s="157">
        <f>IF(BH55="","",BH55-(N55+(O55-N55)/($O$10-$N$10)*($BH$10-$N$10)))</f>
        <v>1.6710102811181904</v>
      </c>
      <c r="BI92" s="155"/>
      <c r="BJ92" s="177" t="str">
        <f>IF(BJ55="","",BJ55-(D55+(G55-D55)/($G$10-$D$10)*($BJ$10-$D$10)))</f>
        <v/>
      </c>
      <c r="BK92" s="177" t="str">
        <f>IF(BK55="","",BK55-(D55+(G55-D55)/($G$10-$D$10)*($BK$10-$D$10)))</f>
        <v/>
      </c>
      <c r="BL92" s="178" t="str">
        <f>IF(BL55="","",BL55-(E55+(G55-E55)/($G$10-$E$10)*($BL$10-$E$10)))</f>
        <v/>
      </c>
      <c r="BM92" s="156">
        <f>IF(BM55="","",BM55-(I55+(J55-I55)/($J$10-$I$10)*($BM$10-$I$10)))</f>
        <v>1.1566527253463148</v>
      </c>
      <c r="BN92" s="156">
        <f>IF(BN55="","",BN55-(K55+(L55-K55)/($L$10-$K$10)*($BN$10-$K$10)))</f>
        <v>1.5756617096214178</v>
      </c>
      <c r="BO92" s="156">
        <f>IF(BO55="","",BO55-(L55+(N55-L55)/($N$10-$L$10)*($BO$10-$L$10)))</f>
        <v>1.688215755669594</v>
      </c>
      <c r="BP92" s="178" t="str">
        <f>IF(BP55="","",BP55-(C55+(D55-C55)/($D$10-$C$10)*($BP$10-$C$10)))</f>
        <v/>
      </c>
      <c r="BQ92" s="157">
        <f>IF(BQ55="","",BQ55-(G55+(H55-G55)/($H$10-$G$10)*($BQ$10-$G$10)))</f>
        <v>0.7174946525858461</v>
      </c>
      <c r="BR92" s="178" t="str">
        <f>IF(BR55="","",BR55-(C55+(D55-C55)/($D$10-$C$10)*($BR$10-$C$10)))</f>
        <v/>
      </c>
      <c r="BS92" s="179" t="str">
        <f>IF(BS55="","",BS55-(C55+(D55-C55)/($D$10-$C$10)*($BS$10-$C$10)))</f>
        <v/>
      </c>
      <c r="BT92" s="178" t="str">
        <f>IF(BT55="","",BT55-(E55+(G55-E55)/($G$10-$E$10)*($BT$10-$E$10)))</f>
        <v/>
      </c>
      <c r="BU92" s="155">
        <f>IF(BU55="","",BU55-(G55+(H55-G55)/($H$10-$G$10)*($BU$10-$G$10)))</f>
        <v>1.0555292046781029</v>
      </c>
      <c r="BV92" s="155">
        <f>IF(BV55="","",BV55-(I55+(J55-I55)/($J$10-$I$10)*($BV$10-$I$10)))</f>
        <v>1.5701500998110682</v>
      </c>
      <c r="BW92" s="178">
        <f>IF(BW55="","",BW55-(K55+(L55-K55)/($L$10-$K$10)*($BW$10-$K$10)))</f>
        <v>1.7609046600642668</v>
      </c>
      <c r="BX92" s="155">
        <f>IF(BX55="","",BX55-(K55+(L55-K55)/($L$10-$K$10)*($BX$10-$K$10)))</f>
        <v>1.9143411725213983</v>
      </c>
      <c r="BY92" s="178">
        <f>IF(BY55="","",BY55-(K55+(N55-K55)/($N$10-$L$10)*($BZ$10-$L$10)))</f>
        <v>1.8248476145191233</v>
      </c>
      <c r="BZ92" s="178">
        <f>IF(BZ55="","",BZ55-(L55+(N55-L55)/($N$10-$L$10)*($BZ$10-$L$10)))</f>
        <v>2.3085246727018944</v>
      </c>
      <c r="CA92" s="178" t="str">
        <f>IF(CA55="","",CA55-(C55+(D55-C55)/($D$10-$C$10)*($CA$10-$C$10)))</f>
        <v/>
      </c>
      <c r="CB92" s="156">
        <f>IF(CB55="","",CB55-(G55+(H55-G55)/($H$10-$G$10)*($CB$10-$G$10)))</f>
        <v>1.158030263111586</v>
      </c>
      <c r="CC92" s="156">
        <f>IF(CC55="","",CC55-(H55+(I55-H55)/($H$10-$G$10)*($CB$10-$G$10)))</f>
        <v>1.743237648991415</v>
      </c>
      <c r="CD92" s="155">
        <f>IF(CD55="","",CD55-(I55+(J55-I55)/($J$10-$I$10)*($CD$10-$I$10)))</f>
        <v>1.3004305215050254</v>
      </c>
      <c r="CE92" s="155">
        <f>IF(CE55="","",CE55-(K55+(L55-K55)/($L$10-$K$10)*($CE$10-$K$10)))</f>
        <v>1.7305173685071495</v>
      </c>
    </row>
    <row r="93" spans="2:83" x14ac:dyDescent="0.3">
      <c r="B93" s="73"/>
      <c r="R93" s="74">
        <f>A26</f>
        <v>42544</v>
      </c>
      <c r="S93" s="177" t="str">
        <f>IF(S56="","",S56-(D56+(E56-D56)/($E$10-$D$10)*($S$10-$D$10)))</f>
        <v/>
      </c>
      <c r="T93" s="154">
        <f>IF(T56="","",T56-(G56+(H56-G56)/($H$10-$G$10)*($T$10-$G$10)))</f>
        <v>0.91906971919526592</v>
      </c>
      <c r="U93" s="155">
        <f>IF(U56="","",U56-(G56+(H56-G56)/($H$10-$G$10)*($U$10-$G$10)))</f>
        <v>0.71547835171674334</v>
      </c>
      <c r="V93" s="154">
        <f>IF(V56="","",V56-(G56+(H56-G56)/($H$10-$G$10)*($V$10-$G$10)))</f>
        <v>0.73318301769310468</v>
      </c>
      <c r="W93" s="155">
        <f>IF(W56="","",W56-(I56+(J56-I56)/($J$10-$I$10)*($W$10-$I$10)))</f>
        <v>1.029806876675067</v>
      </c>
      <c r="X93" s="156">
        <f>IF(X56="","",X56-(K56+(L56-K56)/($L$10-$K$10)*($X$10-$K$10)))</f>
        <v>1.254614031571458</v>
      </c>
      <c r="Y93" s="156">
        <f>IF(Y56="","",Y56-(K56+(L56-K56)/($L$10-$K$10)*($Y$10-$K$10)))</f>
        <v>1.5115692787142727</v>
      </c>
      <c r="Z93" s="156" t="str">
        <f>IF(Z56="","",Z56-(E56+(G56-E56)/($G$10-$E$10)*($Z$10-$E$10)))</f>
        <v/>
      </c>
      <c r="AA93" s="178">
        <f>IF(AA56="","",AA56-(F56+(G56-F56)/($G$10-$F$10)*($AA$10-$F$10)))</f>
        <v>0.84595855779169948</v>
      </c>
      <c r="AB93" s="156">
        <f>IF(AB56="","",AB56-(I56+(J56-I56)/($J$10-$I$10)*($AB$10-$I$10)))</f>
        <v>1.3790044910327537</v>
      </c>
      <c r="AC93" s="156">
        <f>IF(AC56="","",AC56-(J56+(K56-J56)/($K$10-$J$10)*($AC$10-$J$10)))</f>
        <v>1.4698625772151956</v>
      </c>
      <c r="AD93" s="178">
        <f>IF(AD56="","",AD56-(K56+(L56-K56)/($L$10-$K$10)*($AD$10-$K$10)))</f>
        <v>1.5945253655714193</v>
      </c>
      <c r="AE93" s="155">
        <f>IF(AE56="","",AE56-(K56+(L56-K56)/($L$10-$K$10)*($AE$10-$K$10)))</f>
        <v>2.1649223677142606</v>
      </c>
      <c r="AF93" s="157" t="str">
        <f>IF(AF56="","",AF56-(C56+(G56-C56)/($G$10-$C$10)*($AF$10-$C$10)))</f>
        <v/>
      </c>
      <c r="AG93" s="155">
        <f>IF(AG56="","",AG56-(G56+(H56-G56)/($H$10-$G$10)*($AG$10-$G$10)))</f>
        <v>0.9200452729720987</v>
      </c>
      <c r="AH93" s="155">
        <f>IF(AH56="","",AH56-(H56+(I56-H56)/($I$10-$H$10)*($AH$10-$H$10)))</f>
        <v>1.2565386320769028</v>
      </c>
      <c r="AI93" s="155">
        <f>IF(AI56="","",AI56-(I56+(J56-I56)/($J$10-$I$10)*($AI$10-$I$10)))</f>
        <v>1.4490803022355134</v>
      </c>
      <c r="AJ93" s="179">
        <f>IF(AJ56="","",AJ56-(K56+(L56-K56)/($L$10-$K$10)*($AJ$10-$K$10)))</f>
        <v>1.9158403028571231</v>
      </c>
      <c r="AK93" s="178" t="str">
        <f>IF(AK56="","",AK56-(C56+(D56-C56)/($D$10-$C$10)*($AK$10-$C$10)))</f>
        <v/>
      </c>
      <c r="AL93" s="178" t="str">
        <f>IF(AL56="","",AL56-(C56+(D56-C56)/($D$10-$C$10)*($AL$10-$C$10)))</f>
        <v/>
      </c>
      <c r="AM93" s="155">
        <f>IF(AM56="","",AM56-(J56+(K56-J56)/($K$10-$J$10)*($AM$10-$J$10)))</f>
        <v>1.5652065173734084</v>
      </c>
      <c r="AN93" s="155">
        <f>IF(AN56="","",AN56-(K56+(L56-K56)/($L$10-$K$10)*($AN$10-$K$10)))</f>
        <v>1.6518483574999854</v>
      </c>
      <c r="AO93" s="178">
        <f>IF(AO56="","",AO56-(L56+(M56-L56)/($M$10-$L$10)*($AO$10-$L$10)))</f>
        <v>1.8822436716142401</v>
      </c>
      <c r="AP93" s="178" t="str">
        <f>IF(AP56="","",AP56-(C56+(D56-C56)/($D$10-$C$10)*($AP$10-$C$10)))</f>
        <v/>
      </c>
      <c r="AQ93" s="155">
        <f>IF(AQ56="","",AQ56-(G56+(H56-G56)/($H$10-$G$10)*($AQ$10-$G$10)))</f>
        <v>1.0723969933476467</v>
      </c>
      <c r="AR93" s="155">
        <f>IF(AR56="","",AR56-(H56+(I56-H56)/($I$10-$H$10)*($AR$10-$H$10)))</f>
        <v>1.3790085930769118</v>
      </c>
      <c r="AS93" s="155">
        <f>IF(AS56="","",AS56-(I56+(J56-I56)/($J$10-$I$10)*($AS$10-$I$10)))</f>
        <v>1.4614334925886179</v>
      </c>
      <c r="AT93" s="178">
        <f>IF(AT56="","",AT56-(J56+(K56-J56)/($K$10-$J$10)*($AT$10-$J$10)))</f>
        <v>1.7157965156962178</v>
      </c>
      <c r="AU93" s="178">
        <f>IF(AU56="","",AU56-(K56+(L56-K56)/($L$10-$K$10)*($AU$10-$K$10)))</f>
        <v>1.7780337778316073</v>
      </c>
      <c r="AV93" s="155"/>
      <c r="AW93" s="179" t="str">
        <f>IF(AW56="","",AW56-(D56+(G56-D56)/($G$10-$D$10)*($AW$10-$D$10)))</f>
        <v/>
      </c>
      <c r="AX93" s="218">
        <f>IF(AX56="","",AX56-(G56+(H56-G56)/($H$10-$G$10)*($AX$10-$G$10)))</f>
        <v>1.2766452000568211</v>
      </c>
      <c r="AY93" s="218">
        <f>IF(AY56="","",AY56-(H56+(I56-H56)/($I$10-$H$10)*($AY$10-$H$10)))</f>
        <v>1.3899910896153806</v>
      </c>
      <c r="AZ93" s="218">
        <f>IF(AZ56="","",AZ56-(I56+(J56-I56)/($I$10-$H$10)*($AY$10-$H$10)))</f>
        <v>2.0821660671703395</v>
      </c>
      <c r="BA93" s="157">
        <f>IF(BA56="","",BA56-(G56+(H56-G56)/($H$10-$G$10)*($BA$10-$G$10)))</f>
        <v>0.64091276802573116</v>
      </c>
      <c r="BB93" s="155">
        <f>IF(BB56="","",BB56-(H56+(I56-H56)/($I$10-$H$10)*($BB$10-$H$10)))</f>
        <v>0.85462113673077678</v>
      </c>
      <c r="BC93" s="157">
        <f>IF(BC56="","",BC56-(I56+(J56-I56)/($J$10-$I$10)*($BC$10-$I$10)))</f>
        <v>0.89761419017631283</v>
      </c>
      <c r="BD93" s="155">
        <f>IF(BD56="","",BD56-(I56+(J56-I56)/($J$10-$I$10)*($BD$10-$I$10)))</f>
        <v>0.97340574584385431</v>
      </c>
      <c r="BE93" s="178">
        <f>IF(BE56="","",BE56-(J56+(K56-J56)/($K$10-$J$10)*($BE$10-$J$10)))</f>
        <v>1.0351258875949365</v>
      </c>
      <c r="BF93" s="178">
        <f>IF(BF56="","",BF56-(K56+(L56-K56)/($L$10-$K$10)*($BF$10-$K$10)))</f>
        <v>1.2701033181428709</v>
      </c>
      <c r="BG93" s="156">
        <f>IF(BG56="","",BG56-(K56+(L56-K56)/($L$10-$K$10)*($BG$10-$K$10)))</f>
        <v>1.3971115447142632</v>
      </c>
      <c r="BH93" s="157">
        <f>IF(BH56="","",BH56-(N56+(O56-N56)/($O$10-$N$10)*($BH$10-$N$10)))</f>
        <v>1.6589430282428075</v>
      </c>
      <c r="BI93" s="155"/>
      <c r="BJ93" s="177" t="str">
        <f>IF(BJ56="","",BJ56-(D56+(G56-D56)/($G$10-$D$10)*($BJ$10-$D$10)))</f>
        <v/>
      </c>
      <c r="BK93" s="177" t="str">
        <f>IF(BK56="","",BK56-(D56+(G56-D56)/($G$10-$D$10)*($BK$10-$D$10)))</f>
        <v/>
      </c>
      <c r="BL93" s="178" t="str">
        <f>IF(BL56="","",BL56-(E56+(G56-E56)/($G$10-$E$10)*($BL$10-$E$10)))</f>
        <v/>
      </c>
      <c r="BM93" s="156">
        <f>IF(BM56="","",BM56-(I56+(J56-I56)/($J$10-$I$10)*($BM$10-$I$10)))</f>
        <v>1.1425551109256822</v>
      </c>
      <c r="BN93" s="156">
        <f>IF(BN56="","",BN56-(K56+(L56-K56)/($L$10-$K$10)*($BN$10-$K$10)))</f>
        <v>1.5562323600714136</v>
      </c>
      <c r="BO93" s="156">
        <f>IF(BO56="","",BO56-(L56+(N56-L56)/($N$10-$L$10)*($BO$10-$L$10)))</f>
        <v>1.6754298491004174</v>
      </c>
      <c r="BP93" s="178" t="str">
        <f>IF(BP56="","",BP56-(C56+(D56-C56)/($D$10-$C$10)*($BP$10-$C$10)))</f>
        <v/>
      </c>
      <c r="BQ93" s="157">
        <f>IF(BQ56="","",BQ56-(G56+(H56-G56)/($H$10-$G$10)*($BQ$10-$G$10)))</f>
        <v>0.71554947042916606</v>
      </c>
      <c r="BR93" s="178" t="str">
        <f>IF(BR56="","",BR56-(C56+(D56-C56)/($D$10-$C$10)*($BR$10-$C$10)))</f>
        <v/>
      </c>
      <c r="BS93" s="179" t="str">
        <f>IF(BS56="","",BS56-(C56+(D56-C56)/($D$10-$C$10)*($BS$10-$C$10)))</f>
        <v/>
      </c>
      <c r="BT93" s="178" t="str">
        <f>IF(BT56="","",BT56-(E56+(G56-E56)/($G$10-$E$10)*($BT$10-$E$10)))</f>
        <v/>
      </c>
      <c r="BU93" s="155">
        <f>IF(BU56="","",BU56-(G56+(H56-G56)/($H$10-$G$10)*($BU$10-$G$10)))</f>
        <v>1.0589858933905418</v>
      </c>
      <c r="BV93" s="155">
        <f>IF(BV56="","",BV56-(I56+(J56-I56)/($J$10-$I$10)*($BV$10-$I$10)))</f>
        <v>1.559973847449629</v>
      </c>
      <c r="BW93" s="178">
        <f>IF(BW56="","",BW56-(K56+(L56-K56)/($L$10-$K$10)*($BW$10-$K$10)))</f>
        <v>1.7344483912143165</v>
      </c>
      <c r="BX93" s="155">
        <f>IF(BX56="","",BX56-(K56+(L56-K56)/($L$10-$K$10)*($BX$10-$K$10)))</f>
        <v>1.8961415945714362</v>
      </c>
      <c r="BY93" s="178">
        <f>IF(BY56="","",BY56-(K56+(N56-K56)/($N$10-$L$10)*($BZ$10-$L$10)))</f>
        <v>1.8082847782340883</v>
      </c>
      <c r="BZ93" s="178">
        <f>IF(BZ56="","",BZ56-(L56+(N56-L56)/($N$10-$L$10)*($BZ$10-$L$10)))</f>
        <v>2.294800095126623</v>
      </c>
      <c r="CA93" s="178" t="str">
        <f>IF(CA56="","",CA56-(C56+(D56-C56)/($D$10-$C$10)*($CA$10-$C$10)))</f>
        <v/>
      </c>
      <c r="CB93" s="156">
        <f>IF(CB56="","",CB56-(G56+(H56-G56)/($H$10-$G$10)*($CB$10-$G$10)))</f>
        <v>1.1460439205579371</v>
      </c>
      <c r="CC93" s="156">
        <f>IF(CC56="","",CC56-(H56+(I56-H56)/($H$10-$G$10)*($CB$10-$G$10)))</f>
        <v>1.7463869122103195</v>
      </c>
      <c r="CD93" s="155">
        <f>IF(CD56="","",CD56-(I56+(J56-I56)/($J$10-$I$10)*($CD$10-$I$10)))</f>
        <v>1.2825325690680094</v>
      </c>
      <c r="CE93" s="155">
        <f>IF(CE56="","",CE56-(K56+(L56-K56)/($L$10-$K$10)*($CE$10-$K$10)))</f>
        <v>1.7153939523571182</v>
      </c>
    </row>
    <row r="94" spans="2:83" x14ac:dyDescent="0.3">
      <c r="B94" s="73"/>
      <c r="R94" s="74">
        <f>A27</f>
        <v>42545</v>
      </c>
      <c r="S94" s="177" t="str">
        <f>IF(S57="","",S57-(D57+(E57-D57)/($E$10-$D$10)*($S$10-$D$10)))</f>
        <v/>
      </c>
      <c r="T94" s="154">
        <f>IF(T57="","",T57-(G57+(H57-G57)/($H$10-$G$10)*($T$10-$G$10)))</f>
        <v>0.94877076408800054</v>
      </c>
      <c r="U94" s="155">
        <f>IF(U57="","",U57-(G57+(H57-G57)/($H$10-$G$10)*($U$10-$G$10)))</f>
        <v>0.7496920052790137</v>
      </c>
      <c r="V94" s="154">
        <f>IF(V57="","",V57-(G57+(H57-G57)/($H$10-$G$10)*($V$10-$G$10)))</f>
        <v>0.75630885571886219</v>
      </c>
      <c r="W94" s="155">
        <f>IF(W57="","",W57-(I57+(J57-I57)/($J$10-$I$10)*($W$10-$I$10)))</f>
        <v>1.0502202081422864</v>
      </c>
      <c r="X94" s="156">
        <f>IF(X57="","",X57-(K57+(L57-K57)/($L$10-$K$10)*($X$10-$K$10)))</f>
        <v>1.278141645300011</v>
      </c>
      <c r="Y94" s="156">
        <f>IF(Y57="","",Y57-(K57+(L57-K57)/($L$10-$K$10)*($Y$10-$K$10)))</f>
        <v>1.5349195582999942</v>
      </c>
      <c r="Z94" s="156" t="str">
        <f>IF(Z57="","",Z57-(E57+(G57-E57)/($G$10-$E$10)*($Z$10-$E$10)))</f>
        <v/>
      </c>
      <c r="AA94" s="178">
        <f>IF(AA57="","",AA57-(F57+(G57-F57)/($G$10-$F$10)*($AA$10-$F$10)))</f>
        <v>0.93440208876958764</v>
      </c>
      <c r="AB94" s="156">
        <f>IF(AB57="","",AB57-(I57+(J57-I57)/($J$10-$I$10)*($AB$10-$I$10)))</f>
        <v>1.3906578790050039</v>
      </c>
      <c r="AC94" s="156">
        <f>IF(AC57="","",AC57-(J57+(K57-J57)/($K$10-$J$10)*($AC$10-$J$10)))</f>
        <v>1.5267536401518558</v>
      </c>
      <c r="AD94" s="178">
        <f>IF(AD57="","",AD57-(K57+(L57-K57)/($L$10-$K$10)*($AD$10-$K$10)))</f>
        <v>1.6082781567000324</v>
      </c>
      <c r="AE94" s="155">
        <f>IF(AE57="","",AE57-(K57+(L57-K57)/($L$10-$K$10)*($AE$10-$K$10)))</f>
        <v>2.1710526446999938</v>
      </c>
      <c r="AF94" s="157" t="str">
        <f>IF(AF57="","",AF57-(C57+(G57-C57)/($G$10-$C$10)*($AF$10-$C$10)))</f>
        <v/>
      </c>
      <c r="AG94" s="155">
        <f>IF(AG57="","",AG57-(G57+(H57-G57)/($H$10-$G$10)*($AG$10-$G$10)))</f>
        <v>0.99219705120172552</v>
      </c>
      <c r="AH94" s="155">
        <f>IF(AH57="","",AH57-(H57+(I57-H57)/($I$10-$H$10)*($AH$10-$H$10)))</f>
        <v>1.2696692185384975</v>
      </c>
      <c r="AI94" s="155">
        <f>IF(AI57="","",AI57-(I57+(J57-I57)/($J$10-$I$10)*($AI$10-$I$10)))</f>
        <v>1.4569336122669765</v>
      </c>
      <c r="AJ94" s="179">
        <f>IF(AJ57="","",AJ57-(K57+(L57-K57)/($L$10-$K$10)*($AJ$10-$K$10)))</f>
        <v>1.927263035999998</v>
      </c>
      <c r="AK94" s="178" t="str">
        <f>IF(AK57="","",AK57-(C57+(D57-C57)/($D$10-$C$10)*($AK$10-$C$10)))</f>
        <v/>
      </c>
      <c r="AL94" s="178" t="str">
        <f>IF(AL57="","",AL57-(C57+(D57-C57)/($D$10-$C$10)*($AL$10-$C$10)))</f>
        <v/>
      </c>
      <c r="AM94" s="155">
        <f>IF(AM57="","",AM57-(J57+(K57-J57)/($K$10-$J$10)*($AM$10-$J$10)))</f>
        <v>1.5756742227341505</v>
      </c>
      <c r="AN94" s="155">
        <f>IF(AN57="","",AN57-(K57+(L57-K57)/($L$10-$K$10)*($AN$10-$K$10)))</f>
        <v>1.6645688625000155</v>
      </c>
      <c r="AO94" s="178">
        <f>IF(AO57="","",AO57-(L57+(M57-L57)/($M$10-$L$10)*($AO$10-$L$10)))</f>
        <v>1.8963144619596761</v>
      </c>
      <c r="AP94" s="178" t="str">
        <f>IF(AP57="","",AP57-(C57+(D57-C57)/($D$10-$C$10)*($AP$10-$C$10)))</f>
        <v/>
      </c>
      <c r="AQ94" s="155">
        <f>IF(AQ57="","",AQ57-(G57+(H57-G57)/($H$10-$G$10)*($AQ$10-$G$10)))</f>
        <v>1.1071185557939889</v>
      </c>
      <c r="AR94" s="155">
        <f>IF(AR57="","",AR57-(H57+(I57-H57)/($I$10-$H$10)*($AR$10-$H$10)))</f>
        <v>1.4523234540384391</v>
      </c>
      <c r="AS94" s="155">
        <f>IF(AS57="","",AS57-(I57+(J57-I57)/($J$10-$I$10)*($AS$10-$I$10)))</f>
        <v>1.4773111411335198</v>
      </c>
      <c r="AT94" s="178">
        <f>IF(AT57="","",AT57-(J57+(K57-J57)/($K$10-$J$10)*($AT$10-$J$10)))</f>
        <v>1.7274914334619926</v>
      </c>
      <c r="AU94" s="178">
        <f>IF(AU57="","",AU57-(K57+(L57-K57)/($L$10-$K$10)*($AU$10-$K$10)))</f>
        <v>1.8446111062532231</v>
      </c>
      <c r="AV94" s="155"/>
      <c r="AW94" s="179" t="str">
        <f>IF(AW57="","",AW57-(D57+(G57-D57)/($G$10-$D$10)*($AW$10-$D$10)))</f>
        <v/>
      </c>
      <c r="AX94" s="218">
        <f>IF(AX57="","",AX57-(G57+(H57-G57)/($H$10-$G$10)*($AX$10-$G$10)))</f>
        <v>1.3005680790108785</v>
      </c>
      <c r="AY94" s="218">
        <f>IF(AY57="","",AY57-(H57+(I57-H57)/($I$10-$H$10)*($AY$10-$H$10)))</f>
        <v>1.403031869807696</v>
      </c>
      <c r="AZ94" s="218">
        <f>IF(AZ57="","",AZ57-(I57+(J57-I57)/($I$10-$H$10)*($AY$10-$H$10)))</f>
        <v>2.060613853818666</v>
      </c>
      <c r="BA94" s="157">
        <f>IF(BA57="","",BA57-(G57+(H57-G57)/($H$10-$G$10)*($BA$10-$G$10)))</f>
        <v>0.6935382404291941</v>
      </c>
      <c r="BB94" s="155">
        <f>IF(BB57="","",BB57-(H57+(I57-H57)/($I$10-$H$10)*($BB$10-$H$10)))</f>
        <v>0.87182986961536768</v>
      </c>
      <c r="BC94" s="157">
        <f>IF(BC57="","",BC57-(I57+(J57-I57)/($J$10-$I$10)*($BC$10-$I$10)))</f>
        <v>0.90777707348865722</v>
      </c>
      <c r="BD94" s="155">
        <f>IF(BD57="","",BD57-(I57+(J57-I57)/($J$10-$I$10)*($BD$10-$I$10)))</f>
        <v>0.98471313205287991</v>
      </c>
      <c r="BE94" s="178">
        <f>IF(BE57="","",BE57-(J57+(K57-J57)/($K$10-$J$10)*($BE$10-$J$10)))</f>
        <v>1.046984937949333</v>
      </c>
      <c r="BF94" s="178">
        <f>IF(BF57="","",BF57-(K57+(L57-K57)/($L$10-$K$10)*($BF$10-$K$10)))</f>
        <v>1.2834967616000261</v>
      </c>
      <c r="BG94" s="156">
        <f>IF(BG57="","",BG57-(K57+(L57-K57)/($L$10-$K$10)*($BG$10-$K$10)))</f>
        <v>1.4153325488999764</v>
      </c>
      <c r="BH94" s="157">
        <f>IF(BH57="","",BH57-(N57+(O57-N57)/($O$10-$N$10)*($BH$10-$N$10)))</f>
        <v>1.6624386127338995</v>
      </c>
      <c r="BI94" s="155"/>
      <c r="BJ94" s="177" t="str">
        <f>IF(BJ57="","",BJ57-(D57+(G57-D57)/($G$10-$D$10)*($BJ$10-$D$10)))</f>
        <v/>
      </c>
      <c r="BK94" s="177" t="str">
        <f>IF(BK57="","",BK57-(D57+(G57-D57)/($G$10-$D$10)*($BK$10-$D$10)))</f>
        <v/>
      </c>
      <c r="BL94" s="178" t="str">
        <f>IF(BL57="","",BL57-(E57+(G57-E57)/($G$10-$E$10)*($BL$10-$E$10)))</f>
        <v/>
      </c>
      <c r="BM94" s="156">
        <f>IF(BM57="","",BM57-(I57+(J57-I57)/($J$10-$I$10)*($BM$10-$I$10)))</f>
        <v>1.1531388195654984</v>
      </c>
      <c r="BN94" s="156">
        <f>IF(BN57="","",BN57-(K57+(L57-K57)/($L$10-$K$10)*($BN$10-$K$10)))</f>
        <v>1.5722170659000101</v>
      </c>
      <c r="BO94" s="156">
        <f>IF(BO57="","",BO57-(L57+(N57-L57)/($N$10-$L$10)*($BO$10-$L$10)))</f>
        <v>1.693063114886534</v>
      </c>
      <c r="BP94" s="178" t="str">
        <f>IF(BP57="","",BP57-(C57+(D57-C57)/($D$10-$C$10)*($BP$10-$C$10)))</f>
        <v/>
      </c>
      <c r="BQ94" s="157">
        <f>IF(BQ57="","",BQ57-(G57+(H57-G57)/($H$10-$G$10)*($BQ$10-$G$10)))</f>
        <v>0.743353076319758</v>
      </c>
      <c r="BR94" s="178" t="str">
        <f>IF(BR57="","",BR57-(C57+(D57-C57)/($D$10-$C$10)*($BR$10-$C$10)))</f>
        <v/>
      </c>
      <c r="BS94" s="179" t="str">
        <f>IF(BS57="","",BS57-(C57+(D57-C57)/($D$10-$C$10)*($BS$10-$C$10)))</f>
        <v/>
      </c>
      <c r="BT94" s="178" t="str">
        <f>IF(BT57="","",BT57-(E57+(G57-E57)/($G$10-$E$10)*($BT$10-$E$10)))</f>
        <v/>
      </c>
      <c r="BU94" s="155">
        <f>IF(BU57="","",BU57-(G57+(H57-G57)/($H$10-$G$10)*($BU$10-$G$10)))</f>
        <v>1.0832434756759661</v>
      </c>
      <c r="BV94" s="155">
        <f>IF(BV57="","",BV57-(I57+(J57-I57)/($J$10-$I$10)*($BV$10-$I$10)))</f>
        <v>1.5712571336460539</v>
      </c>
      <c r="BW94" s="178">
        <f>IF(BW57="","",BW57-(K57+(L57-K57)/($L$10-$K$10)*($BW$10-$K$10)))</f>
        <v>1.7476916198000203</v>
      </c>
      <c r="BX94" s="155">
        <f>IF(BX57="","",BX57-(K57+(L57-K57)/($L$10-$K$10)*($BX$10-$K$10)))</f>
        <v>1.9122008991000108</v>
      </c>
      <c r="BY94" s="178">
        <f>IF(BY57="","",BY57-(K57+(N57-K57)/($N$10-$L$10)*($BZ$10-$L$10)))</f>
        <v>1.8204707371406608</v>
      </c>
      <c r="BZ94" s="178">
        <f>IF(BZ57="","",BZ57-(L57+(N57-L57)/($N$10-$L$10)*($BZ$10-$L$10)))</f>
        <v>2.3067349333675535</v>
      </c>
      <c r="CA94" s="178" t="str">
        <f>IF(CA57="","",CA57-(C57+(D57-C57)/($D$10-$C$10)*($CA$10-$C$10)))</f>
        <v/>
      </c>
      <c r="CB94" s="156">
        <f>IF(CB57="","",CB57-(G57+(H57-G57)/($H$10-$G$10)*($CB$10-$G$10)))</f>
        <v>1.1784374284656742</v>
      </c>
      <c r="CC94" s="156">
        <f>IF(CC57="","",CC57-(H57+(I57-H57)/($H$10-$G$10)*($CB$10-$G$10)))</f>
        <v>1.7032672046566177</v>
      </c>
      <c r="CD94" s="155">
        <f>IF(CD57="","",CD57-(I57+(J57-I57)/($J$10-$I$10)*($CD$10-$I$10)))</f>
        <v>1.3259169962027735</v>
      </c>
      <c r="CE94" s="155">
        <f>IF(CE57="","",CE57-(K57+(L57-K57)/($L$10-$K$10)*($CE$10-$K$10)))</f>
        <v>1.7761742327000269</v>
      </c>
    </row>
    <row r="95" spans="2:83" x14ac:dyDescent="0.3">
      <c r="B95" s="73"/>
      <c r="R95" s="74">
        <f>A28</f>
        <v>42548</v>
      </c>
      <c r="S95" s="177" t="str">
        <f>IF(S58="","",S58-(D58+(E58-D58)/($E$10-$D$10)*($S$10-$D$10)))</f>
        <v/>
      </c>
      <c r="T95" s="154">
        <f>IF(T58="","",T58-(G58+(H58-G58)/($H$10-$G$10)*($T$10-$G$10)))</f>
        <v>1.0109076505686785</v>
      </c>
      <c r="U95" s="155">
        <f>IF(U58="","",U58-(G58+(H58-G58)/($H$10-$G$10)*($U$10-$G$10)))</f>
        <v>0.82761074662016743</v>
      </c>
      <c r="V95" s="154">
        <f>IF(V58="","",V58-(G58+(H58-G58)/($H$10-$G$10)*($V$10-$G$10)))</f>
        <v>0.78483966696352736</v>
      </c>
      <c r="W95" s="155">
        <f>IF(W58="","",W58-(I58+(J58-I58)/($J$10-$I$10)*($W$10-$I$10)))</f>
        <v>1.0760551347921967</v>
      </c>
      <c r="X95" s="156">
        <f>IF(X58="","",X58-(K58+(L58-K58)/($L$10-$K$10)*($X$10-$K$10)))</f>
        <v>1.3107449406678393</v>
      </c>
      <c r="Y95" s="156">
        <f>IF(Y58="","",Y58-(K58+(L58-K58)/($L$10-$K$10)*($Y$10-$K$10)))</f>
        <v>1.5530711927035923</v>
      </c>
      <c r="Z95" s="156" t="str">
        <f>IF(Z58="","",Z58-(E58+(G58-E58)/($G$10-$E$10)*($Z$10-$E$10)))</f>
        <v/>
      </c>
      <c r="AA95" s="178">
        <f>IF(AA58="","",AA58-(F58+(G58-F58)/($G$10-$F$10)*($AA$10-$F$10)))</f>
        <v>1.0085358334425463</v>
      </c>
      <c r="AB95" s="156">
        <f>IF(AB58="","",AB58-(I58+(J58-I58)/($J$10-$I$10)*($AB$10-$I$10)))</f>
        <v>1.436688646939563</v>
      </c>
      <c r="AC95" s="156">
        <f>IF(AC58="","",AC58-(J58+(K58-J58)/($K$10-$J$10)*($AC$10-$J$10)))</f>
        <v>1.5204251598164675</v>
      </c>
      <c r="AD95" s="178">
        <f>IF(AD58="","",AD58-(K58+(L58-K58)/($L$10-$K$10)*($AD$10-$K$10)))</f>
        <v>1.6434105296178325</v>
      </c>
      <c r="AE95" s="155">
        <f>IF(AE58="","",AE58-(K58+(L58-K58)/($L$10-$K$10)*($AE$10-$K$10)))</f>
        <v>2.2313309272785578</v>
      </c>
      <c r="AF95" s="157" t="str">
        <f>IF(AF58="","",AF58-(C58+(G58-C58)/($G$10-$C$10)*($AF$10-$C$10)))</f>
        <v/>
      </c>
      <c r="AG95" s="155">
        <f>IF(AG58="","",AG58-(G58+(H58-G58)/($H$10-$G$10)*($AG$10-$G$10)))</f>
        <v>1.0907140031330447</v>
      </c>
      <c r="AH95" s="155">
        <f>IF(AH58="","",AH58-(H58+(I58-H58)/($I$10-$H$10)*($AH$10-$H$10)))</f>
        <v>1.3011106602692624</v>
      </c>
      <c r="AI95" s="155">
        <f>IF(AI58="","",AI58-(I58+(J58-I58)/($J$10-$I$10)*($AI$10-$I$10)))</f>
        <v>1.502485785295983</v>
      </c>
      <c r="AJ95" s="179">
        <f>IF(AJ58="","",AJ58-(K58+(L58-K58)/($L$10-$K$10)*($AJ$10-$K$10)))</f>
        <v>1.9782772487143006</v>
      </c>
      <c r="AK95" s="178" t="str">
        <f>IF(AK58="","",AK58-(C58+(D58-C58)/($D$10-$C$10)*($AK$10-$C$10)))</f>
        <v/>
      </c>
      <c r="AL95" s="178" t="str">
        <f>IF(AL58="","",AL58-(C58+(D58-C58)/($D$10-$C$10)*($AL$10-$C$10)))</f>
        <v/>
      </c>
      <c r="AM95" s="155">
        <f>IF(AM58="","",AM58-(J58+(K58-J58)/($K$10-$J$10)*($AM$10-$J$10)))</f>
        <v>1.5906042216961618</v>
      </c>
      <c r="AN95" s="155">
        <f>IF(AN58="","",AN58-(K58+(L58-K58)/($L$10-$K$10)*($AN$10-$K$10)))</f>
        <v>1.6870428225000067</v>
      </c>
      <c r="AO95" s="178">
        <f>IF(AO58="","",AO58-(L58+(M58-L58)/($M$10-$L$10)*($AO$10-$L$10)))</f>
        <v>1.9195020969117622</v>
      </c>
      <c r="AP95" s="178" t="str">
        <f>IF(AP58="","",AP58-(C58+(D58-C58)/($D$10-$C$10)*($AP$10-$C$10)))</f>
        <v/>
      </c>
      <c r="AQ95" s="155">
        <f>IF(AQ58="","",AQ58-(G58+(H58-G58)/($H$10-$G$10)*($AQ$10-$G$10)))</f>
        <v>1.1728133440343385</v>
      </c>
      <c r="AR95" s="155">
        <f>IF(AR58="","",AR58-(H58+(I58-H58)/($I$10-$H$10)*($AR$10-$H$10)))</f>
        <v>1.4716024932692706</v>
      </c>
      <c r="AS95" s="155">
        <f>IF(AS58="","",AS58-(I58+(J58-I58)/($J$10-$I$10)*($AS$10-$I$10)))</f>
        <v>1.5086432156741978</v>
      </c>
      <c r="AT95" s="178">
        <f>IF(AT58="","",AT58-(J58+(K58-J58)/($K$10-$J$10)*($AT$10-$J$10)))</f>
        <v>1.7708183621708669</v>
      </c>
      <c r="AU95" s="178">
        <f>IF(AU58="","",AU58-(K58+(L58-K58)/($L$10-$K$10)*($AU$10-$K$10)))</f>
        <v>1.8398818148437912</v>
      </c>
      <c r="AV95" s="155"/>
      <c r="AW95" s="179" t="str">
        <f>IF(AW58="","",AW58-(D58+(G58-D58)/($G$10-$D$10)*($AW$10-$D$10)))</f>
        <v/>
      </c>
      <c r="AX95" s="218">
        <f>IF(AX58="","",AX58-(G58+(H58-G58)/($H$10-$G$10)*($AX$10-$G$10)))</f>
        <v>1.3559399657737674</v>
      </c>
      <c r="AY95" s="218">
        <f>IF(AY58="","",AY58-(H58+(I58-H58)/($I$10-$H$10)*($AY$10-$H$10)))</f>
        <v>1.4392567411538897</v>
      </c>
      <c r="AZ95" s="218">
        <f>IF(AZ58="","",AZ58-(I58+(J58-I58)/($I$10-$H$10)*($AY$10-$H$10)))</f>
        <v>2.1011797819505382</v>
      </c>
      <c r="BA95" s="157">
        <f>IF(BA58="","",BA58-(G58+(H58-G58)/($H$10-$G$10)*($BA$10-$G$10)))</f>
        <v>0.71951648576181082</v>
      </c>
      <c r="BB95" s="155">
        <f>IF(BB58="","",BB58-(H58+(I58-H58)/($I$10-$H$10)*($BB$10-$H$10)))</f>
        <v>0.87205416730771734</v>
      </c>
      <c r="BC95" s="157">
        <f>IF(BC58="","",BC58-(I58+(J58-I58)/($J$10-$I$10)*($BC$10-$I$10)))</f>
        <v>0.91278958313602265</v>
      </c>
      <c r="BD95" s="155">
        <f>IF(BD58="","",BD58-(I58+(J58-I58)/($J$10-$I$10)*($BD$10-$I$10)))</f>
        <v>0.99007354036526785</v>
      </c>
      <c r="BE95" s="178">
        <f>IF(BE58="","",BE58-(J58+(K58-J58)/($K$10-$J$10)*($BE$10-$J$10)))</f>
        <v>1.057774946227851</v>
      </c>
      <c r="BF95" s="178">
        <f>IF(BF58="","",BF58-(K58+(L58-K58)/($L$10-$K$10)*($BF$10-$K$10)))</f>
        <v>1.3004094474606998</v>
      </c>
      <c r="BG95" s="156">
        <f>IF(BG58="","",BG58-(K58+(L58-K58)/($L$10-$K$10)*($BG$10-$K$10)))</f>
        <v>1.4275467222535929</v>
      </c>
      <c r="BH95" s="157">
        <f>IF(BH58="","",BH58-(N58+(O58-N58)/($O$10-$N$10)*($BH$10-$N$10)))</f>
        <v>1.6951929236969576</v>
      </c>
      <c r="BI95" s="155"/>
      <c r="BJ95" s="177" t="str">
        <f>IF(BJ58="","",BJ58-(D58+(G58-D58)/($G$10-$D$10)*($BJ$10-$D$10)))</f>
        <v/>
      </c>
      <c r="BK95" s="177" t="str">
        <f>IF(BK58="","",BK58-(D58+(G58-D58)/($G$10-$D$10)*($BK$10-$D$10)))</f>
        <v/>
      </c>
      <c r="BL95" s="178" t="str">
        <f>IF(BL58="","",BL58-(E58+(G58-E58)/($G$10-$E$10)*($BL$10-$E$10)))</f>
        <v/>
      </c>
      <c r="BM95" s="156">
        <f>IF(BM58="","",BM58-(I58+(J58-I58)/($J$10-$I$10)*($BM$10-$I$10)))</f>
        <v>1.1695987152141383</v>
      </c>
      <c r="BN95" s="156">
        <f>IF(BN58="","",BN58-(K58+(L58-K58)/($L$10-$K$10)*($BN$10-$K$10)))</f>
        <v>1.5941145045928802</v>
      </c>
      <c r="BO95" s="156">
        <f>IF(BO58="","",BO58-(L58+(N58-L58)/($N$10-$L$10)*($BO$10-$L$10)))</f>
        <v>1.7272526598395457</v>
      </c>
      <c r="BP95" s="178" t="str">
        <f>IF(BP58="","",BP58-(C58+(D58-C58)/($D$10-$C$10)*($BP$10-$C$10)))</f>
        <v/>
      </c>
      <c r="BQ95" s="157">
        <f>IF(BQ58="","",BQ58-(G58+(H58-G58)/($H$10-$G$10)*($BQ$10-$G$10)))</f>
        <v>0.77229849103004433</v>
      </c>
      <c r="BR95" s="178" t="str">
        <f>IF(BR58="","",BR58-(C58+(D58-C58)/($D$10-$C$10)*($BR$10-$C$10)))</f>
        <v/>
      </c>
      <c r="BS95" s="179" t="str">
        <f>IF(BS58="","",BS58-(C58+(D58-C58)/($D$10-$C$10)*($BS$10-$C$10)))</f>
        <v/>
      </c>
      <c r="BT95" s="178" t="str">
        <f>IF(BT58="","",BT58-(E58+(G58-E58)/($G$10-$E$10)*($BT$10-$E$10)))</f>
        <v/>
      </c>
      <c r="BU95" s="155">
        <f>IF(BU58="","",BU58-(G58+(H58-G58)/($H$10-$G$10)*($BU$10-$G$10)))</f>
        <v>1.1217621786373608</v>
      </c>
      <c r="BV95" s="155">
        <f>IF(BV58="","",BV58-(I58+(J58-I58)/($J$10-$I$10)*($BV$10-$I$10)))</f>
        <v>1.5996028537468341</v>
      </c>
      <c r="BW95" s="178">
        <f>IF(BW58="","",BW58-(K58+(L58-K58)/($L$10-$K$10)*($BW$10-$K$10)))</f>
        <v>1.7805978865785743</v>
      </c>
      <c r="BX95" s="155">
        <f>IF(BX58="","",BX58-(K58+(L58-K58)/($L$10-$K$10)*($BX$10-$K$10)))</f>
        <v>1.9504253246928474</v>
      </c>
      <c r="BY95" s="178">
        <f>IF(BY58="","",BY58-(K58+(N58-K58)/($N$10-$L$10)*($BZ$10-$L$10)))</f>
        <v>1.893843627900416</v>
      </c>
      <c r="BZ95" s="178">
        <f>IF(BZ58="","",BZ58-(L58+(N58-L58)/($N$10-$L$10)*($BZ$10-$L$10)))</f>
        <v>2.3705400098134826</v>
      </c>
      <c r="CA95" s="178" t="str">
        <f>IF(CA58="","",CA58-(C58+(D58-C58)/($D$10-$C$10)*($CA$10-$C$10)))</f>
        <v/>
      </c>
      <c r="CB95" s="156">
        <f>IF(CB58="","",CB58-(G58+(H58-G58)/($H$10-$G$10)*($CB$10-$G$10)))</f>
        <v>1.2329518798390406</v>
      </c>
      <c r="CC95" s="156">
        <f>IF(CC58="","",CC58-(H58+(I58-H58)/($H$10-$G$10)*($CB$10-$G$10)))</f>
        <v>1.7886335040450874</v>
      </c>
      <c r="CD95" s="155">
        <f>IF(CD58="","",CD58-(I58+(J58-I58)/($J$10-$I$10)*($CD$10-$I$10)))</f>
        <v>1.3151608480667347</v>
      </c>
      <c r="CE95" s="155">
        <f>IF(CE58="","",CE58-(K58+(L58-K58)/($L$10-$K$10)*($CE$10-$K$10)))</f>
        <v>1.7672775880642937</v>
      </c>
    </row>
    <row r="96" spans="2:83" x14ac:dyDescent="0.3">
      <c r="B96" s="73"/>
      <c r="R96" s="74">
        <f>A29</f>
        <v>42549</v>
      </c>
      <c r="S96" s="177" t="str">
        <f>IF(S59="","",S59-(D59+(E59-D59)/($E$10-$D$10)*($S$10-$D$10)))</f>
        <v/>
      </c>
      <c r="T96" s="154">
        <f>IF(T59="","",T59-(G59+(H59-G59)/($H$10-$G$10)*($T$10-$G$10)))</f>
        <v>1.0081605925428985</v>
      </c>
      <c r="U96" s="155">
        <f>IF(U59="","",U59-(G59+(H59-G59)/($H$10-$G$10)*($U$10-$G$10)))</f>
        <v>0.82924442507510454</v>
      </c>
      <c r="V96" s="154">
        <f>IF(V59="","",V59-(G59+(H59-G59)/($H$10-$G$10)*($V$10-$G$10)))</f>
        <v>0.82483256278969597</v>
      </c>
      <c r="W96" s="155">
        <f>IF(W59="","",W59-(I59+(J59-I59)/($J$10-$I$10)*($W$10-$I$10)))</f>
        <v>1.0969653104785948</v>
      </c>
      <c r="X96" s="156">
        <f>IF(X59="","",X59-(K59+(L59-K59)/($L$10-$K$10)*($X$10-$K$10)))</f>
        <v>1.3189735474000028</v>
      </c>
      <c r="Y96" s="156">
        <f>IF(Y59="","",Y59-(K59+(L59-K59)/($L$10-$K$10)*($Y$10-$K$10)))</f>
        <v>1.562065841400003</v>
      </c>
      <c r="Z96" s="156"/>
      <c r="AA96" s="178">
        <f>IF(AA59="","",AA59-(F59+(G59-F59)/($G$10-$F$10)*($AA$10-$F$10)))</f>
        <v>1.0065271043289679</v>
      </c>
      <c r="AB96" s="156">
        <f>IF(AB59="","",AB59-(I59+(J59-I59)/($J$10-$I$10)*($AB$10-$I$10)))</f>
        <v>1.4646170288664657</v>
      </c>
      <c r="AC96" s="156">
        <f>IF(AC59="","",AC59-(J59+(K59-J59)/($K$10-$J$10)*($AC$10-$J$10)))</f>
        <v>1.538290371898706</v>
      </c>
      <c r="AD96" s="178">
        <f>IF(AD59="","",AD59-(K59+(L59-K59)/($L$10-$K$10)*($AD$10-$K$10)))</f>
        <v>1.6561134561000093</v>
      </c>
      <c r="AE96" s="155">
        <f>IF(AE59="","",AE59-(K59+(L59-K59)/($L$10-$K$10)*($AE$10-$K$10)))</f>
        <v>2.2475854650999896</v>
      </c>
      <c r="AF96" s="157" t="str">
        <f>IF(AF59="","",AF59-(C59+(G59-C59)/($G$10-$C$10)*($AF$10-$C$10)))</f>
        <v/>
      </c>
      <c r="AG96" s="155">
        <f>IF(AG59="","",AG59-(G59+(H59-G59)/($H$10-$G$10)*($AG$10-$G$10)))</f>
        <v>1.074798518208155</v>
      </c>
      <c r="AH96" s="155">
        <f>IF(AH59="","",AH59-(H59+(I59-H59)/($I$10-$H$10)*($AH$10-$H$10)))</f>
        <v>1.330357420142839</v>
      </c>
      <c r="AI96" s="155">
        <f>IF(AI59="","",AI59-(I59+(J59-I59)/($J$10-$I$10)*($AI$10-$I$10)))</f>
        <v>1.525588529924411</v>
      </c>
      <c r="AJ96" s="179">
        <f>IF(AJ59="","",AJ59-(K59+(L59-K59)/($L$10-$K$10)*($AJ$10-$K$10)))</f>
        <v>1.9945178055000135</v>
      </c>
      <c r="AK96" s="178" t="str">
        <f>IF(AK59="","",AK59-(C59+(D59-C59)/($D$10-$C$10)*($AK$10-$C$10)))</f>
        <v/>
      </c>
      <c r="AL96" s="178" t="str">
        <f>IF(AL59="","",AL59-(C59+(D59-C59)/($D$10-$C$10)*($AL$10-$C$10)))</f>
        <v/>
      </c>
      <c r="AM96" s="155">
        <f>IF(AM59="","",AM59-(J59+(K59-J59)/($K$10-$J$10)*($AM$10-$J$10)))</f>
        <v>1.6083459916772092</v>
      </c>
      <c r="AN96" s="155">
        <f>IF(AN59="","",AN59-(K59+(L59-K59)/($L$10-$K$10)*($AN$10-$K$10)))</f>
        <v>1.7021296400000052</v>
      </c>
      <c r="AO96" s="178">
        <f>IF(AO59="","",AO59-(L59+(M59-L59)/($M$10-$L$10)*($AO$10-$L$10)))</f>
        <v>1.9399698064022219</v>
      </c>
      <c r="AP96" s="178" t="str">
        <f>IF(AP59="","",AP59-(C59+(D59-C59)/($D$10-$C$10)*($AP$10-$C$10)))</f>
        <v/>
      </c>
      <c r="AQ96" s="155">
        <f>IF(AQ59="","",AQ59-(G59+(H59-G59)/($H$10-$G$10)*($AQ$10-$G$10)))</f>
        <v>1.1805675775214759</v>
      </c>
      <c r="AR96" s="155">
        <f>IF(AR59="","",AR59-(H59+(I59-H59)/($I$10-$H$10)*($AR$10-$H$10)))</f>
        <v>1.5082427310714031</v>
      </c>
      <c r="AS96" s="155">
        <f>IF(AS59="","",AS59-(I59+(J59-I59)/($J$10-$I$10)*($AS$10-$I$10)))</f>
        <v>1.5362219192359681</v>
      </c>
      <c r="AT96" s="178">
        <f>IF(AT59="","",AT59-(J59+(K59-J59)/($K$10-$J$10)*($AT$10-$J$10)))</f>
        <v>1.7945191620253058</v>
      </c>
      <c r="AU96" s="178">
        <f>IF(AU59="","",AU59-(K59+(L59-K59)/($L$10-$K$10)*($AU$10-$K$10)))</f>
        <v>1.8521621579708363</v>
      </c>
      <c r="AV96" s="155"/>
      <c r="AW96" s="179" t="str">
        <f>IF(AW59="","",AW59-(D59+(G59-D59)/($G$10-$D$10)*($AW$10-$D$10)))</f>
        <v/>
      </c>
      <c r="AX96" s="218">
        <f>IF(AX59="","",AX59-(G59+(H59-G59)/($H$10-$G$10)*($AX$10-$G$10)))</f>
        <v>1.3805421443686727</v>
      </c>
      <c r="AY96" s="218">
        <f>IF(AY59="","",AY59-(H59+(I59-H59)/($I$10-$H$10)*($AY$10-$H$10)))</f>
        <v>1.4817426160714215</v>
      </c>
      <c r="AZ96" s="218">
        <f>IF(AZ59="","",AZ59-(I59+(J59-I59)/($I$10-$H$10)*($AY$10-$H$10)))</f>
        <v>2.1028356041758212</v>
      </c>
      <c r="BA96" s="157">
        <f>IF(BA59="","",BA59-(G59+(H59-G59)/($H$10-$G$10)*($BA$10-$G$10)))</f>
        <v>0.72288312953860778</v>
      </c>
      <c r="BB96" s="155">
        <f>IF(BB59="","",BB59-(H59+(I59-H59)/($I$10-$H$10)*($BB$10-$H$10)))</f>
        <v>0.8999990774999902</v>
      </c>
      <c r="BC96" s="157">
        <f>IF(BC59="","",BC59-(I59+(J59-I59)/($J$10-$I$10)*($BC$10-$I$10)))</f>
        <v>0.93649272005033701</v>
      </c>
      <c r="BD96" s="155">
        <f>IF(BD59="","",BD59-(I59+(J59-I59)/($J$10-$I$10)*($BD$10-$I$10)))</f>
        <v>1.0109038530982164</v>
      </c>
      <c r="BE96" s="178">
        <f>IF(BE59="","",BE59-(J59+(K59-J59)/($K$10-$J$10)*($BE$10-$J$10)))</f>
        <v>1.0795738468670861</v>
      </c>
      <c r="BF96" s="178">
        <f>IF(BF59="","",BF59-(K59+(L59-K59)/($L$10-$K$10)*($BF$10-$K$10)))</f>
        <v>1.3120407453000067</v>
      </c>
      <c r="BG96" s="156">
        <f>IF(BG59="","",BG59-(K59+(L59-K59)/($L$10-$K$10)*($BG$10-$K$10)))</f>
        <v>1.4389203761999974</v>
      </c>
      <c r="BH96" s="157">
        <f>IF(BH59="","",BH59-(N59+(O59-N59)/($O$10-$N$10)*($BH$10-$N$10)))</f>
        <v>1.714993645038803</v>
      </c>
      <c r="BI96" s="155"/>
      <c r="BJ96" s="177" t="str">
        <f>IF(BJ59="","",BJ59-(D59+(G59-D59)/($G$10-$D$10)*($BJ$10-$D$10)))</f>
        <v/>
      </c>
      <c r="BK96" s="177" t="str">
        <f>IF(BK59="","",BK59-(D59+(G59-D59)/($G$10-$D$10)*($BK$10-$D$10)))</f>
        <v/>
      </c>
      <c r="BL96" s="178"/>
      <c r="BM96" s="156">
        <f>IF(BM59="","",BM59-(I59+(J59-I59)/($J$10-$I$10)*($BM$10-$I$10)))</f>
        <v>1.1883528152644973</v>
      </c>
      <c r="BN96" s="156">
        <f>IF(BN59="","",BN59-(K59+(L59-K59)/($L$10-$K$10)*($BN$10-$K$10)))</f>
        <v>1.6008437347000264</v>
      </c>
      <c r="BO96" s="156">
        <f>IF(BO59="","",BO59-(L59+(N59-L59)/($N$10-$L$10)*($BO$10-$L$10)))</f>
        <v>1.7334260280974911</v>
      </c>
      <c r="BP96" s="178" t="str">
        <f>IF(BP59="","",BP59-(C59+(D59-C59)/($D$10-$C$10)*($BP$10-$C$10)))</f>
        <v/>
      </c>
      <c r="BQ96" s="157">
        <f>IF(BQ59="","",BQ59-(G59+(H59-G59)/($H$10-$G$10)*($BQ$10-$G$10)))</f>
        <v>0.78440634064377512</v>
      </c>
      <c r="BR96" s="178" t="str">
        <f>IF(BR59="","",BR59-(C59+(D59-C59)/($D$10-$C$10)*($BR$10-$C$10)))</f>
        <v/>
      </c>
      <c r="BS96" s="179" t="str">
        <f>IF(BS59="","",BS59-(C59+(D59-C59)/($D$10-$C$10)*($BS$10-$C$10)))</f>
        <v/>
      </c>
      <c r="BT96" s="178"/>
      <c r="BU96" s="155">
        <f>IF(BU59="","",BU59-(G59+(H59-G59)/($H$10-$G$10)*($BU$10-$G$10)))</f>
        <v>1.1464632700858246</v>
      </c>
      <c r="BV96" s="155">
        <f>IF(BV59="","",BV59-(I59+(J59-I59)/($J$10-$I$10)*($BV$10-$I$10)))</f>
        <v>1.6278342846284342</v>
      </c>
      <c r="BW96" s="178">
        <f>IF(BW59="","",BW59-(K59+(L59-K59)/($L$10-$K$10)*($BW$10-$K$10)))</f>
        <v>1.8271826059000249</v>
      </c>
      <c r="BX96" s="155">
        <f>IF(BX59="","",BX59-(K59+(L59-K59)/($L$10-$K$10)*($BX$10-$K$10)))</f>
        <v>1.9616901628000267</v>
      </c>
      <c r="BY96" s="178">
        <f>IF(BY59="","",BY59-(K59+(N59-K59)/($N$10-$L$10)*($BZ$10-$L$10)))</f>
        <v>1.9131464629209525</v>
      </c>
      <c r="BZ96" s="178">
        <f>IF(BZ59="","",BZ59-(L59+(N59-L59)/($N$10-$L$10)*($BZ$10-$L$10)))</f>
        <v>2.3753208831553732</v>
      </c>
      <c r="CA96" s="178" t="str">
        <f>IF(CA59="","",CA59-(C59+(D59-C59)/($D$10-$C$10)*($CA$10-$C$10)))</f>
        <v/>
      </c>
      <c r="CB96" s="156">
        <f>IF(CB59="","",CB59-(G59+(H59-G59)/($H$10-$G$10)*($CB$10-$G$10)))</f>
        <v>1.2370941758369036</v>
      </c>
      <c r="CC96" s="156">
        <f>IF(CC59="","",CC59-(H59+(I59-H59)/($H$10-$G$10)*($CB$10-$G$10)))</f>
        <v>1.7935754376502135</v>
      </c>
      <c r="CD96" s="155">
        <f>IF(CD59="","",CD59-(I59+(J59-I59)/($J$10-$I$10)*($CD$10-$I$10)))</f>
        <v>1.3340219843765397</v>
      </c>
      <c r="CE96" s="155">
        <f>IF(CE59="","",CE59-(K59+(L59-K59)/($L$10-$K$10)*($CE$10-$K$10)))</f>
        <v>1.7758554515999938</v>
      </c>
    </row>
    <row r="97" spans="2:83" x14ac:dyDescent="0.3">
      <c r="B97" s="73"/>
      <c r="R97" s="74">
        <f>A30</f>
        <v>42550</v>
      </c>
      <c r="S97" s="177" t="str">
        <f>IF(S60="","",S60-(D60+(E60-D60)/($E$10-$D$10)*($S$10-$D$10)))</f>
        <v/>
      </c>
      <c r="T97" s="154">
        <f>IF(T60="","",T60-(G60+(H60-G60)/($H$10-$G$10)*($T$10-$G$10)))</f>
        <v>1.0479910436051298</v>
      </c>
      <c r="U97" s="155">
        <f>IF(U60="","",U60-(G60+(H60-G60)/($H$10-$G$10)*($U$10-$G$10)))</f>
        <v>0.85272695880900828</v>
      </c>
      <c r="V97" s="154">
        <f>IF(V60="","",V60-(G60+(H60-G60)/($H$10-$G$10)*($V$10-$G$10)))</f>
        <v>0.83559611683476653</v>
      </c>
      <c r="W97" s="155">
        <f>IF(W60="","",W60-(I60+(J60-I60)/($J$10-$I$10)*($W$10-$I$10)))</f>
        <v>1.0974893934760441</v>
      </c>
      <c r="X97" s="156">
        <f>IF(X60="","",X60-(K60+(L60-K60)/($L$10-$K$10)*($X$10-$K$10)))</f>
        <v>1.3180999076999975</v>
      </c>
      <c r="Y97" s="156">
        <f>IF(Y60="","",Y60-(K60+(L60-K60)/($L$10-$K$10)*($Y$10-$K$10)))</f>
        <v>1.5591809796999963</v>
      </c>
      <c r="Z97" s="156" t="str">
        <f>IF(Z60="","",Z60-(E60+(G60-E60)/($G$10-$E$10)*($Z$10-$E$10)))</f>
        <v/>
      </c>
      <c r="AA97" s="178">
        <f>IF(AA60="","",AA60-(F60+(G60-F60)/($G$10-$F$10)*($AA$10-$F$10)))</f>
        <v>1.0461239368545101</v>
      </c>
      <c r="AB97" s="156">
        <f>IF(AB60="","",AB60-(I60+(J60-I60)/($J$10-$I$10)*($AB$10-$I$10)))</f>
        <v>1.4931252525566761</v>
      </c>
      <c r="AC97" s="156">
        <f>IF(AC60="","",AC60-(J60+(K60-J60)/($K$10-$J$10)*($AC$10-$J$10)))</f>
        <v>1.5602127806962067</v>
      </c>
      <c r="AD97" s="178">
        <f>IF(AD60="","",AD60-(K60+(L60-K60)/($L$10-$K$10)*($AD$10-$K$10)))</f>
        <v>1.6664785053000104</v>
      </c>
      <c r="AE97" s="155">
        <f>IF(AE60="","",AE60-(K60+(L60-K60)/($L$10-$K$10)*($AE$10-$K$10)))</f>
        <v>2.2631517548000115</v>
      </c>
      <c r="AF97" s="157" t="str">
        <f>IF(AF60="","",AF60-(C60+(G60-C60)/($G$10-$C$10)*($AF$10-$C$10)))</f>
        <v/>
      </c>
      <c r="AG97" s="155">
        <f>IF(AG60="","",AG60-(G60+(H60-G60)/($H$10-$G$10)*($AG$10-$G$10)))</f>
        <v>1.1299671219849468</v>
      </c>
      <c r="AH97" s="155">
        <f>IF(AH60="","",AH60-(H60+(I60-H60)/($I$10-$H$10)*($AH$10-$H$10)))</f>
        <v>1.344711117000053</v>
      </c>
      <c r="AI97" s="155">
        <f>IF(AI60="","",AI60-(I60+(J60-I60)/($J$10-$I$10)*($AI$10-$I$10)))</f>
        <v>1.5381037430037563</v>
      </c>
      <c r="AJ97" s="179">
        <f>IF(AJ60="","",AJ60-(K60+(L60-K60)/($L$10-$K$10)*($AJ$10-$K$10)))</f>
        <v>2.006977271500014</v>
      </c>
      <c r="AK97" s="178" t="str">
        <f>IF(AK60="","",AK60-(C60+(D60-C60)/($D$10-$C$10)*($AK$10-$C$10)))</f>
        <v/>
      </c>
      <c r="AL97" s="178" t="str">
        <f>IF(AL60="","",AL60-(C60+(D60-C60)/($D$10-$C$10)*($AL$10-$C$10)))</f>
        <v/>
      </c>
      <c r="AM97" s="155">
        <f>IF(AM60="","",AM60-(J60+(K60-J60)/($K$10-$J$10)*($AM$10-$J$10)))</f>
        <v>1.6224106350316592</v>
      </c>
      <c r="AN97" s="155">
        <f>IF(AN60="","",AN60-(K60+(L60-K60)/($L$10-$K$10)*($AN$10-$K$10)))</f>
        <v>1.7094451375000208</v>
      </c>
      <c r="AO97" s="178">
        <f>IF(AO60="","",AO60-(L60+(M60-L60)/($M$10-$L$10)*($AO$10-$L$10)))</f>
        <v>1.9471708798460798</v>
      </c>
      <c r="AP97" s="178" t="str">
        <f>IF(AP60="","",AP60-(C60+(D60-C60)/($D$10-$C$10)*($AP$10-$C$10)))</f>
        <v/>
      </c>
      <c r="AQ97" s="155">
        <f>IF(AQ60="","",AQ60-(G60+(H60-G60)/($H$10-$G$10)*($AQ$10-$G$10)))</f>
        <v>1.2101949743025675</v>
      </c>
      <c r="AR97" s="155">
        <f>IF(AR60="","",AR60-(H60+(I60-H60)/($I$10-$H$10)*($AR$10-$H$10)))</f>
        <v>1.5144829325000426</v>
      </c>
      <c r="AS97" s="155">
        <f>IF(AS60="","",AS60-(I60+(J60-I60)/($J$10-$I$10)*($AS$10-$I$10)))</f>
        <v>1.539350187836936</v>
      </c>
      <c r="AT97" s="178">
        <f>IF(AT60="","",AT60-(J60+(K60-J60)/($K$10-$J$10)*($AT$10-$J$10)))</f>
        <v>1.8171084135759283</v>
      </c>
      <c r="AU97" s="178">
        <f>IF(AU60="","",AU60-(K60+(L60-K60)/($L$10-$K$10)*($AU$10-$K$10)))</f>
        <v>1.8278777607438284</v>
      </c>
      <c r="AV97" s="155"/>
      <c r="AW97" s="179" t="str">
        <f>IF(AW60="","",AW60-(D60+(G60-D60)/($G$10-$D$10)*($AW$10-$D$10)))</f>
        <v/>
      </c>
      <c r="AX97" s="218">
        <f>IF(AX60="","",AX60-(G60+(H60-G60)/($H$10-$G$10)*($AX$10-$G$10)))</f>
        <v>1.4046622965714621</v>
      </c>
      <c r="AY97" s="218">
        <f>IF(AY60="","",AY60-(H60+(I60-H60)/($I$10-$H$10)*($AY$10-$H$10)))</f>
        <v>1.4971378950000216</v>
      </c>
      <c r="AZ97" s="218">
        <f>IF(AZ60="","",AZ60-(I60+(J60-I60)/($I$10-$H$10)*($AY$10-$H$10)))</f>
        <v>2.1224400133791237</v>
      </c>
      <c r="BA97" s="157">
        <f>IF(BA60="","",BA60-(G60+(H60-G60)/($H$10-$G$10)*($BA$10-$G$10)))</f>
        <v>0.7517999737446357</v>
      </c>
      <c r="BB97" s="155">
        <f>IF(BB60="","",BB60-(H60+(I60-H60)/($I$10-$H$10)*($BB$10-$H$10)))</f>
        <v>0.90921145499999456</v>
      </c>
      <c r="BC97" s="157">
        <f>IF(BC60="","",BC60-(I60+(J60-I60)/($J$10-$I$10)*($BC$10-$I$10)))</f>
        <v>0.94692192049751123</v>
      </c>
      <c r="BD97" s="155">
        <f>IF(BD60="","",BD60-(I60+(J60-I60)/($J$10-$I$10)*($BD$10-$I$10)))</f>
        <v>1.0232105118450749</v>
      </c>
      <c r="BE97" s="178">
        <f>IF(BE60="","",BE60-(J60+(K60-J60)/($K$10-$J$10)*($BE$10-$J$10)))</f>
        <v>1.0915573581012676</v>
      </c>
      <c r="BF97" s="178">
        <f>IF(BF60="","",BF60-(K60+(L60-K60)/($L$10-$K$10)*($BF$10-$K$10)))</f>
        <v>1.3142168569000354</v>
      </c>
      <c r="BG97" s="156">
        <f>IF(BG60="","",BG60-(K60+(L60-K60)/($L$10-$K$10)*($BG$10-$K$10)))</f>
        <v>1.4441641800999858</v>
      </c>
      <c r="BH97" s="157">
        <f>IF(BH60="","",BH60-(N60+(O60-N60)/($O$10-$N$10)*($BH$10-$N$10)))</f>
        <v>1.7253593750342144</v>
      </c>
      <c r="BI97" s="155"/>
      <c r="BJ97" s="177" t="str">
        <f>IF(BJ60="","",BJ60-(D60+(G60-D60)/($G$10-$D$10)*($BJ$10-$D$10)))</f>
        <v/>
      </c>
      <c r="BK97" s="177" t="str">
        <f>IF(BK60="","",BK60-(D60+(G60-D60)/($G$10-$D$10)*($BK$10-$D$10)))</f>
        <v/>
      </c>
      <c r="BL97" s="178" t="str">
        <f>IF(BL60="","",BL60-(E60+(G60-E60)/($G$10-$E$10)*($BL$10-$E$10)))</f>
        <v/>
      </c>
      <c r="BM97" s="156">
        <f>IF(BM60="","",BM60-(I60+(J60-I60)/($J$10-$I$10)*($BM$10-$I$10)))</f>
        <v>1.1953731582367708</v>
      </c>
      <c r="BN97" s="156">
        <f>IF(BN60="","",BN60-(K60+(L60-K60)/($L$10-$K$10)*($BN$10-$K$10)))</f>
        <v>1.6020356155999873</v>
      </c>
      <c r="BO97" s="156">
        <f>IF(BO60="","",BO60-(L60+(N60-L60)/($N$10-$L$10)*($BO$10-$L$10)))</f>
        <v>1.733749887818568</v>
      </c>
      <c r="BP97" s="178" t="str">
        <f>IF(BP60="","",BP60-(C60+(D60-C60)/($D$10-$C$10)*($BP$10-$C$10)))</f>
        <v/>
      </c>
      <c r="BQ97" s="157">
        <f>IF(BQ60="","",BQ60-(G60+(H60-G60)/($H$10-$G$10)*($BQ$10-$G$10)))</f>
        <v>0.80348317407727654</v>
      </c>
      <c r="BR97" s="178" t="str">
        <f>IF(BR60="","",BR60-(C60+(D60-C60)/($D$10-$C$10)*($BR$10-$C$10)))</f>
        <v/>
      </c>
      <c r="BS97" s="179" t="str">
        <f>IF(BS60="","",BS60-(C60+(D60-C60)/($D$10-$C$10)*($BS$10-$C$10)))</f>
        <v/>
      </c>
      <c r="BT97" s="178" t="str">
        <f>IF(BT60="","",BT60-(E60+(G60-E60)/($G$10-$E$10)*($BT$10-$E$10)))</f>
        <v/>
      </c>
      <c r="BU97" s="155">
        <f>IF(BU60="","",BU60-(G60+(H60-G60)/($H$10-$G$10)*($BU$10-$G$10)))</f>
        <v>1.1647248797103504</v>
      </c>
      <c r="BV97" s="155">
        <f>IF(BV60="","",BV60-(I60+(J60-I60)/($J$10-$I$10)*($BV$10-$I$10)))</f>
        <v>1.6435958166435731</v>
      </c>
      <c r="BW97" s="178">
        <f>IF(BW60="","",BW60-(K60+(L60-K60)/($L$10-$K$10)*($BW$10-$K$10)))</f>
        <v>1.802918200700006</v>
      </c>
      <c r="BX97" s="155">
        <f>IF(BX60="","",BX60-(K60+(L60-K60)/($L$10-$K$10)*($BX$10-$K$10)))</f>
        <v>1.968022924400032</v>
      </c>
      <c r="BY97" s="178">
        <f>IF(BY60="","",BY60-(K60+(N60-K60)/($O$10-$L$10)*($BZ$10-$L$10)))</f>
        <v>2.0290443859337652</v>
      </c>
      <c r="BZ97" s="178">
        <f>IF(BZ60="","",BZ60-(L60+(O60-L60)/($O$10-$L$10)*($BZ$10-$L$10)))</f>
        <v>2.4092346357365604</v>
      </c>
      <c r="CA97" s="178" t="str">
        <f>IF(CA60="","",CA60-(C60+(D60-C60)/($D$10-$C$10)*($CA$10-$C$10)))</f>
        <v/>
      </c>
      <c r="CB97" s="156">
        <f>IF(CB60="","",CB60-(G60+(H60-G60)/($H$10-$G$10)*($CB$10-$G$10)))</f>
        <v>1.2571958703004023</v>
      </c>
      <c r="CC97" s="156">
        <f>IF(CC60="","",CC60-(H60+(I60-H60)/($H$10-$G$10)*($CB$10-$G$10)))</f>
        <v>1.7937345317704012</v>
      </c>
      <c r="CD97" s="155">
        <f>IF(CD60="","",CD60-(I60+(J60-I60)/($J$10-$I$10)*($CD$10-$I$10)))</f>
        <v>1.3487108191561679</v>
      </c>
      <c r="CE97" s="155">
        <f>IF(CE60="","",CE60-(K60+(L60-K60)/($L$10-$K$10)*($CE$10-$K$10)))</f>
        <v>1.7831816343000106</v>
      </c>
    </row>
    <row r="98" spans="2:83" x14ac:dyDescent="0.3">
      <c r="B98" s="73"/>
      <c r="R98" s="74">
        <f>A31</f>
        <v>42551</v>
      </c>
      <c r="S98" s="177" t="str">
        <f>IF(S61="","",S61-(D61+(E61-D61)/($E$10-$D$10)*($S$10-$D$10)))</f>
        <v/>
      </c>
      <c r="T98" s="154">
        <f>IF(T61="","",T61-(G61+(H61-G61)/($H$10-$G$10)*($T$10-$G$10)))</f>
        <v>1.0115352103326463</v>
      </c>
      <c r="U98" s="155">
        <f>IF(U61="","",U61-(G61+(H61-G61)/($H$10-$G$10)*($U$10-$G$10)))</f>
        <v>0.80362293495710224</v>
      </c>
      <c r="V98" s="154">
        <f>IF(V61="","",V61-(G61+(H61-G61)/($H$10-$G$10)*($V$10-$G$10)))</f>
        <v>0.81758823162017125</v>
      </c>
      <c r="W98" s="155">
        <f>IF(W61="","",W61-(I61+(J61-I61)/($J$10-$I$10)*($W$10-$I$10)))</f>
        <v>1.093747647707815</v>
      </c>
      <c r="X98" s="156">
        <f>IF(X61="","",X61-(K61+(L61-K61)/($L$10-$K$10)*($X$10-$K$10)))</f>
        <v>1.3221165726428357</v>
      </c>
      <c r="Y98" s="156">
        <f>IF(Y61="","",Y61-(K61+(L61-K61)/($L$10-$K$10)*($Y$10-$K$10)))</f>
        <v>1.5453813969285584</v>
      </c>
      <c r="Z98" s="156" t="str">
        <f>IF(Z61="","",Z61-(E61+(G61-E61)/($G$10-$E$10)*($Z$10-$E$10)))</f>
        <v/>
      </c>
      <c r="AA98" s="178">
        <f>IF(AA61="","",AA61-(F61+(G61-F61)/($G$10-$F$10)*($AA$10-$F$10)))</f>
        <v>1.0319050316340692</v>
      </c>
      <c r="AB98" s="156">
        <f>IF(AB61="","",AB61-(I61+(J61-I61)/($J$10-$I$10)*($AB$10-$I$10)))</f>
        <v>1.4884669655604541</v>
      </c>
      <c r="AC98" s="156">
        <f>IF(AC61="","",AC61-(J61+(K61-J61)/($K$10-$J$10)*($AC$10-$J$10)))</f>
        <v>1.5617678999999551</v>
      </c>
      <c r="AD98" s="178">
        <f>IF(AD61="","",AD61-(K61+(L61-K61)/($L$10-$K$10)*($AD$10-$K$10)))</f>
        <v>1.7042846766428417</v>
      </c>
      <c r="AE98" s="155">
        <f>IF(AE61="","",AE61-(K61+(L61-K61)/($L$10-$K$10)*($AE$10-$K$10)))</f>
        <v>2.2561106109285785</v>
      </c>
      <c r="AF98" s="157" t="str">
        <f>IF(AF61="","",AF61-(C61+(G61-C61)/($G$10-$C$10)*($AF$10-$C$10)))</f>
        <v/>
      </c>
      <c r="AG98" s="155">
        <f>IF(AG61="","",AG61-(G61+(H61-G61)/($H$10-$G$10)*($AG$10-$G$10)))</f>
        <v>1.1208647492382386</v>
      </c>
      <c r="AH98" s="155">
        <f>IF(AH61="","",AH61-(H61+(I61-H61)/($I$10-$H$10)*($AH$10-$H$10)))</f>
        <v>1.3447311007088434</v>
      </c>
      <c r="AI98" s="155">
        <f>IF(AI61="","",AI61-(I61+(J61-I61)/($J$10-$I$10)*($AI$10-$I$10)))</f>
        <v>1.5494709472040027</v>
      </c>
      <c r="AJ98" s="179">
        <f>IF(AJ61="","",AJ61-(K61+(L61-K61)/($L$10-$K$10)*($AJ$10-$K$10)))</f>
        <v>2.0846507332142972</v>
      </c>
      <c r="AK98" s="178" t="str">
        <f>IF(AK61="","",AK61-(C61+(D61-C61)/($D$10-$C$10)*($AK$10-$C$10)))</f>
        <v/>
      </c>
      <c r="AL98" s="178" t="str">
        <f>IF(AL61="","",AL61-(C61+(D61-C61)/($D$10-$C$10)*($AL$10-$C$10)))</f>
        <v/>
      </c>
      <c r="AM98" s="155">
        <f>IF(AM61="","",AM61-(J61+(K61-J61)/($K$10-$J$10)*($AM$10-$J$10)))</f>
        <v>1.6157281274999935</v>
      </c>
      <c r="AN98" s="155">
        <f>IF(AN61="","",AN61-(K61+(L61-K61)/($L$10-$K$10)*($AN$10-$K$10)))</f>
        <v>1.7124844400000061</v>
      </c>
      <c r="AO98" s="178">
        <f>IF(AO61="","",AO61-(L61+(M61-L61)/($M$10-$L$10)*($AO$10-$L$10)))</f>
        <v>1.9441480888543099</v>
      </c>
      <c r="AP98" s="178" t="str">
        <f>IF(AP61="","",AP61-(C61+(D61-C61)/($D$10-$C$10)*($AP$10-$C$10)))</f>
        <v/>
      </c>
      <c r="AQ98" s="155">
        <f>IF(AQ61="","",AQ61-(G61+(H61-G61)/($H$10-$G$10)*($AQ$10-$G$10)))</f>
        <v>1.1904342139163404</v>
      </c>
      <c r="AR98" s="155">
        <f>IF(AR61="","",AR61-(H61+(I61-H61)/($I$10-$H$10)*($AR$10-$H$10)))</f>
        <v>1.5120847715659189</v>
      </c>
      <c r="AS98" s="155">
        <f>IF(AS61="","",AS61-(I61+(J61-I61)/($J$10-$I$10)*($AS$10-$I$10)))</f>
        <v>1.5412486795051246</v>
      </c>
      <c r="AT98" s="178">
        <f>IF(AT61="","",AT61-(J61+(K61-J61)/($K$10-$J$10)*($AT$10-$J$10)))</f>
        <v>1.8154011674999859</v>
      </c>
      <c r="AU98" s="178">
        <f>IF(AU61="","",AU61-(K61+(L61-K61)/($L$10-$K$10)*($AU$10-$K$10)))</f>
        <v>1.8303963668490466</v>
      </c>
      <c r="AV98" s="155"/>
      <c r="AW98" s="179" t="str">
        <f>IF(AW61="","",AW61-(D61+(G61-D61)/($G$10-$D$10)*($AW$10-$D$10)))</f>
        <v/>
      </c>
      <c r="AX98" s="218">
        <f>IF(AX61="","",AX61-(G61+(H61-G61)/($H$10-$G$10)*($AX$10-$G$10)))</f>
        <v>1.3896758398272153</v>
      </c>
      <c r="AY98" s="218">
        <f>IF(AY61="","",AY61-(H61+(I61-H61)/($I$10-$H$10)*($AY$10-$H$10)))</f>
        <v>1.4952914000274649</v>
      </c>
      <c r="AZ98" s="218">
        <f>IF(AZ61="","",AZ61-(I61+(J61-I61)/($I$10-$H$10)*($AY$10-$H$10)))</f>
        <v>2.1175356249725001</v>
      </c>
      <c r="BA98" s="157">
        <f>IF(BA61="","",BA61-(G61+(H61-G61)/($H$10-$G$10)*($BA$10-$G$10)))</f>
        <v>0.72733796954935492</v>
      </c>
      <c r="BB98" s="155">
        <f>IF(BB61="","",BB61-(H61+(I61-H61)/($I$10-$H$10)*($BB$10-$H$10)))</f>
        <v>0.91248881076924926</v>
      </c>
      <c r="BC98" s="157">
        <f>IF(BC61="","",BC61-(I61+(J61-I61)/($J$10-$I$10)*($BC$10-$I$10)))</f>
        <v>0.94850644186395616</v>
      </c>
      <c r="BD98" s="155">
        <f>IF(BD61="","",BD61-(I61+(J61-I61)/($J$10-$I$10)*($BD$10-$I$10)))</f>
        <v>1.0246253021347553</v>
      </c>
      <c r="BE98" s="178">
        <f>IF(BE61="","",BE61-(J61+(K61-J61)/($K$10-$J$10)*($BE$10-$J$10)))</f>
        <v>1.0950394874999825</v>
      </c>
      <c r="BF98" s="178">
        <f>IF(BF61="","",BF61-(K61+(L61-K61)/($L$10-$K$10)*($BF$10-$K$10)))</f>
        <v>1.3160679302856924</v>
      </c>
      <c r="BG98" s="156">
        <f>IF(BG61="","",BG61-(K61+(L61-K61)/($L$10-$K$10)*($BG$10-$K$10)))</f>
        <v>1.4442536629285554</v>
      </c>
      <c r="BH98" s="157">
        <f>IF(BH61="","",BH61-(N61+(O61-N61)/($O$10-$N$10)*($BH$10-$N$10)))</f>
        <v>1.723515599928128</v>
      </c>
      <c r="BI98" s="155"/>
      <c r="BJ98" s="177" t="str">
        <f>IF(BJ61="","",BJ61-(D61+(G61-D61)/($G$10-$D$10)*($BJ$10-$D$10)))</f>
        <v/>
      </c>
      <c r="BK98" s="177" t="str">
        <f>IF(BK61="","",BK61-(D61+(G61-D61)/($G$10-$D$10)*($BK$10-$D$10)))</f>
        <v/>
      </c>
      <c r="BL98" s="178" t="str">
        <f>IF(BL61="","",BL61-(E61+(G61-E61)/($G$10-$E$10)*($BL$10-$E$10)))</f>
        <v/>
      </c>
      <c r="BM98" s="156">
        <f>IF(BM61="","",BM61-(I61+(J61-I61)/($J$10-$I$10)*($BM$10-$I$10)))</f>
        <v>1.196835444785882</v>
      </c>
      <c r="BN98" s="156">
        <f>IF(BN61="","",BN61-(K61+(L61-K61)/($L$10-$K$10)*($BN$10-$K$10)))</f>
        <v>1.6062046086428463</v>
      </c>
      <c r="BO98" s="156">
        <f>IF(BO61="","",BO61-(L61+(N61-L61)/($N$10-$L$10)*($BO$10-$L$10)))</f>
        <v>1.7513610045761818</v>
      </c>
      <c r="BP98" s="178" t="str">
        <f>IF(BP61="","",BP61-(C61+(D61-C61)/($D$10-$C$10)*($BP$10-$C$10)))</f>
        <v/>
      </c>
      <c r="BQ98" s="157">
        <f>IF(BQ61="","",BQ61-(G61+(H61-G61)/($H$10-$G$10)*($BQ$10-$G$10)))</f>
        <v>0.78693196248925146</v>
      </c>
      <c r="BR98" s="178" t="str">
        <f>IF(BR61="","",BR61-(C61+(D61-C61)/($D$10-$C$10)*($BR$10-$C$10)))</f>
        <v/>
      </c>
      <c r="BS98" s="179" t="str">
        <f>IF(BS61="","",BS61-(C61+(D61-C61)/($D$10-$C$10)*($BS$10-$C$10)))</f>
        <v/>
      </c>
      <c r="BT98" s="178" t="str">
        <f>IF(BT61="","",BT61-(E61+(G61-E61)/($G$10-$E$10)*($BT$10-$E$10)))</f>
        <v/>
      </c>
      <c r="BU98" s="155">
        <f>IF(BU61="","",BU61-(G61+(H61-G61)/($H$10-$G$10)*($BU$10-$G$10)))</f>
        <v>1.1541337331652235</v>
      </c>
      <c r="BV98" s="155">
        <f>IF(BV61="","",BV61-(I61+(J61-I61)/($J$10-$I$10)*($BV$10-$I$10)))</f>
        <v>1.6457679212531193</v>
      </c>
      <c r="BW98" s="178">
        <f>IF(BW61="","",BW61-(K61+(L61-K61)/($L$10-$K$10)*($BW$10-$K$10)))</f>
        <v>1.8085595869285624</v>
      </c>
      <c r="BX98" s="155">
        <f>IF(BX61="","",BX61-(K61+(L61-K61)/($L$10-$K$10)*($BX$10-$K$10)))</f>
        <v>1.9712580531428223</v>
      </c>
      <c r="BY98" s="178">
        <f>IF(BY61="","",BY61-(K61+(N61-K61)/($O$10-$L$10)*($BZ$10-$L$10)))</f>
        <v>2.0254393893701819</v>
      </c>
      <c r="BZ98" s="178">
        <f>IF(BZ61="","",BZ61-(L61+(O61-L61)/($O$10-$L$10)*($BZ$10-$L$10)))</f>
        <v>2.4114198925958381</v>
      </c>
      <c r="CA98" s="178" t="str">
        <f>IF(CA61="","",CA61-(C61+(D61-C61)/($D$10-$C$10)*($CA$10-$C$10)))</f>
        <v/>
      </c>
      <c r="CB98" s="156">
        <f>IF(CB61="","",CB61-(G61+(H61-G61)/($H$10-$G$10)*($CB$10-$G$10)))</f>
        <v>1.235093387736057</v>
      </c>
      <c r="CC98" s="156">
        <f>IF(CC61="","",CC61-(H61+(I61-H61)/($H$10-$G$10)*($CB$10-$G$10)))</f>
        <v>1.7745407951823653</v>
      </c>
      <c r="CD98" s="155">
        <f>IF(CD61="","",CD61-(I61+(J61-I61)/($J$10-$I$10)*($CD$10-$I$10)))</f>
        <v>1.3470169919332298</v>
      </c>
      <c r="CE98" s="155">
        <f>IF(CE61="","",CE61-(K61+(L61-K61)/($L$10-$K$10)*($CE$10-$K$10)))</f>
        <v>1.7858114377142549</v>
      </c>
    </row>
    <row r="99" spans="2:83" x14ac:dyDescent="0.3">
      <c r="B99" s="73"/>
      <c r="R99" s="74" t="str">
        <f>A32</f>
        <v/>
      </c>
      <c r="S99" s="177" t="str">
        <f>IF(S62="","",S62-(D62+(E62-D62)/($E$10-$D$10)*($S$10-$D$10)))</f>
        <v/>
      </c>
      <c r="T99" s="154" t="str">
        <f>IF(T62="","",T62-(G62+(H62-G62)/($H$10-$G$10)*($T$10-$G$10)))</f>
        <v/>
      </c>
      <c r="U99" s="155" t="str">
        <f>IF(U62="","",U62-(G62+(H62-G62)/($H$10-$G$10)*($U$10-$G$10)))</f>
        <v/>
      </c>
      <c r="V99" s="154" t="str">
        <f>IF(V62="","",V62-(G62+(H62-G62)/($H$10-$G$10)*($V$10-$G$10)))</f>
        <v/>
      </c>
      <c r="W99" s="155" t="str">
        <f>IF(W62="","",W62-(I62+(J62-I62)/($J$10-$I$10)*($W$10-$I$10)))</f>
        <v/>
      </c>
      <c r="X99" s="156" t="str">
        <f>IF(X62="","",X62-(K62+(L62-K62)/($L$10-$K$10)*($X$10-$K$10)))</f>
        <v/>
      </c>
      <c r="Y99" s="156" t="str">
        <f>IF(Y62="","",Y62-(K62+(L62-K62)/($L$10-$K$10)*($Y$10-$K$10)))</f>
        <v/>
      </c>
      <c r="Z99" s="156" t="str">
        <f>IF(Z62="","",Z62-(E62+(G62-E62)/($G$10-$E$10)*($Z$10-$E$10)))</f>
        <v/>
      </c>
      <c r="AA99" s="178" t="str">
        <f>IF(AA62="","",AA62-(F62+(G62-F62)/($G$10-$F$10)*($AA$10-$F$10)))</f>
        <v/>
      </c>
      <c r="AB99" s="156" t="str">
        <f>IF(AB62="","",AB62-(I62+(J62-I62)/($J$10-$I$10)*($AB$10-$I$10)))</f>
        <v/>
      </c>
      <c r="AC99" s="156" t="str">
        <f>IF(AC62="","",AC62-(J62+(K62-J62)/($K$10-$J$10)*($AC$10-$J$10)))</f>
        <v/>
      </c>
      <c r="AD99" s="178" t="str">
        <f>IF(AD62="","",AD62-(K62+(L62-K62)/($L$10-$K$10)*($AD$10-$K$10)))</f>
        <v/>
      </c>
      <c r="AE99" s="155" t="str">
        <f>IF(AE62="","",AE62-(K62+(L62-K62)/($L$10-$K$10)*($AE$10-$K$10)))</f>
        <v/>
      </c>
      <c r="AF99" s="157" t="str">
        <f>IF(AF62="","",AF62-(C62+(G62-C62)/($G$10-$C$10)*($AF$10-$C$10)))</f>
        <v/>
      </c>
      <c r="AG99" s="155" t="str">
        <f>IF(AG62="","",AG62-(G62+(H62-G62)/($H$10-$G$10)*($AG$10-$G$10)))</f>
        <v/>
      </c>
      <c r="AH99" s="155" t="str">
        <f>IF(AH62="","",AH62-(H62+(I62-H62)/($I$10-$H$10)*($AH$10-$H$10)))</f>
        <v/>
      </c>
      <c r="AI99" s="155" t="str">
        <f>IF(AI62="","",AI62-(I62+(J62-I62)/($J$10-$I$10)*($AI$10-$I$10)))</f>
        <v/>
      </c>
      <c r="AJ99" s="179" t="str">
        <f>IF(AJ62="","",AJ62-(K62+(L62-K62)/($L$10-$K$10)*($AJ$10-$K$10)))</f>
        <v/>
      </c>
      <c r="AK99" s="178" t="str">
        <f>IF(AK62="","",AK62-(C62+(D62-C62)/($D$10-$C$10)*($AK$10-$C$10)))</f>
        <v/>
      </c>
      <c r="AL99" s="178" t="str">
        <f>IF(AL62="","",AL62-(C62+(D62-C62)/($D$10-$C$10)*($AL$10-$C$10)))</f>
        <v/>
      </c>
      <c r="AM99" s="155" t="str">
        <f>IF(AM62="","",AM62-(J62+(K62-J62)/($K$10-$J$10)*($AM$10-$J$10)))</f>
        <v/>
      </c>
      <c r="AN99" s="155" t="str">
        <f>IF(AN62="","",AN62-(K62+(L62-K62)/($L$10-$K$10)*($AN$10-$K$10)))</f>
        <v/>
      </c>
      <c r="AO99" s="178" t="str">
        <f>IF(AO62="","",AO62-(L62+(M62-L62)/($M$10-$L$10)*($AO$10-$L$10)))</f>
        <v/>
      </c>
      <c r="AP99" s="178" t="str">
        <f>IF(AP62="","",AP62-(C62+(D62-C62)/($D$10-$C$10)*($AP$10-$C$10)))</f>
        <v/>
      </c>
      <c r="AQ99" s="155" t="str">
        <f>IF(AQ62="","",AQ62-(G62+(H62-G62)/($H$10-$G$10)*($AQ$10-$G$10)))</f>
        <v/>
      </c>
      <c r="AR99" s="155" t="str">
        <f>IF(AR62="","",AR62-(H62+(I62-H62)/($I$10-$H$10)*($AR$10-$H$10)))</f>
        <v/>
      </c>
      <c r="AS99" s="155" t="str">
        <f>IF(AS62="","",AS62-(I62+(J62-I62)/($J$10-$I$10)*($AS$10-$I$10)))</f>
        <v/>
      </c>
      <c r="AT99" s="178" t="str">
        <f>IF(AT62="","",AT62-(J62+(K62-J62)/($K$10-$J$10)*($AT$10-$J$10)))</f>
        <v/>
      </c>
      <c r="AU99" s="178" t="str">
        <f>IF(AU62="","",AU62-(K62+(L62-K62)/($L$10-$K$10)*($AU$10-$K$10)))</f>
        <v/>
      </c>
      <c r="AV99" s="155"/>
      <c r="AW99" s="179" t="str">
        <f>IF(AW62="","",AW62-(D62+(G62-D62)/($G$10-$D$10)*($AW$10-$D$10)))</f>
        <v/>
      </c>
      <c r="AX99" s="218" t="str">
        <f>IF(AX62="","",AX62-(G62+(H62-G62)/($H$10-$G$10)*($AX$10-$G$10)))</f>
        <v/>
      </c>
      <c r="AY99" s="218" t="str">
        <f>IF(AY62="","",AY62-(H62+(I62-H62)/($I$10-$H$10)*($AY$10-$H$10)))</f>
        <v/>
      </c>
      <c r="AZ99" s="218"/>
      <c r="BA99" s="157" t="str">
        <f>IF(BA62="","",BA62-(G62+(H62-G62)/($H$10-$G$10)*($BA$10-$G$10)))</f>
        <v/>
      </c>
      <c r="BB99" s="155" t="str">
        <f>IF(BB62="","",BB62-(H62+(I62-H62)/($I$10-$H$10)*($BB$10-$H$10)))</f>
        <v/>
      </c>
      <c r="BC99" s="157" t="str">
        <f>IF(BC62="","",BC62-(I62+(J62-I62)/($J$10-$I$10)*($BC$10-$I$10)))</f>
        <v/>
      </c>
      <c r="BD99" s="155" t="str">
        <f>IF(BD62="","",BD62-(I62+(J62-I62)/($J$10-$I$10)*($BD$10-$I$10)))</f>
        <v/>
      </c>
      <c r="BE99" s="178" t="str">
        <f>IF(BE62="","",BE62-(J62+(K62-J62)/($K$10-$J$10)*($BE$10-$J$10)))</f>
        <v/>
      </c>
      <c r="BF99" s="178" t="str">
        <f>IF(BF62="","",BF62-(K62+(L62-K62)/($L$10-$K$10)*($BF$10-$K$10)))</f>
        <v/>
      </c>
      <c r="BG99" s="156" t="str">
        <f>IF(BG62="","",BG62-(K62+(L62-K62)/($L$10-$K$10)*($BG$10-$K$10)))</f>
        <v/>
      </c>
      <c r="BH99" s="157"/>
      <c r="BI99" s="155"/>
      <c r="BJ99" s="177" t="str">
        <f>IF(BJ62="","",BJ62-(D62+(G62-D62)/($G$10-$D$10)*($BJ$10-$D$10)))</f>
        <v/>
      </c>
      <c r="BK99" s="177" t="str">
        <f>IF(BK62="","",BK62-(D62+(G62-D62)/($G$10-$D$10)*($BK$10-$D$10)))</f>
        <v/>
      </c>
      <c r="BL99" s="178" t="str">
        <f>IF(BL62="","",BL62-(D62+(G62-D62)/($G$10-$D$10)*($BL$10-$D$10)))</f>
        <v/>
      </c>
      <c r="BM99" s="156" t="str">
        <f>IF(BM62="","",BM62-(I62+(J62-I62)/($J$10-$I$10)*($BM$10-$I$10)))</f>
        <v/>
      </c>
      <c r="BN99" s="156" t="str">
        <f>IF(BN62="","",BN62-(K62+(L62-K62)/($L$10-$K$10)*($BN$10-$K$10)))</f>
        <v/>
      </c>
      <c r="BO99" s="156" t="str">
        <f>IF(BO62="","",BO62-(L62+(N62-L62)/($N$10-$L$10)*($BO$10-$L$10)))</f>
        <v/>
      </c>
      <c r="BP99" s="178" t="str">
        <f>IF(BP62="","",BP62-(C62+(D62-C62)/($D$10-$C$10)*($BP$10-$C$10)))</f>
        <v/>
      </c>
      <c r="BQ99" s="157" t="str">
        <f>IF(BQ62="","",BQ62-(G62+(H62-G62)/($H$10-$G$10)*($BQ$10-$G$10)))</f>
        <v/>
      </c>
      <c r="BR99" s="178" t="str">
        <f>IF(BR62="","",BR62-(C62+(D62-C62)/($D$10-$C$10)*($BR$10-$C$10)))</f>
        <v/>
      </c>
      <c r="BS99" s="179" t="str">
        <f>IF(BS62="","",BS62-(C62+(D62-C62)/($D$10-$C$10)*($BS$10-$C$10)))</f>
        <v/>
      </c>
      <c r="BT99" s="178" t="str">
        <f>IF(BT62="","",BT62-(E62+(G62-E62)/($G$10-$E$10)*($BT$10-$E$10)))</f>
        <v/>
      </c>
      <c r="BU99" s="155" t="str">
        <f>IF(BU62="","",BU62-(G62+(H62-G62)/($H$10-$G$10)*($BU$10-$G$10)))</f>
        <v/>
      </c>
      <c r="BV99" s="155" t="str">
        <f>IF(BV62="","",BV62-(I62+(J62-I62)/($J$10-$I$10)*($BV$10-$I$10)))</f>
        <v/>
      </c>
      <c r="BW99" s="178" t="str">
        <f>IF(BW62="","",BW62-(K62+(L62-K62)/($L$10-$K$10)*($BW$10-$K$10)))</f>
        <v/>
      </c>
      <c r="BX99" s="155" t="str">
        <f>IF(BX62="","",BX62-(K62+(L62-K62)/($L$10-$K$10)*($BX$10-$K$10)))</f>
        <v/>
      </c>
      <c r="BY99" s="178" t="str">
        <f>IF(BY62="","",BY62-(K62+(N62-K62)/($O$10-$L$10)*($BZ$10-$L$10)))</f>
        <v/>
      </c>
      <c r="BZ99" s="178" t="str">
        <f>IF(BZ62="","",BZ62-(L62+(O62-L62)/($O$10-$L$10)*($BZ$10-$L$10)))</f>
        <v/>
      </c>
      <c r="CA99" s="178" t="str">
        <f>IF(CA62="","",CA62-(C62+(D62-C62)/($D$10-$C$10)*($CA$10-$C$10)))</f>
        <v/>
      </c>
      <c r="CB99" s="156" t="str">
        <f>IF(CB62="","",CB62-(G62+(H62-G62)/($H$10-$G$10)*($CB$10-$G$10)))</f>
        <v/>
      </c>
      <c r="CC99" s="156" t="str">
        <f>IF(CC62="","",CC62-(H62+(I62-H62)/($H$10-$G$10)*($CB$10-$G$10)))</f>
        <v/>
      </c>
      <c r="CD99" s="155" t="str">
        <f>IF(CD62="","",CD62-(I62+(J62-I62)/($J$10-$I$10)*($CD$10-$I$10)))</f>
        <v/>
      </c>
      <c r="CE99" s="155" t="str">
        <f>IF(CE62="","",CE62-(K62+(L62-K62)/($L$10-$K$10)*($CE$10-$K$10)))</f>
        <v/>
      </c>
    </row>
    <row r="100" spans="2:83" x14ac:dyDescent="0.3">
      <c r="B100" s="73"/>
      <c r="R100" s="74" t="str">
        <f>A33</f>
        <v/>
      </c>
      <c r="S100" s="159" t="str">
        <f>IF(S63="","",S63-(D63+(E63-D63)/($E$10-$D$10)*($S$10-$D$10)))</f>
        <v/>
      </c>
      <c r="T100" s="159" t="str">
        <f>IF(T63="","",T63-(G63+(H63-G63)/($H$10-$G$10)*($T$10-$G$10)))</f>
        <v/>
      </c>
      <c r="U100" s="159" t="str">
        <f>IF(U63="","",U63-(G63+(H63-G63)/($H$10-$G$10)*($U$10-$G$10)))</f>
        <v/>
      </c>
      <c r="V100" s="158" t="str">
        <f>IF(V63="","",V63-(G63+(H63-G63)/($H$10-$G$10)*($V$10-$G$10)))</f>
        <v/>
      </c>
      <c r="W100" s="159" t="str">
        <f>IF(W63="","",W63-(I63+(J63-I63)/($J$10-$I$10)*($W$10-$I$10)))</f>
        <v/>
      </c>
      <c r="X100" s="159" t="str">
        <f>IF(X63="","",X63-(K63+(L63-K63)/($L$10-$K$10)*($X$10-$K$10)))</f>
        <v/>
      </c>
      <c r="Y100" s="159"/>
      <c r="Z100" s="159" t="str">
        <f>IF(Z63="","",Z63-(E63+(G63-E63)/($G$10-$E$10)*($Z$10-$E$10)))</f>
        <v/>
      </c>
      <c r="AA100" s="159" t="str">
        <f>IF(AA63="","",AA63-(F63+(G63-F63)/($G$10-$F$10)*($AA$10-$F$10)))</f>
        <v/>
      </c>
      <c r="AB100" s="159" t="str">
        <f>IF(AB63="","",AB63-(I63+(J63-I63)/($J$10-$I$10)*($AB$10-$I$10)))</f>
        <v/>
      </c>
      <c r="AC100" s="159" t="str">
        <f>IF(AC63="","",AC63-(J63+(K63-J63)/($K$10-$J$10)*($AC$10-$J$10)))</f>
        <v/>
      </c>
      <c r="AD100" s="159" t="str">
        <f>IF(AD63="","",AD63-(K63+(L63-K63)/($L$10-$K$10)*($AD$10-$K$10)))</f>
        <v/>
      </c>
      <c r="AE100" s="159" t="str">
        <f>IF(AE63="","",AE63-(K63+(L63-K63)/($L$10-$K$10)*($AE$10-$K$10)))</f>
        <v/>
      </c>
      <c r="AF100" s="160" t="str">
        <f>IF(AF63="","",AF63-(C63+(G63-C63)/($G$10-$C$10)*($AF$10-$C$10)))</f>
        <v/>
      </c>
      <c r="AG100" s="159" t="str">
        <f>IF(AG63="","",AG63-(G63+(H63-G63)/($H$10-$G$10)*($AG$10-$G$10)))</f>
        <v/>
      </c>
      <c r="AH100" s="159" t="str">
        <f>IF(AH63="","",AH63-(H63+(I63-H63)/($I$10-$H$10)*($AH$10-$H$10)))</f>
        <v/>
      </c>
      <c r="AI100" s="159" t="str">
        <f>IF(AI63="","",AI63-(I63+(J63-I63)/($J$10-$I$10)*($AI$10-$I$10)))</f>
        <v/>
      </c>
      <c r="AJ100" s="161" t="str">
        <f>IF(AJ63="","",AJ63-(K63+(L63-K63)/($L$10-$K$10)*($AJ$10-$K$10)))</f>
        <v/>
      </c>
      <c r="AK100" s="159" t="str">
        <f>IF(AK63="","",AK63-(C63+(D63-C63)/($D$10-$C$10)*($AK$10-$C$10)))</f>
        <v/>
      </c>
      <c r="AL100" s="159" t="str">
        <f>IF(AL63="","",AL63-(C63+(D63-C63)/($D$10-$C$10)*($AL$10-$C$10)))</f>
        <v/>
      </c>
      <c r="AM100" s="159" t="str">
        <f>IF(AM63="","",AM63-(J63+(K63-J63)/($K$10-$J$10)*($AM$10-$J$10)))</f>
        <v/>
      </c>
      <c r="AN100" s="159" t="str">
        <f>IF(AN63="","",AN63-(K63+(L63-K63)/($L$10-$K$10)*($AN$10-$K$10)))</f>
        <v/>
      </c>
      <c r="AO100" s="159" t="str">
        <f>IF(AO63="","",AO63-(L63+(M63-L63)/($M$10-$L$10)*($AO$10-$L$10)))</f>
        <v/>
      </c>
      <c r="AP100" s="159" t="str">
        <f>IF(AP63="","",AP63-(C63+(D63-C63)/($D$10-$C$10)*($AP$10-$C$10)))</f>
        <v/>
      </c>
      <c r="AQ100" s="159" t="str">
        <f>IF(AQ63="","",AQ63-(G63+(H63-G63)/($H$10-$G$10)*($AQ$10-$G$10)))</f>
        <v/>
      </c>
      <c r="AR100" s="159" t="str">
        <f>IF(AR63="","",AR63-(H63+(I63-H63)/($I$10-$H$10)*($AR$10-$H$10)))</f>
        <v/>
      </c>
      <c r="AS100" s="159" t="str">
        <f>IF(AS63="","",AS63-(I63+(J63-I63)/($J$10-$I$10)*($AS$10-$I$10)))</f>
        <v/>
      </c>
      <c r="AT100" s="159" t="str">
        <f>IF(AT63="","",AT63-(J63+(K63-J63)/($K$10-$J$10)*($AT$10-$J$10)))</f>
        <v/>
      </c>
      <c r="AU100" s="159" t="str">
        <f>IF(AU63="","",AU63-(K63+(L63-K63)/($L$10-$K$10)*($AU$10-$K$10)))</f>
        <v/>
      </c>
      <c r="AV100" s="159"/>
      <c r="AW100" s="159" t="str">
        <f>IF(AW63="","",AW63-(D63+(G63-D63)/($G$10-$D$10)*($AW$10-$D$10)))</f>
        <v/>
      </c>
      <c r="AX100" s="219" t="str">
        <f>IF(AX63="","",AX63-(G63+(H63-G63)/($H$10-$G$10)*($AX$10-$G$10)))</f>
        <v/>
      </c>
      <c r="AY100" s="219" t="str">
        <f>IF(AY63="","",AY63-(H63+(I63-H63)/($I$10-$H$10)*($AY$10-$H$10)))</f>
        <v/>
      </c>
      <c r="AZ100" s="219"/>
      <c r="BA100" s="161" t="str">
        <f>IF(BA63="","",BA63-(G63+(H63-G63)/($H$10-$G$10)*($BA$10-$G$10)))</f>
        <v/>
      </c>
      <c r="BB100" s="159" t="str">
        <f>IF(BB63="","",BB63-(H63+(I63-H63)/($I$10-$H$10)*($BB$10-$H$10)))</f>
        <v/>
      </c>
      <c r="BC100" s="160" t="str">
        <f>IF(BC63="","",BC63-(I63+(J63-I63)/($J$10-$I$10)*($BC$10-$I$10)))</f>
        <v/>
      </c>
      <c r="BD100" s="159" t="str">
        <f>IF(BD63="","",BD63-(I63+(J63-I63)/($J$10-$I$10)*($BD$10-$I$10)))</f>
        <v/>
      </c>
      <c r="BE100" s="159" t="str">
        <f>IF(BE63="","",BE63-(J63+(K63-J63)/($K$10-$J$10)*($BE$10-$J$10)))</f>
        <v/>
      </c>
      <c r="BF100" s="159" t="str">
        <f>IF(BF63="","",BF63-(K63+(L63-K63)/($L$10-$K$10)*($BF$10-$K$10)))</f>
        <v/>
      </c>
      <c r="BG100" s="160" t="str">
        <f>IF(BG63="","",BG63-(K63+(L63-K63)/($L$10-$K$10)*($BG$10-$K$10)))</f>
        <v/>
      </c>
      <c r="BH100" s="161"/>
      <c r="BI100" s="159"/>
      <c r="BJ100" s="158" t="str">
        <f>IF(BJ63="","",BJ63-(D63+(G63-D63)/($G$10-$D$10)*($BJ$10-$D$10)))</f>
        <v/>
      </c>
      <c r="BK100" s="158" t="str">
        <f>IF(BK63="","",BK63-(D63+(G63-D63)/($G$10-$D$10)*($BK$10-$D$10)))</f>
        <v/>
      </c>
      <c r="BL100" s="158" t="str">
        <f>IF(BL63="","",BL63-(D63+(G63-D63)/($G$10-$D$10)*($BL$10-$D$10)))</f>
        <v/>
      </c>
      <c r="BM100" s="159" t="str">
        <f>IF(BM63="","",BM63-(I63+(J63-I63)/($J$10-$I$10)*($BM$10-$I$10)))</f>
        <v/>
      </c>
      <c r="BN100" s="159" t="str">
        <f>IF(BN63="","",BN63-(K63+(L63-K63)/($L$10-$K$10)*($BN$10-$K$10)))</f>
        <v/>
      </c>
      <c r="BO100" s="159" t="str">
        <f>IF(BO63="","",BO63-(L63+(N63-L63)/($N$10-$L$10)*($BO$10-$L$10)))</f>
        <v/>
      </c>
      <c r="BP100" s="159" t="str">
        <f>IF(BP63="","",BP63-(C63+(D63-C63)/($D$10-$C$10)*($BP$10-$C$10)))</f>
        <v/>
      </c>
      <c r="BQ100" s="160" t="str">
        <f>IF(BQ63="","",BQ63-(G63+(H63-G63)/($H$10-$G$10)*($BQ$10-$G$10)))</f>
        <v/>
      </c>
      <c r="BR100" s="159" t="str">
        <f>IF(BR63="","",BR63-(C63+(D63-C63)/($D$10-$C$10)*($BR$10-$C$10)))</f>
        <v/>
      </c>
      <c r="BS100" s="159" t="str">
        <f>IF(BS63="","",BS63-(C63+(D63-C63)/($D$10-$C$10)*($BS$10-$C$10)))</f>
        <v/>
      </c>
      <c r="BT100" s="159" t="str">
        <f>IF(BT63="","",BT63-(E63+(G63-E63)/($G$10-$E$10)*($BT$10-$E$10)))</f>
        <v/>
      </c>
      <c r="BU100" s="159" t="str">
        <f>IF(BU63="","",BU63-(G63+(H63-G63)/($H$10-$G$10)*($BU$10-$G$10)))</f>
        <v/>
      </c>
      <c r="BV100" s="159" t="str">
        <f>IF(BV63="","",BV63-(I63+(J63-I63)/($J$10-$I$10)*($BV$10-$I$10)))</f>
        <v/>
      </c>
      <c r="BW100" s="159" t="str">
        <f>IF(BW63="","",BW63-(K63+(L63-K63)/($L$10-$K$10)*($BW$10-$K$10)))</f>
        <v/>
      </c>
      <c r="BX100" s="159" t="str">
        <f>IF(BX63="","",BX63-(K63+(L63-K63)/($L$10-$K$10)*($BX$10-$K$10)))</f>
        <v/>
      </c>
      <c r="BY100" s="159" t="str">
        <f>IF(BY63="","",BY63-(K63+(N63-K63)/($O$10-$L$10)*($BZ$10-$L$10)))</f>
        <v/>
      </c>
      <c r="BZ100" s="159" t="str">
        <f>IF(BZ63="","",BZ63-(L63+(O63-L63)/($O$10-$L$10)*($BZ$10-$L$10)))</f>
        <v/>
      </c>
      <c r="CA100" s="159" t="str">
        <f>IF(CA63="","",CA63-(C63+(D63-C63)/($D$10-$C$10)*($CA$10-$C$10)))</f>
        <v/>
      </c>
      <c r="CB100" s="159" t="str">
        <f>IF(CB63="","",CB63-(G63+(H63-G63)/($H$10-$G$10)*($CB$10-$G$10)))</f>
        <v/>
      </c>
      <c r="CC100" s="159" t="str">
        <f>IF(CC63="","",CC63-(H63+(I63-H63)/($H$10-$G$10)*($CB$10-$G$10)))</f>
        <v/>
      </c>
      <c r="CD100" s="159" t="str">
        <f>IF(CD63="","",CD63-(I63+(J63-I63)/($J$10-$I$10)*($CD$10-$I$10)))</f>
        <v/>
      </c>
      <c r="CE100" s="159" t="str">
        <f>IF(CE63="","",CE63-(K63+(L63-K63)/($L$10-$K$10)*($CE$10-$K$10)))</f>
        <v/>
      </c>
    </row>
    <row r="101" spans="2:83" x14ac:dyDescent="0.3">
      <c r="AS101" s="41"/>
      <c r="BV101" s="41"/>
      <c r="BW101" s="41"/>
      <c r="BX101" s="41"/>
      <c r="BY101" s="41"/>
      <c r="BZ101" s="41"/>
      <c r="CE101" s="67"/>
    </row>
    <row r="102" spans="2:83" x14ac:dyDescent="0.3">
      <c r="R102" s="82" t="s">
        <v>11</v>
      </c>
      <c r="S102" s="78"/>
      <c r="T102" s="79">
        <f>AVERAGE(T78:T100)</f>
        <v>0.96871355243511237</v>
      </c>
      <c r="U102" s="79">
        <f>AVERAGE(U78:U100)</f>
        <v>0.77893388813049513</v>
      </c>
      <c r="V102" s="79">
        <f>AVERAGE(V78:V100)</f>
        <v>0.77376464506795328</v>
      </c>
      <c r="W102" s="79">
        <f t="shared" ref="W102:CD102" si="85">AVERAGE(W78:W100)</f>
        <v>1.0808152788095216</v>
      </c>
      <c r="X102" s="79">
        <f t="shared" si="85"/>
        <v>1.2873216462602057</v>
      </c>
      <c r="Y102" s="79">
        <f t="shared" si="85"/>
        <v>1.5439414345425111</v>
      </c>
      <c r="Z102" s="78"/>
      <c r="AA102" s="79">
        <f t="shared" si="85"/>
        <v>0.94190552023472141</v>
      </c>
      <c r="AB102" s="79">
        <f t="shared" si="85"/>
        <v>1.4188833580952382</v>
      </c>
      <c r="AC102" s="79">
        <f>AVERAGE(AC78:AC99)</f>
        <v>1.5164804091124136</v>
      </c>
      <c r="AD102" s="79">
        <f t="shared" ref="AD102" si="86">AVERAGE(AD78:AD100)</f>
        <v>1.6304378420221088</v>
      </c>
      <c r="AE102" s="79">
        <f t="shared" si="85"/>
        <v>2.1001307198877477</v>
      </c>
      <c r="AF102" s="78"/>
      <c r="AG102" s="79">
        <f t="shared" si="85"/>
        <v>1.0064640579174351</v>
      </c>
      <c r="AH102" s="79">
        <f t="shared" si="85"/>
        <v>1.2939882049607607</v>
      </c>
      <c r="AI102" s="79">
        <f t="shared" si="85"/>
        <v>1.4884425164285682</v>
      </c>
      <c r="AJ102" s="79">
        <f t="shared" si="85"/>
        <v>1.9624962970748268</v>
      </c>
      <c r="AK102" s="189"/>
      <c r="AL102" s="78"/>
      <c r="AM102" s="79">
        <f>AVERAGE(AM78:AM100)</f>
        <v>1.6000065421187415</v>
      </c>
      <c r="AN102" s="79">
        <f>AVERAGE(AN78:AN100)</f>
        <v>1.6903111021428576</v>
      </c>
      <c r="AO102" s="79">
        <f>AVERAGE(AO78:AO100)</f>
        <v>1.9013307411650719</v>
      </c>
      <c r="AP102" s="78"/>
      <c r="AQ102" s="79">
        <f t="shared" si="85"/>
        <v>1.118137976574707</v>
      </c>
      <c r="AR102" s="79">
        <f>AVERAGE(AR78:AR100)</f>
        <v>1.4353540256580337</v>
      </c>
      <c r="AS102" s="79">
        <f t="shared" si="85"/>
        <v>1.4917336273681732</v>
      </c>
      <c r="AT102" s="79">
        <f t="shared" si="85"/>
        <v>1.7616418371564091</v>
      </c>
      <c r="AU102" s="79">
        <f t="shared" si="85"/>
        <v>1.817489216706816</v>
      </c>
      <c r="AV102" s="78"/>
      <c r="AW102" s="79"/>
      <c r="AX102" s="220">
        <f t="shared" si="85"/>
        <v>1.31709178382029</v>
      </c>
      <c r="AY102" s="220">
        <f t="shared" si="85"/>
        <v>1.4238247831214064</v>
      </c>
      <c r="AZ102" s="220">
        <f t="shared" si="85"/>
        <v>2.1094616305586036</v>
      </c>
      <c r="BA102" s="78">
        <f t="shared" si="85"/>
        <v>0.69378774602493232</v>
      </c>
      <c r="BB102" s="79">
        <f t="shared" si="85"/>
        <v>0.88406233263736611</v>
      </c>
      <c r="BC102" s="79">
        <f t="shared" si="85"/>
        <v>0.94233963952380739</v>
      </c>
      <c r="BD102" s="79">
        <f t="shared" si="85"/>
        <v>1.0069727213095239</v>
      </c>
      <c r="BE102" s="79">
        <f t="shared" si="85"/>
        <v>1.0715304051371273</v>
      </c>
      <c r="BF102" s="79">
        <f t="shared" si="85"/>
        <v>1.3074171682942162</v>
      </c>
      <c r="BG102" s="79">
        <f t="shared" si="85"/>
        <v>1.4407348575901344</v>
      </c>
      <c r="BH102" s="80">
        <f t="shared" si="85"/>
        <v>1.6822679627972161</v>
      </c>
      <c r="BI102" s="79"/>
      <c r="BJ102" s="79"/>
      <c r="BK102" s="79"/>
      <c r="BL102" s="79"/>
      <c r="BM102" s="79">
        <f t="shared" si="85"/>
        <v>1.1770722455952365</v>
      </c>
      <c r="BN102" s="79">
        <f t="shared" si="85"/>
        <v>1.5904822809149635</v>
      </c>
      <c r="BO102" s="80">
        <f t="shared" si="85"/>
        <v>1.7019961923078608</v>
      </c>
      <c r="BP102" s="79" t="e">
        <f t="shared" si="85"/>
        <v>#DIV/0!</v>
      </c>
      <c r="BQ102" s="80">
        <f t="shared" si="85"/>
        <v>0.75090397759810323</v>
      </c>
      <c r="BR102" s="79"/>
      <c r="BS102" s="79"/>
      <c r="BT102" s="79"/>
      <c r="BU102" s="79">
        <f t="shared" ref="BU102:BZ102" si="87">AVERAGE(BU78:BU100)</f>
        <v>1.0930320135606999</v>
      </c>
      <c r="BV102" s="79">
        <f t="shared" si="87"/>
        <v>1.5845649752380897</v>
      </c>
      <c r="BW102" s="79">
        <f t="shared" si="87"/>
        <v>1.7671727798401358</v>
      </c>
      <c r="BX102" s="79">
        <f t="shared" si="87"/>
        <v>1.9359281585578205</v>
      </c>
      <c r="BY102" s="79">
        <f t="shared" si="87"/>
        <v>1.8440983763248118</v>
      </c>
      <c r="BZ102" s="79">
        <f t="shared" si="87"/>
        <v>2.3122901476857392</v>
      </c>
      <c r="CA102" s="78"/>
      <c r="CB102" s="79">
        <f t="shared" si="85"/>
        <v>1.1868522985560999</v>
      </c>
      <c r="CC102" s="80">
        <f>AVERAGE(CC78:CC100)</f>
        <v>1.783330254200385</v>
      </c>
      <c r="CD102" s="79">
        <f t="shared" si="85"/>
        <v>1.3280621549999967</v>
      </c>
      <c r="CE102" s="80">
        <f>AVERAGE(CE78:CE100)</f>
        <v>1.7587544851938779</v>
      </c>
    </row>
    <row r="103" spans="2:83" x14ac:dyDescent="0.3">
      <c r="AS103" s="41"/>
      <c r="BD103" s="21"/>
      <c r="BE103" s="21"/>
      <c r="BF103" s="21"/>
      <c r="BG103" s="21"/>
      <c r="BH103" s="21"/>
    </row>
    <row r="104" spans="2:83" x14ac:dyDescent="0.3">
      <c r="S104" s="83" t="s">
        <v>170</v>
      </c>
      <c r="T104" s="84"/>
      <c r="U104" s="84"/>
      <c r="V104" s="84"/>
      <c r="W104" s="84"/>
      <c r="X104" s="84"/>
      <c r="Y104" s="84"/>
      <c r="Z104" s="83" t="s">
        <v>171</v>
      </c>
      <c r="AA104" s="84"/>
      <c r="AB104" s="84"/>
      <c r="AC104" s="84"/>
      <c r="AD104" s="84"/>
      <c r="AE104" s="85"/>
      <c r="AF104" s="84" t="s">
        <v>172</v>
      </c>
      <c r="AG104" s="84"/>
      <c r="AH104" s="84"/>
      <c r="AI104" s="84"/>
      <c r="AJ104" s="84"/>
      <c r="AK104" s="86" t="s">
        <v>173</v>
      </c>
      <c r="AL104" s="83" t="s">
        <v>37</v>
      </c>
      <c r="AM104" s="84"/>
      <c r="AN104" s="84"/>
      <c r="AO104" s="84"/>
      <c r="AP104" s="83" t="s">
        <v>174</v>
      </c>
      <c r="AQ104" s="84"/>
      <c r="AR104" s="84"/>
      <c r="AS104" s="84"/>
      <c r="AT104" s="84"/>
      <c r="AU104" s="84"/>
      <c r="AV104" s="83" t="s">
        <v>175</v>
      </c>
      <c r="AW104" s="84"/>
      <c r="AX104" s="84"/>
      <c r="AY104" s="84"/>
      <c r="AZ104" s="84"/>
      <c r="BA104" s="83" t="s">
        <v>176</v>
      </c>
      <c r="BB104" s="84"/>
      <c r="BC104" s="84"/>
      <c r="BD104" s="87"/>
      <c r="BE104" s="87"/>
      <c r="BF104" s="87"/>
      <c r="BG104" s="87"/>
      <c r="BH104" s="88"/>
      <c r="BI104" s="84" t="s">
        <v>177</v>
      </c>
      <c r="BJ104" s="84"/>
      <c r="BK104" s="84"/>
      <c r="BL104" s="84"/>
      <c r="BM104" s="84"/>
      <c r="BN104" s="84"/>
      <c r="BO104" s="84"/>
      <c r="BP104" s="83" t="s">
        <v>178</v>
      </c>
      <c r="BQ104" s="85"/>
      <c r="BR104" s="83" t="s">
        <v>179</v>
      </c>
      <c r="BS104" s="84"/>
      <c r="BT104" s="84"/>
      <c r="BU104" s="84"/>
      <c r="BV104" s="84"/>
      <c r="BW104" s="84"/>
      <c r="BX104" s="84"/>
      <c r="BY104" s="84"/>
      <c r="BZ104" s="84"/>
      <c r="CA104" s="83" t="s">
        <v>180</v>
      </c>
      <c r="CB104" s="89"/>
      <c r="CC104" s="89"/>
      <c r="CD104" s="83" t="s">
        <v>181</v>
      </c>
      <c r="CE104" s="92"/>
    </row>
    <row r="105" spans="2:83" s="42" customFormat="1" x14ac:dyDescent="0.3">
      <c r="R105" s="43" t="s">
        <v>196</v>
      </c>
      <c r="S105" s="304">
        <f>X102+(Y102-X102)/(Y77-X77)*($B$3+(365*5+1)-X77)</f>
        <v>1.3037840477726554</v>
      </c>
      <c r="T105" s="305"/>
      <c r="U105" s="306"/>
      <c r="V105" s="306"/>
      <c r="W105" s="306"/>
      <c r="X105" s="306"/>
      <c r="Y105" s="306"/>
      <c r="Z105" s="304">
        <f>AC102+(AD102-AC102)/(AD77-AC77)*($B$3+(365*5+1)-AC77)</f>
        <v>1.5836306815852672</v>
      </c>
      <c r="AA105" s="306"/>
      <c r="AB105" s="306"/>
      <c r="AC105" s="306"/>
      <c r="AD105" s="306"/>
      <c r="AE105" s="307"/>
      <c r="AF105" s="308">
        <f>AI102+(AJ102-AI102)/(AJ77-AI77)*($B$3+(365*5+1)-AI77)</f>
        <v>1.7028046370782615</v>
      </c>
      <c r="AG105" s="306"/>
      <c r="AH105" s="306"/>
      <c r="AI105" s="306"/>
      <c r="AJ105" s="306"/>
      <c r="AK105" s="309"/>
      <c r="AL105" s="310">
        <f>AN102+(AO102-AN102)/(AO77-AN77)*($B$3+(365*5+1)-AN77)</f>
        <v>1.7039533621621754</v>
      </c>
      <c r="AM105" s="306"/>
      <c r="AN105" s="306"/>
      <c r="AO105" s="306"/>
      <c r="AP105" s="310">
        <f>AT102+(AU102-AT102)/(AU77-AT77)*($B$3+(365*5+1)-AT77)</f>
        <v>1.8032413749965632</v>
      </c>
      <c r="AQ105" s="311"/>
      <c r="AR105" s="306"/>
      <c r="AS105" s="306"/>
      <c r="AT105" s="306"/>
      <c r="AU105" s="306"/>
      <c r="AV105" s="304"/>
      <c r="AW105" s="306"/>
      <c r="AX105" s="305"/>
      <c r="AY105" s="305"/>
      <c r="AZ105" s="305"/>
      <c r="BA105" s="304">
        <f>BE102+(BF102-BE102)/(BF77-BE77)*($B$3+(365*5+1)-BE77)</f>
        <v>1.1929334592419756</v>
      </c>
      <c r="BB105" s="305"/>
      <c r="BC105" s="305"/>
      <c r="BD105" s="306"/>
      <c r="BE105" s="306"/>
      <c r="BF105" s="306"/>
      <c r="BG105" s="306"/>
      <c r="BH105" s="307"/>
      <c r="BI105" s="304">
        <f>BM102+(BN102-BM102)/(BN77-BM77)*($B$3+(365*5+1)-BM77)</f>
        <v>1.4653343450528693</v>
      </c>
      <c r="BJ105" s="305"/>
      <c r="BK105" s="305"/>
      <c r="BL105" s="306"/>
      <c r="BM105" s="306"/>
      <c r="BN105" s="306"/>
      <c r="BO105" s="306"/>
      <c r="BP105" s="304"/>
      <c r="BQ105" s="307"/>
      <c r="BR105" s="308">
        <f>BV102+(BW102-BV102)/(BW77-BV77)*($B$3+(365*5+1)-BV77)</f>
        <v>1.7335584078487143</v>
      </c>
      <c r="BS105" s="306"/>
      <c r="BT105" s="306"/>
      <c r="BU105" s="306"/>
      <c r="BV105" s="306"/>
      <c r="BW105" s="306"/>
      <c r="BX105" s="306"/>
      <c r="BY105" s="306"/>
      <c r="BZ105" s="306"/>
      <c r="CA105" s="304">
        <f>CB102+(CC102-CB102)/(CC77-CB77)*($B$3+(365*5+1)-CB77)</f>
        <v>1.6141147172176984</v>
      </c>
      <c r="CB105" s="306"/>
      <c r="CC105" s="306"/>
      <c r="CD105" s="304">
        <f>CD102+(CE102-CD102)/(CE77-CD77)*($B$3+(365*5+1)-CD77)</f>
        <v>1.6975033304507361</v>
      </c>
      <c r="CE105" s="307"/>
    </row>
    <row r="106" spans="2:83" s="42" customFormat="1" hidden="1" x14ac:dyDescent="0.3">
      <c r="R106" s="43" t="s">
        <v>197</v>
      </c>
      <c r="S106" s="146">
        <f>W102+(X102-W102)/(X77-W77)*($B$3+(365*4+1)-W77)</f>
        <v>1.1588374213989718</v>
      </c>
      <c r="T106" s="40"/>
      <c r="U106" s="44"/>
      <c r="V106" s="44"/>
      <c r="W106" s="44"/>
      <c r="X106" s="44"/>
      <c r="Y106" s="44"/>
      <c r="Z106" s="146">
        <f>AB102+(AC102-AB102)/(AC77-AB77)*($B$3+(365*4+1)-AB77)</f>
        <v>1.5198028619129982</v>
      </c>
      <c r="AA106" s="44"/>
      <c r="AB106" s="44"/>
      <c r="AC106" s="44"/>
      <c r="AD106" s="40"/>
      <c r="AE106" s="45"/>
      <c r="AF106" s="148">
        <f>AI102+(AJ102-AI102)/(AJ77-AI77)*($B$3+(365*4+1)-AI77)</f>
        <v>1.5481758346333245</v>
      </c>
      <c r="AG106" s="207"/>
      <c r="AH106" s="44"/>
      <c r="AI106" s="44"/>
      <c r="AJ106" s="44"/>
      <c r="AK106" s="150"/>
      <c r="AL106" s="152"/>
      <c r="AM106" s="44"/>
      <c r="AN106" s="44"/>
      <c r="AO106" s="44"/>
      <c r="AP106" s="146">
        <f>AT102+(AU102-AT102)/(AU77-AT77)*($B$3+(365*4+1)-AT77)</f>
        <v>1.7652817967174226</v>
      </c>
      <c r="AQ106" s="99"/>
      <c r="AR106" s="44"/>
      <c r="AS106" s="44"/>
      <c r="AT106" s="44"/>
      <c r="AU106" s="44"/>
      <c r="AV106" s="146"/>
      <c r="AW106" s="44"/>
      <c r="AX106" s="44"/>
      <c r="AY106" s="44"/>
      <c r="AZ106" s="44"/>
      <c r="BA106" s="146">
        <f>BD102+(BE102-BD102)/(BE77-BD77)*($B$3+(365*4+1)-BD77)</f>
        <v>1.0779555774612015</v>
      </c>
      <c r="BB106" s="208"/>
      <c r="BC106" s="40"/>
      <c r="BD106" s="44"/>
      <c r="BE106" s="44"/>
      <c r="BF106" s="44"/>
      <c r="BG106" s="44"/>
      <c r="BH106" s="45"/>
      <c r="BI106" s="146">
        <f>BM102+(BN102-BM102)/(BN77-BM77)*($B$3+(365*4+1)-BM77)</f>
        <v>1.2942519608219165</v>
      </c>
      <c r="BJ106" s="208"/>
      <c r="BK106" s="40"/>
      <c r="BL106" s="44"/>
      <c r="BM106" s="44"/>
      <c r="BN106" s="44"/>
      <c r="BO106" s="44"/>
      <c r="BP106" s="146"/>
      <c r="BQ106" s="45"/>
      <c r="BR106" s="148">
        <f>BV102+(BW102-BV102)/(BW77-BV77)*($B$3+(365*4+1)-BV77)</f>
        <v>1.6230246621111575</v>
      </c>
      <c r="BS106" s="207"/>
      <c r="BT106" s="44"/>
      <c r="BU106" s="44"/>
      <c r="BV106" s="44"/>
      <c r="BW106" s="44"/>
      <c r="BX106" s="44"/>
      <c r="BY106" s="44"/>
      <c r="BZ106" s="44"/>
      <c r="CA106" s="146">
        <f>CB102+(CC102-CB102)/(CC77-CB77)*($B$3+(365*4+1)-CB77)</f>
        <v>1.5146563098124155</v>
      </c>
      <c r="CB106" s="44"/>
      <c r="CC106" s="44"/>
      <c r="CD106" s="146">
        <f>CD102+(CE102-CD102)/(CE77-CD77)*($B$3+(365*4+1)-CD77)</f>
        <v>1.4621699464376123</v>
      </c>
      <c r="CE106" s="209"/>
    </row>
    <row r="107" spans="2:83" s="42" customFormat="1" hidden="1" x14ac:dyDescent="0.3">
      <c r="R107" s="43" t="s">
        <v>198</v>
      </c>
      <c r="S107" s="147">
        <f>V102+(W102-V102)/(W77-V77)*($B$3+(365*3+1)-V77)</f>
        <v>1.0168301403932354</v>
      </c>
      <c r="T107" s="46"/>
      <c r="U107" s="47"/>
      <c r="V107" s="47"/>
      <c r="W107" s="47"/>
      <c r="X107" s="47"/>
      <c r="Y107" s="47"/>
      <c r="Z107" s="147">
        <f>AA102+(AB102-AA102)/(AB77-AA77)*($B$3+(365*3+1)-AA77)</f>
        <v>1.3679277572029589</v>
      </c>
      <c r="AA107" s="47"/>
      <c r="AB107" s="47"/>
      <c r="AC107" s="47"/>
      <c r="AD107" s="47"/>
      <c r="AE107" s="48"/>
      <c r="AF107" s="149">
        <f>AH102+(AI102-AH102)/(AI77-AH77)*($B$3+(365*3+1)-AH77)</f>
        <v>1.3610806282157353</v>
      </c>
      <c r="AG107" s="47"/>
      <c r="AH107" s="47"/>
      <c r="AI107" s="47"/>
      <c r="AJ107" s="47"/>
      <c r="AK107" s="151"/>
      <c r="AL107" s="210"/>
      <c r="AM107" s="47"/>
      <c r="AN107" s="47"/>
      <c r="AO107" s="47"/>
      <c r="AP107" s="147">
        <f>AS102+(AT102-AS102)/(AT77-AS77)*($B$3+(365*3+1)-AS77)</f>
        <v>1.5260076857539808</v>
      </c>
      <c r="AQ107" s="47"/>
      <c r="AR107" s="47"/>
      <c r="AS107" s="47"/>
      <c r="AT107" s="47"/>
      <c r="AU107" s="47"/>
      <c r="AV107" s="147"/>
      <c r="AW107" s="47"/>
      <c r="AX107" s="47"/>
      <c r="AY107" s="47"/>
      <c r="AZ107" s="47"/>
      <c r="BA107" s="147">
        <f>BB102+(BC102-BB102)/(BC77-BB77)*($B$3+(365*3+1)-BB77)</f>
        <v>0.92860284575771768</v>
      </c>
      <c r="BB107" s="46"/>
      <c r="BC107" s="46"/>
      <c r="BD107" s="47"/>
      <c r="BE107" s="47"/>
      <c r="BF107" s="47"/>
      <c r="BG107" s="47"/>
      <c r="BH107" s="48"/>
      <c r="BI107" s="153"/>
      <c r="BJ107" s="46"/>
      <c r="BK107" s="46"/>
      <c r="BL107" s="47"/>
      <c r="BM107" s="47"/>
      <c r="BN107" s="47"/>
      <c r="BO107" s="47"/>
      <c r="BP107" s="147"/>
      <c r="BQ107" s="48"/>
      <c r="BR107" s="149">
        <f>BU102+(BV102-BU102)/(BV77-BU77)*($B$3+(365*3+1)-BU77)</f>
        <v>1.4475803793607844</v>
      </c>
      <c r="BS107" s="47"/>
      <c r="BT107" s="47"/>
      <c r="BU107" s="47"/>
      <c r="BV107" s="47"/>
      <c r="BW107" s="47"/>
      <c r="BX107" s="47"/>
      <c r="BY107" s="47"/>
      <c r="BZ107" s="44"/>
      <c r="CA107" s="147">
        <f>CB102+(CC102-CB102)/(CC77-CB77)*($B$3+(365*3+1)-CB77)</f>
        <v>1.4151979024071326</v>
      </c>
      <c r="CB107" s="47"/>
      <c r="CC107" s="47"/>
      <c r="CD107" s="153"/>
      <c r="CE107" s="48"/>
    </row>
    <row r="108" spans="2:83" x14ac:dyDescent="0.3">
      <c r="S108" s="171" t="s">
        <v>36</v>
      </c>
      <c r="T108" s="91"/>
      <c r="BZ108" s="2"/>
    </row>
    <row r="109" spans="2:83" x14ac:dyDescent="0.3">
      <c r="S109" s="171" t="s">
        <v>12</v>
      </c>
      <c r="T109" s="91"/>
      <c r="AP109" s="126"/>
      <c r="BA109" s="2"/>
      <c r="BB109" s="2"/>
      <c r="BC109" s="2"/>
    </row>
    <row r="110" spans="2:83" x14ac:dyDescent="0.3">
      <c r="S110" s="91"/>
      <c r="T110" s="91"/>
    </row>
    <row r="111" spans="2:83" x14ac:dyDescent="0.3">
      <c r="AL111" s="42"/>
      <c r="AM111" s="42"/>
      <c r="AN111" s="42"/>
      <c r="AO111" s="42"/>
      <c r="BA111" s="44"/>
      <c r="BB111" s="44"/>
      <c r="BC111" s="44"/>
      <c r="BD111" s="44"/>
      <c r="BE111" s="44"/>
      <c r="BF111" s="44"/>
      <c r="BG111" s="44"/>
      <c r="BH111" s="44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2:83" x14ac:dyDescent="0.3"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22:70" x14ac:dyDescent="0.3">
      <c r="V113" s="2"/>
      <c r="W113" s="2"/>
      <c r="X113" s="2"/>
      <c r="Y113" s="2"/>
      <c r="Z113" s="2"/>
      <c r="AK113" s="2"/>
      <c r="AX113" s="2"/>
      <c r="BA113" s="30"/>
      <c r="BB113" s="30"/>
      <c r="BC113" s="30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2"/>
    </row>
    <row r="114" spans="22:70" x14ac:dyDescent="0.3">
      <c r="V114" s="94"/>
      <c r="W114" s="94"/>
      <c r="X114" s="94"/>
      <c r="Y114" s="94"/>
      <c r="Z114" s="94"/>
      <c r="AA114" s="94"/>
      <c r="AB114" s="94"/>
      <c r="AC114" s="103"/>
      <c r="AD114" s="2"/>
      <c r="AE114" s="2"/>
      <c r="AF114" s="2"/>
      <c r="AG114" s="2"/>
      <c r="AI114" s="2"/>
      <c r="AJ114" s="2"/>
      <c r="AK114" s="49"/>
      <c r="AL114" s="49"/>
      <c r="AM114" s="49"/>
      <c r="AN114" s="50"/>
      <c r="AO114" s="50"/>
      <c r="AP114" s="50"/>
      <c r="AQ114" s="113"/>
      <c r="AR114" s="113"/>
      <c r="AS114" s="50"/>
      <c r="AT114" s="50"/>
      <c r="AU114" s="50"/>
      <c r="AV114" s="49"/>
      <c r="AW114" s="112"/>
      <c r="AX114" s="2"/>
    </row>
    <row r="115" spans="22:70" x14ac:dyDescent="0.3">
      <c r="V115" s="94"/>
      <c r="W115" s="94"/>
      <c r="X115" s="94"/>
      <c r="Y115" s="94"/>
      <c r="Z115" s="94"/>
      <c r="AA115" s="94"/>
      <c r="AB115" s="94"/>
      <c r="AC115" s="103"/>
      <c r="AD115" s="2"/>
      <c r="AE115" s="2"/>
      <c r="AF115" s="2"/>
      <c r="AG115" s="2"/>
      <c r="AI115" s="2"/>
      <c r="AJ115" s="2"/>
      <c r="AK115" s="49"/>
      <c r="AL115" s="49"/>
      <c r="AM115" s="49"/>
      <c r="AN115" s="51"/>
      <c r="AO115" s="51"/>
      <c r="AP115" s="51"/>
      <c r="AQ115" s="52"/>
      <c r="AR115" s="52"/>
      <c r="AS115" s="50"/>
      <c r="AT115" s="49"/>
      <c r="AU115" s="49"/>
      <c r="AV115" s="49"/>
      <c r="AW115" s="112"/>
      <c r="AX115" s="2"/>
    </row>
    <row r="116" spans="22:70" x14ac:dyDescent="0.3">
      <c r="V116" s="94"/>
      <c r="W116" s="94"/>
      <c r="X116" s="94"/>
      <c r="Y116" s="94"/>
      <c r="Z116" s="94"/>
      <c r="AA116" s="94"/>
      <c r="AB116" s="94"/>
      <c r="AC116" s="2"/>
      <c r="AD116" s="2"/>
      <c r="AE116" s="2"/>
      <c r="AF116" s="2"/>
      <c r="AG116" s="2"/>
      <c r="AI116" s="2"/>
      <c r="AJ116" s="2"/>
      <c r="AK116" s="114"/>
      <c r="AL116" s="114"/>
      <c r="AM116" s="114"/>
      <c r="AN116" s="114"/>
      <c r="AO116" s="114"/>
      <c r="AP116" s="114"/>
      <c r="AQ116" s="115"/>
      <c r="AR116" s="36"/>
      <c r="AS116" s="53"/>
      <c r="AT116" s="53"/>
      <c r="AU116" s="53"/>
      <c r="AV116" s="53"/>
      <c r="AW116" s="112"/>
      <c r="AX116" s="2"/>
    </row>
    <row r="117" spans="22:70" x14ac:dyDescent="0.3">
      <c r="V117" s="94"/>
      <c r="W117" s="94"/>
      <c r="X117" s="94"/>
      <c r="Y117" s="94"/>
      <c r="Z117" s="94"/>
      <c r="AA117" s="94"/>
      <c r="AB117" s="96"/>
      <c r="AC117" s="2"/>
      <c r="AD117" s="2"/>
      <c r="AE117" s="2"/>
      <c r="AF117" s="2"/>
      <c r="AG117" s="2"/>
      <c r="AI117" s="2"/>
      <c r="AJ117" s="2"/>
      <c r="AK117" s="114"/>
      <c r="AL117" s="116"/>
      <c r="AM117" s="116"/>
      <c r="AN117" s="116"/>
      <c r="AO117" s="116"/>
      <c r="AP117" s="116"/>
      <c r="AQ117" s="116"/>
      <c r="AR117" s="116"/>
      <c r="AS117" s="53"/>
      <c r="AT117" s="53"/>
      <c r="AU117" s="53"/>
      <c r="AV117" s="53"/>
      <c r="AW117" s="112"/>
      <c r="AX117" s="2"/>
    </row>
    <row r="118" spans="22:70" x14ac:dyDescent="0.3">
      <c r="V118" s="94"/>
      <c r="W118" s="94"/>
      <c r="X118" s="94"/>
      <c r="Y118" s="94"/>
      <c r="Z118" s="94"/>
      <c r="AA118" s="94"/>
      <c r="AB118" s="94"/>
      <c r="AC118" s="2"/>
      <c r="AD118" s="2"/>
      <c r="AE118" s="2"/>
      <c r="AF118" s="2"/>
      <c r="AG118" s="2"/>
      <c r="AI118" s="2"/>
      <c r="AJ118" s="2"/>
      <c r="AK118" s="112"/>
      <c r="AL118" s="112"/>
      <c r="AM118" s="112"/>
      <c r="AN118" s="112"/>
      <c r="AO118" s="112"/>
      <c r="AP118" s="112"/>
      <c r="AQ118" s="112"/>
      <c r="AR118" s="54"/>
      <c r="AS118" s="116"/>
      <c r="AT118" s="112"/>
      <c r="AU118" s="112"/>
      <c r="AV118" s="112"/>
      <c r="AW118" s="112"/>
      <c r="AX118" s="2"/>
    </row>
    <row r="119" spans="22:70" ht="27" customHeight="1" x14ac:dyDescent="0.3">
      <c r="AC119" s="2"/>
      <c r="AD119" s="2"/>
      <c r="AE119" s="2"/>
      <c r="AF119" s="2"/>
      <c r="AG119" s="2"/>
      <c r="AI119" s="2"/>
      <c r="AJ119" s="2"/>
      <c r="AK119" s="50"/>
      <c r="AL119" s="50"/>
      <c r="AM119" s="50"/>
      <c r="AN119" s="50"/>
      <c r="AO119" s="50"/>
      <c r="AP119" s="50"/>
      <c r="AQ119" s="113"/>
      <c r="AR119" s="113"/>
      <c r="AS119" s="50"/>
      <c r="AT119" s="49"/>
      <c r="AU119" s="49"/>
      <c r="AV119" s="49"/>
      <c r="AW119" s="112"/>
      <c r="AX119" s="2"/>
    </row>
    <row r="120" spans="22:70" ht="18" customHeight="1" x14ac:dyDescent="0.3">
      <c r="AC120" s="2"/>
      <c r="AD120" s="2"/>
      <c r="AE120" s="2"/>
      <c r="AF120" s="2"/>
      <c r="AG120" s="2"/>
      <c r="AI120" s="2"/>
      <c r="AJ120" s="2"/>
      <c r="AK120" s="116"/>
      <c r="AL120" s="116"/>
      <c r="AM120" s="116"/>
      <c r="AN120" s="116"/>
      <c r="AO120" s="116"/>
      <c r="AP120" s="116"/>
      <c r="AQ120" s="117"/>
      <c r="AR120" s="117"/>
      <c r="AS120" s="116"/>
      <c r="AT120" s="116"/>
      <c r="AU120" s="116"/>
      <c r="AV120" s="116"/>
      <c r="AW120" s="112"/>
      <c r="AX120" s="2"/>
    </row>
    <row r="121" spans="22:70" ht="18" customHeight="1" x14ac:dyDescent="0.3">
      <c r="AI121" s="2"/>
      <c r="AJ121" s="2"/>
      <c r="AK121" s="116"/>
      <c r="AL121" s="118"/>
      <c r="AM121" s="116"/>
      <c r="AN121" s="118"/>
      <c r="AO121" s="118"/>
      <c r="AP121" s="116"/>
      <c r="AQ121" s="119"/>
      <c r="AR121" s="120"/>
      <c r="AS121" s="116"/>
      <c r="AT121" s="116"/>
      <c r="AU121" s="116"/>
      <c r="AV121" s="116"/>
      <c r="AW121" s="112"/>
      <c r="AX121" s="2"/>
    </row>
    <row r="122" spans="22:70" x14ac:dyDescent="0.3">
      <c r="AI122" s="2"/>
      <c r="AJ122" s="2"/>
      <c r="AK122" s="116"/>
      <c r="AL122" s="116"/>
      <c r="AM122" s="116"/>
      <c r="AN122" s="116"/>
      <c r="AO122" s="116"/>
      <c r="AP122" s="116"/>
      <c r="AQ122" s="119"/>
      <c r="AR122" s="120"/>
      <c r="AS122" s="116"/>
      <c r="AT122" s="116"/>
      <c r="AU122" s="116"/>
      <c r="AV122" s="116"/>
      <c r="AW122" s="112"/>
      <c r="AX122" s="2"/>
    </row>
    <row r="123" spans="22:70" x14ac:dyDescent="0.3">
      <c r="AI123" s="2"/>
      <c r="AJ123" s="2"/>
      <c r="AK123" s="116"/>
      <c r="AL123" s="116"/>
      <c r="AM123" s="116"/>
      <c r="AN123" s="116"/>
      <c r="AO123" s="116"/>
      <c r="AP123" s="116"/>
      <c r="AQ123" s="117"/>
      <c r="AR123" s="117"/>
      <c r="AS123" s="112"/>
      <c r="AT123" s="116"/>
      <c r="AU123" s="116"/>
      <c r="AV123" s="116"/>
      <c r="AW123" s="112"/>
      <c r="AX123" s="2"/>
    </row>
    <row r="124" spans="22:70" x14ac:dyDescent="0.3">
      <c r="AI124" s="2"/>
      <c r="AJ124" s="2"/>
      <c r="AK124" s="116"/>
      <c r="AL124" s="116"/>
      <c r="AM124" s="116"/>
      <c r="AN124" s="116"/>
      <c r="AO124" s="116"/>
      <c r="AP124" s="116"/>
      <c r="AQ124" s="117"/>
      <c r="AR124" s="117"/>
      <c r="AS124" s="112"/>
      <c r="AT124" s="116"/>
      <c r="AU124" s="116"/>
      <c r="AV124" s="116"/>
      <c r="AW124" s="112"/>
      <c r="AX124" s="2"/>
    </row>
    <row r="125" spans="22:70" x14ac:dyDescent="0.3">
      <c r="AI125" s="2"/>
      <c r="AJ125" s="2"/>
      <c r="AK125" s="116"/>
      <c r="AL125" s="116"/>
      <c r="AM125" s="116"/>
      <c r="AN125" s="116"/>
      <c r="AO125" s="116"/>
      <c r="AP125" s="116"/>
      <c r="AQ125" s="119"/>
      <c r="AR125" s="120"/>
      <c r="AS125" s="116"/>
      <c r="AT125" s="116"/>
      <c r="AU125" s="116"/>
      <c r="AV125" s="116"/>
      <c r="AW125" s="112"/>
      <c r="AX125" s="2"/>
    </row>
    <row r="126" spans="22:70" x14ac:dyDescent="0.3">
      <c r="AI126" s="2"/>
      <c r="AJ126" s="2"/>
      <c r="AK126" s="116"/>
      <c r="AL126" s="116"/>
      <c r="AM126" s="116"/>
      <c r="AN126" s="116"/>
      <c r="AO126" s="116"/>
      <c r="AP126" s="116"/>
      <c r="AQ126" s="119"/>
      <c r="AR126" s="120"/>
      <c r="AS126" s="116"/>
      <c r="AT126" s="116"/>
      <c r="AU126" s="116"/>
      <c r="AV126" s="116"/>
      <c r="AW126" s="112"/>
      <c r="AX126" s="2"/>
    </row>
    <row r="127" spans="22:70" x14ac:dyDescent="0.3">
      <c r="AI127" s="2"/>
      <c r="AJ127" s="2"/>
      <c r="AK127" s="116"/>
      <c r="AL127" s="116"/>
      <c r="AM127" s="116"/>
      <c r="AN127" s="116"/>
      <c r="AO127" s="116"/>
      <c r="AP127" s="116"/>
      <c r="AQ127" s="119"/>
      <c r="AR127" s="120"/>
      <c r="AS127" s="116"/>
      <c r="AT127" s="116"/>
      <c r="AU127" s="116"/>
      <c r="AV127" s="116"/>
      <c r="AW127" s="112"/>
      <c r="AX127" s="2"/>
    </row>
    <row r="128" spans="22:70" x14ac:dyDescent="0.3">
      <c r="AI128" s="2"/>
      <c r="AJ128" s="2"/>
      <c r="AK128" s="116"/>
      <c r="AL128" s="116"/>
      <c r="AM128" s="116"/>
      <c r="AN128" s="116"/>
      <c r="AO128" s="116"/>
      <c r="AP128" s="116"/>
      <c r="AQ128" s="119"/>
      <c r="AR128" s="120"/>
      <c r="AS128" s="116"/>
      <c r="AT128" s="116"/>
      <c r="AU128" s="116"/>
      <c r="AV128" s="116"/>
      <c r="AW128" s="112"/>
      <c r="AX128" s="2"/>
    </row>
    <row r="129" spans="35:50" x14ac:dyDescent="0.3">
      <c r="AI129" s="2"/>
      <c r="AJ129" s="2"/>
      <c r="AK129" s="116"/>
      <c r="AL129" s="116"/>
      <c r="AM129" s="116"/>
      <c r="AN129" s="116"/>
      <c r="AO129" s="116"/>
      <c r="AP129" s="116"/>
      <c r="AQ129" s="117"/>
      <c r="AR129" s="117"/>
      <c r="AS129" s="116"/>
      <c r="AT129" s="116"/>
      <c r="AU129" s="116"/>
      <c r="AV129" s="116"/>
      <c r="AW129" s="112"/>
      <c r="AX129" s="2"/>
    </row>
    <row r="130" spans="35:50" x14ac:dyDescent="0.3">
      <c r="AI130" s="2"/>
      <c r="AJ130" s="2"/>
      <c r="AK130" s="116"/>
      <c r="AL130" s="116"/>
      <c r="AM130" s="116"/>
      <c r="AN130" s="116"/>
      <c r="AO130" s="116"/>
      <c r="AP130" s="116"/>
      <c r="AQ130" s="119"/>
      <c r="AR130" s="120"/>
      <c r="AS130" s="116"/>
      <c r="AT130" s="116"/>
      <c r="AU130" s="116"/>
      <c r="AV130" s="116"/>
      <c r="AW130" s="112"/>
      <c r="AX130" s="2"/>
    </row>
    <row r="131" spans="35:50" x14ac:dyDescent="0.3">
      <c r="AI131" s="2"/>
      <c r="AJ131" s="2"/>
      <c r="AK131" s="121"/>
      <c r="AL131" s="121"/>
      <c r="AM131" s="121"/>
      <c r="AN131" s="121"/>
      <c r="AO131" s="121"/>
      <c r="AP131" s="121"/>
      <c r="AQ131" s="122"/>
      <c r="AR131" s="122"/>
      <c r="AS131" s="123"/>
      <c r="AT131" s="121"/>
      <c r="AU131" s="121"/>
      <c r="AV131" s="121"/>
      <c r="AW131" s="123"/>
      <c r="AX131" s="2"/>
    </row>
    <row r="132" spans="35:50" x14ac:dyDescent="0.3">
      <c r="AI132" s="2"/>
      <c r="AJ132" s="2"/>
      <c r="AK132" s="116"/>
      <c r="AL132" s="116"/>
      <c r="AM132" s="116"/>
      <c r="AN132" s="116"/>
      <c r="AO132" s="116"/>
      <c r="AP132" s="116"/>
      <c r="AQ132" s="119"/>
      <c r="AR132" s="120"/>
      <c r="AS132" s="112"/>
      <c r="AT132" s="116"/>
      <c r="AU132" s="116"/>
      <c r="AV132" s="116"/>
      <c r="AW132" s="112"/>
      <c r="AX132" s="2"/>
    </row>
    <row r="133" spans="35:50" x14ac:dyDescent="0.3">
      <c r="AI133" s="2"/>
      <c r="AJ133" s="2"/>
      <c r="AK133" s="116"/>
      <c r="AL133" s="116"/>
      <c r="AM133" s="116"/>
      <c r="AN133" s="116"/>
      <c r="AO133" s="116"/>
      <c r="AP133" s="116"/>
      <c r="AQ133" s="119"/>
      <c r="AR133" s="120"/>
      <c r="AS133" s="116"/>
      <c r="AT133" s="116"/>
      <c r="AU133" s="116"/>
      <c r="AV133" s="116"/>
      <c r="AW133" s="112"/>
      <c r="AX133" s="2"/>
    </row>
    <row r="134" spans="35:50" x14ac:dyDescent="0.3">
      <c r="AI134" s="2"/>
      <c r="AJ134" s="2"/>
      <c r="AK134" s="116"/>
      <c r="AL134" s="116"/>
      <c r="AM134" s="116"/>
      <c r="AN134" s="116"/>
      <c r="AO134" s="116"/>
      <c r="AP134" s="116"/>
      <c r="AQ134" s="119"/>
      <c r="AR134" s="120"/>
      <c r="AS134" s="116"/>
      <c r="AT134" s="116"/>
      <c r="AU134" s="116"/>
      <c r="AV134" s="116"/>
      <c r="AW134" s="112"/>
      <c r="AX134" s="2"/>
    </row>
    <row r="135" spans="35:50" x14ac:dyDescent="0.3">
      <c r="AI135" s="2"/>
      <c r="AJ135" s="2"/>
      <c r="AK135" s="116"/>
      <c r="AL135" s="116"/>
      <c r="AM135" s="116"/>
      <c r="AN135" s="116"/>
      <c r="AO135" s="116"/>
      <c r="AP135" s="116"/>
      <c r="AQ135" s="119"/>
      <c r="AR135" s="120"/>
      <c r="AS135" s="116"/>
      <c r="AT135" s="116"/>
      <c r="AU135" s="116"/>
      <c r="AV135" s="116"/>
      <c r="AW135" s="112"/>
      <c r="AX135" s="2"/>
    </row>
    <row r="136" spans="35:50" x14ac:dyDescent="0.3">
      <c r="AI136" s="2"/>
      <c r="AJ136" s="2"/>
      <c r="AK136" s="116"/>
      <c r="AL136" s="116"/>
      <c r="AM136" s="116"/>
      <c r="AN136" s="116"/>
      <c r="AO136" s="116"/>
      <c r="AP136" s="116"/>
      <c r="AQ136" s="119"/>
      <c r="AR136" s="120"/>
      <c r="AS136" s="116"/>
      <c r="AT136" s="116"/>
      <c r="AU136" s="116"/>
      <c r="AV136" s="116"/>
      <c r="AW136" s="112"/>
      <c r="AX136" s="2"/>
    </row>
    <row r="137" spans="35:50" x14ac:dyDescent="0.3">
      <c r="AI137" s="2"/>
      <c r="AJ137" s="2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2"/>
      <c r="AX137" s="2"/>
    </row>
    <row r="138" spans="35:50" x14ac:dyDescent="0.3">
      <c r="AI138" s="2"/>
      <c r="AJ138" s="2"/>
      <c r="AK138" s="91"/>
      <c r="AL138" s="91"/>
      <c r="AM138" s="91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5:50" x14ac:dyDescent="0.3">
      <c r="AI139" s="2"/>
      <c r="AJ139" s="2"/>
      <c r="AK139" s="103"/>
      <c r="AL139" s="95"/>
      <c r="AM139" s="95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5:50" x14ac:dyDescent="0.3">
      <c r="AI140" s="2"/>
      <c r="AJ140" s="2"/>
      <c r="AK140" s="103"/>
      <c r="AL140" s="95"/>
      <c r="AM140" s="95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5:50" x14ac:dyDescent="0.3">
      <c r="AI141" s="2"/>
      <c r="AJ141" s="2"/>
      <c r="AK141" s="103"/>
      <c r="AL141" s="95"/>
      <c r="AM141" s="95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5:50" x14ac:dyDescent="0.3">
      <c r="AI142" s="2"/>
      <c r="AJ142" s="2"/>
      <c r="AK142" s="103"/>
      <c r="AL142" s="95"/>
      <c r="AM142" s="95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5:50" x14ac:dyDescent="0.3">
      <c r="AI143" s="2"/>
      <c r="AJ143" s="2"/>
      <c r="AK143" s="103"/>
      <c r="AL143" s="95"/>
      <c r="AM143" s="95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5:50" x14ac:dyDescent="0.3">
      <c r="AI144" s="2"/>
      <c r="AJ144" s="2"/>
      <c r="AK144" s="103"/>
      <c r="AL144" s="95"/>
      <c r="AM144" s="95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5:50" x14ac:dyDescent="0.3">
      <c r="AI145" s="2"/>
      <c r="AJ145" s="2"/>
      <c r="AK145" s="103"/>
      <c r="AL145" s="95"/>
      <c r="AM145" s="95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5:50" x14ac:dyDescent="0.3">
      <c r="AI146" s="2"/>
      <c r="AJ146" s="2"/>
      <c r="AK146" s="103"/>
      <c r="AL146" s="95"/>
      <c r="AM146" s="95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5:50" x14ac:dyDescent="0.3">
      <c r="AI147" s="2"/>
      <c r="AJ147" s="2"/>
      <c r="AK147" s="103"/>
      <c r="AL147" s="124"/>
      <c r="AM147" s="124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5:50" x14ac:dyDescent="0.3">
      <c r="AI148" s="2"/>
      <c r="AJ148" s="2"/>
      <c r="AK148" s="103"/>
      <c r="AL148" s="125"/>
      <c r="AM148" s="125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5:50" x14ac:dyDescent="0.3">
      <c r="AI149" s="2"/>
      <c r="AJ149" s="2"/>
      <c r="AK149" s="103"/>
      <c r="AL149" s="95"/>
      <c r="AM149" s="95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5:50" x14ac:dyDescent="0.3">
      <c r="AI150" s="2"/>
      <c r="AJ150" s="2"/>
      <c r="AK150" s="103"/>
      <c r="AL150" s="95"/>
      <c r="AM150" s="95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5:50" x14ac:dyDescent="0.3"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5:50" x14ac:dyDescent="0.3"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</sheetData>
  <mergeCells count="11">
    <mergeCell ref="S5:CE5"/>
    <mergeCell ref="S6:CE6"/>
    <mergeCell ref="S35:CE35"/>
    <mergeCell ref="S36:CE36"/>
    <mergeCell ref="S73:CE73"/>
    <mergeCell ref="B68:O68"/>
    <mergeCell ref="B5:O5"/>
    <mergeCell ref="B6:O6"/>
    <mergeCell ref="B35:O35"/>
    <mergeCell ref="B36:O36"/>
    <mergeCell ref="B65:O65"/>
  </mergeCells>
  <pageMargins left="0.7" right="0.7" top="0.75" bottom="0.75" header="0.3" footer="0.3"/>
  <pageSetup paperSize="8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Company/>
  <LinksUpToDate>false</LinksUpToDate>
  <SharedDoc>false</SharedDoc>
  <HyperlinksChanged>false</HyperlinksChanged>
  <AppVersion>14.0300</AppVersion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2016-07-28T03:33:00Z</dcterms:created>
  <dcterms:modified xsi:type="dcterms:W3CDTF">2016-07-28T03:33:00Z</dcterms:modified>
  <cp:revision>1</cp:revision>
</cp:coreProperties>
</file>