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1325"/>
  </bookViews>
  <sheets>
    <sheet name="Cover sheet" sheetId="4" r:id="rId1"/>
    <sheet name="October 2015" sheetId="2" r:id="rId2"/>
  </sheets>
  <calcPr calcId="145621"/>
</workbook>
</file>

<file path=xl/calcChain.xml><?xml version="1.0" encoding="utf-8"?>
<calcChain xmlns="http://schemas.openxmlformats.org/spreadsheetml/2006/main">
  <c r="BB102" i="2" l="1"/>
  <c r="BA102" i="2"/>
  <c r="AP102" i="2"/>
  <c r="BO100" i="2"/>
  <c r="BO99" i="2"/>
  <c r="O77" i="2"/>
  <c r="O76" i="2"/>
  <c r="O75" i="2"/>
  <c r="O74" i="2"/>
  <c r="A40" i="2"/>
  <c r="A39" i="2"/>
  <c r="A38" i="2"/>
  <c r="A37" i="2"/>
  <c r="F61" i="2"/>
  <c r="F60" i="2"/>
  <c r="F59" i="2"/>
  <c r="F58" i="2"/>
  <c r="F57" i="2"/>
  <c r="F56" i="2"/>
  <c r="F55" i="2"/>
  <c r="F54" i="2"/>
  <c r="F53" i="2"/>
  <c r="F52" i="2"/>
  <c r="F51" i="2"/>
  <c r="F50" i="2"/>
  <c r="F49" i="2"/>
  <c r="F48" i="2"/>
  <c r="F47" i="2"/>
  <c r="F46" i="2"/>
  <c r="F45" i="2"/>
  <c r="F44" i="2"/>
  <c r="F43" i="2"/>
  <c r="F42" i="2"/>
  <c r="F41" i="2"/>
  <c r="O10" i="2"/>
  <c r="O40" i="2" s="1"/>
  <c r="L40" i="2"/>
  <c r="K40" i="2"/>
  <c r="J40" i="2"/>
  <c r="I40" i="2"/>
  <c r="H40" i="2"/>
  <c r="G40" i="2"/>
  <c r="F40" i="2"/>
  <c r="E40" i="2"/>
  <c r="D40" i="2"/>
  <c r="C40" i="2"/>
  <c r="O9" i="2"/>
  <c r="O39" i="2" s="1"/>
  <c r="L39" i="2"/>
  <c r="K39" i="2"/>
  <c r="J39" i="2"/>
  <c r="I39" i="2"/>
  <c r="H39" i="2"/>
  <c r="G39" i="2"/>
  <c r="F39" i="2"/>
  <c r="E39" i="2"/>
  <c r="D39" i="2"/>
  <c r="C39" i="2"/>
  <c r="AP75" i="2"/>
  <c r="AL75" i="2"/>
  <c r="AH75" i="2"/>
  <c r="AD75" i="2"/>
  <c r="Z75" i="2"/>
  <c r="V75" i="2"/>
  <c r="R75" i="2"/>
  <c r="O8" i="2"/>
  <c r="O38" i="2" s="1"/>
  <c r="L38" i="2"/>
  <c r="K38" i="2"/>
  <c r="J38" i="2"/>
  <c r="I38" i="2"/>
  <c r="H38" i="2"/>
  <c r="G38" i="2"/>
  <c r="F38" i="2"/>
  <c r="E38" i="2"/>
  <c r="D38" i="2"/>
  <c r="C38" i="2"/>
  <c r="B38" i="2"/>
  <c r="BU74" i="2"/>
  <c r="BS74" i="2"/>
  <c r="BQ74" i="2"/>
  <c r="BO74" i="2"/>
  <c r="BM74" i="2"/>
  <c r="BK74" i="2"/>
  <c r="BI74" i="2"/>
  <c r="BG74" i="2"/>
  <c r="BE74" i="2"/>
  <c r="BC74" i="2"/>
  <c r="BA74" i="2"/>
  <c r="AY74" i="2"/>
  <c r="AW74" i="2"/>
  <c r="AU74" i="2"/>
  <c r="AS74" i="2"/>
  <c r="AQ74" i="2"/>
  <c r="AO74" i="2"/>
  <c r="AM74" i="2"/>
  <c r="AK74" i="2"/>
  <c r="AI74" i="2"/>
  <c r="AG74" i="2"/>
  <c r="AE74" i="2"/>
  <c r="AC74" i="2"/>
  <c r="AA74" i="2"/>
  <c r="Y74" i="2"/>
  <c r="W74" i="2"/>
  <c r="U74" i="2"/>
  <c r="S74" i="2"/>
  <c r="Q74" i="2"/>
  <c r="O7" i="2"/>
  <c r="O37" i="2" s="1"/>
  <c r="L37" i="2"/>
  <c r="K37" i="2"/>
  <c r="J37" i="2"/>
  <c r="I37" i="2"/>
  <c r="H37" i="2"/>
  <c r="G37" i="2"/>
  <c r="F37" i="2"/>
  <c r="E37" i="2"/>
  <c r="D37" i="2"/>
  <c r="C37" i="2"/>
  <c r="F66" i="2" l="1"/>
  <c r="S75" i="2"/>
  <c r="S38" i="2"/>
  <c r="W75" i="2"/>
  <c r="W38" i="2"/>
  <c r="AA75" i="2"/>
  <c r="AA38" i="2"/>
  <c r="AE75" i="2"/>
  <c r="AE38" i="2"/>
  <c r="AI75" i="2"/>
  <c r="AI38" i="2"/>
  <c r="AM75" i="2"/>
  <c r="AM38" i="2"/>
  <c r="AQ75" i="2"/>
  <c r="AQ38" i="2"/>
  <c r="AU75" i="2"/>
  <c r="AU38" i="2"/>
  <c r="AY75" i="2"/>
  <c r="AY38" i="2"/>
  <c r="BC75" i="2"/>
  <c r="BC38" i="2"/>
  <c r="BG75" i="2"/>
  <c r="BG38" i="2"/>
  <c r="BK75" i="2"/>
  <c r="BK38" i="2"/>
  <c r="BO75" i="2"/>
  <c r="BO38" i="2"/>
  <c r="BS75" i="2"/>
  <c r="BS38" i="2"/>
  <c r="C60" i="2"/>
  <c r="C63" i="2"/>
  <c r="C62" i="2"/>
  <c r="C58" i="2"/>
  <c r="C53" i="2"/>
  <c r="C57" i="2"/>
  <c r="C54" i="2"/>
  <c r="C50" i="2"/>
  <c r="C46" i="2"/>
  <c r="C59" i="2"/>
  <c r="C55" i="2"/>
  <c r="C51" i="2"/>
  <c r="C61" i="2"/>
  <c r="C56" i="2"/>
  <c r="C52" i="2"/>
  <c r="C48" i="2"/>
  <c r="C43" i="2"/>
  <c r="C47" i="2"/>
  <c r="C44" i="2"/>
  <c r="C49" i="2"/>
  <c r="C45" i="2"/>
  <c r="C41" i="2"/>
  <c r="C42" i="2"/>
  <c r="G63" i="2"/>
  <c r="G62" i="2"/>
  <c r="G60" i="2"/>
  <c r="G58" i="2"/>
  <c r="G59" i="2"/>
  <c r="G53" i="2"/>
  <c r="G61" i="2"/>
  <c r="G54" i="2"/>
  <c r="G50" i="2"/>
  <c r="G46" i="2"/>
  <c r="G55" i="2"/>
  <c r="G51" i="2"/>
  <c r="G57" i="2"/>
  <c r="G56" i="2"/>
  <c r="G52" i="2"/>
  <c r="G48" i="2"/>
  <c r="G49" i="2"/>
  <c r="G43" i="2"/>
  <c r="G44" i="2"/>
  <c r="G45" i="2"/>
  <c r="G41" i="2"/>
  <c r="G47" i="2"/>
  <c r="G42" i="2"/>
  <c r="K63" i="2"/>
  <c r="K62" i="2"/>
  <c r="K60" i="2"/>
  <c r="K58" i="2"/>
  <c r="K53" i="2"/>
  <c r="K57" i="2"/>
  <c r="K54" i="2"/>
  <c r="K50" i="2"/>
  <c r="K46" i="2"/>
  <c r="K59" i="2"/>
  <c r="K55" i="2"/>
  <c r="K51" i="2"/>
  <c r="K61" i="2"/>
  <c r="K56" i="2"/>
  <c r="K52" i="2"/>
  <c r="K48" i="2"/>
  <c r="K43" i="2"/>
  <c r="K47" i="2"/>
  <c r="K44" i="2"/>
  <c r="K49" i="2"/>
  <c r="K41" i="2"/>
  <c r="K45" i="2"/>
  <c r="K42" i="2"/>
  <c r="Q76" i="2"/>
  <c r="Q39" i="2"/>
  <c r="U76" i="2"/>
  <c r="U39" i="2"/>
  <c r="Y76" i="2"/>
  <c r="Y39" i="2"/>
  <c r="AC76" i="2"/>
  <c r="AC39" i="2"/>
  <c r="AG76" i="2"/>
  <c r="AG39" i="2"/>
  <c r="AK76" i="2"/>
  <c r="AK39" i="2"/>
  <c r="AO76" i="2"/>
  <c r="AO39" i="2"/>
  <c r="AS76" i="2"/>
  <c r="AS39" i="2"/>
  <c r="AW76" i="2"/>
  <c r="AW39" i="2"/>
  <c r="BA76" i="2"/>
  <c r="BA39" i="2"/>
  <c r="BE76" i="2"/>
  <c r="BE39" i="2"/>
  <c r="BI76" i="2"/>
  <c r="BI39" i="2"/>
  <c r="BM76" i="2"/>
  <c r="BM39" i="2"/>
  <c r="BQ76" i="2"/>
  <c r="BQ39" i="2"/>
  <c r="BU76" i="2"/>
  <c r="BU39" i="2"/>
  <c r="S77" i="2"/>
  <c r="S40" i="2"/>
  <c r="W77" i="2"/>
  <c r="W40" i="2"/>
  <c r="AA77" i="2"/>
  <c r="AA40" i="2"/>
  <c r="AE77" i="2"/>
  <c r="AE40" i="2"/>
  <c r="AI77" i="2"/>
  <c r="AI40" i="2"/>
  <c r="AM77" i="2"/>
  <c r="AM40" i="2"/>
  <c r="AQ77" i="2"/>
  <c r="AQ40" i="2"/>
  <c r="AU77" i="2"/>
  <c r="AU40" i="2"/>
  <c r="AY77" i="2"/>
  <c r="AY40" i="2"/>
  <c r="BC77" i="2"/>
  <c r="BC40" i="2"/>
  <c r="BG77" i="2"/>
  <c r="BG40" i="2"/>
  <c r="BK77" i="2"/>
  <c r="BK40" i="2"/>
  <c r="BO77" i="2"/>
  <c r="BO40" i="2"/>
  <c r="BS77" i="2"/>
  <c r="BS40" i="2"/>
  <c r="O81" i="2"/>
  <c r="O44" i="2"/>
  <c r="A44" i="2"/>
  <c r="O14" i="2"/>
  <c r="O85" i="2"/>
  <c r="O48" i="2"/>
  <c r="A48" i="2"/>
  <c r="O18" i="2"/>
  <c r="O89" i="2"/>
  <c r="O52" i="2"/>
  <c r="A52" i="2"/>
  <c r="O22" i="2"/>
  <c r="O93" i="2"/>
  <c r="O56" i="2"/>
  <c r="A56" i="2"/>
  <c r="O26" i="2"/>
  <c r="O97" i="2"/>
  <c r="O60" i="2"/>
  <c r="A60" i="2"/>
  <c r="O30" i="2"/>
  <c r="U37" i="2"/>
  <c r="AC37" i="2"/>
  <c r="AK37" i="2"/>
  <c r="AS37" i="2"/>
  <c r="BA37" i="2"/>
  <c r="BI37" i="2"/>
  <c r="BQ37" i="2"/>
  <c r="R38" i="2"/>
  <c r="AH38" i="2"/>
  <c r="R74" i="2"/>
  <c r="R37" i="2"/>
  <c r="V74" i="2"/>
  <c r="V37" i="2"/>
  <c r="Z74" i="2"/>
  <c r="Z37" i="2"/>
  <c r="AD74" i="2"/>
  <c r="AD37" i="2"/>
  <c r="AH74" i="2"/>
  <c r="AH37" i="2"/>
  <c r="AL74" i="2"/>
  <c r="AL37" i="2"/>
  <c r="AP74" i="2"/>
  <c r="AP37" i="2"/>
  <c r="AT74" i="2"/>
  <c r="AT37" i="2"/>
  <c r="AX74" i="2"/>
  <c r="AX37" i="2"/>
  <c r="BB74" i="2"/>
  <c r="BB37" i="2"/>
  <c r="BF74" i="2"/>
  <c r="BF37" i="2"/>
  <c r="BJ74" i="2"/>
  <c r="BJ37" i="2"/>
  <c r="BN74" i="2"/>
  <c r="BN37" i="2"/>
  <c r="BR74" i="2"/>
  <c r="BR37" i="2"/>
  <c r="P75" i="2"/>
  <c r="P38" i="2"/>
  <c r="T75" i="2"/>
  <c r="T38" i="2"/>
  <c r="X75" i="2"/>
  <c r="X38" i="2"/>
  <c r="AB75" i="2"/>
  <c r="AB38" i="2"/>
  <c r="AF75" i="2"/>
  <c r="AF38" i="2"/>
  <c r="AJ75" i="2"/>
  <c r="AJ38" i="2"/>
  <c r="AN75" i="2"/>
  <c r="AN38" i="2"/>
  <c r="AR75" i="2"/>
  <c r="AR38" i="2"/>
  <c r="AV75" i="2"/>
  <c r="AV38" i="2"/>
  <c r="AZ75" i="2"/>
  <c r="AZ38" i="2"/>
  <c r="BD75" i="2"/>
  <c r="BD38" i="2"/>
  <c r="BH75" i="2"/>
  <c r="BH38" i="2"/>
  <c r="BL75" i="2"/>
  <c r="BL38" i="2"/>
  <c r="BP75" i="2"/>
  <c r="BP38" i="2"/>
  <c r="BT75" i="2"/>
  <c r="BT38" i="2"/>
  <c r="D61" i="2"/>
  <c r="D57" i="2"/>
  <c r="D63" i="2"/>
  <c r="D62" i="2"/>
  <c r="D59" i="2"/>
  <c r="D54" i="2"/>
  <c r="D58" i="2"/>
  <c r="D55" i="2"/>
  <c r="D51" i="2"/>
  <c r="D47" i="2"/>
  <c r="D60" i="2"/>
  <c r="D56" i="2"/>
  <c r="D52" i="2"/>
  <c r="D53" i="2"/>
  <c r="D49" i="2"/>
  <c r="D46" i="2"/>
  <c r="D44" i="2"/>
  <c r="D50" i="2"/>
  <c r="D48" i="2"/>
  <c r="D45" i="2"/>
  <c r="D41" i="2"/>
  <c r="D42" i="2"/>
  <c r="D43" i="2"/>
  <c r="H63" i="2"/>
  <c r="H62" i="2"/>
  <c r="H61" i="2"/>
  <c r="H57" i="2"/>
  <c r="H59" i="2"/>
  <c r="H60" i="2"/>
  <c r="H54" i="2"/>
  <c r="H55" i="2"/>
  <c r="H51" i="2"/>
  <c r="H47" i="2"/>
  <c r="H56" i="2"/>
  <c r="H52" i="2"/>
  <c r="H58" i="2"/>
  <c r="H53" i="2"/>
  <c r="H49" i="2"/>
  <c r="H45" i="2"/>
  <c r="H50" i="2"/>
  <c r="H44" i="2"/>
  <c r="H41" i="2"/>
  <c r="H46" i="2"/>
  <c r="H42" i="2"/>
  <c r="H48" i="2"/>
  <c r="H43" i="2"/>
  <c r="L63" i="2"/>
  <c r="L62" i="2"/>
  <c r="L61" i="2"/>
  <c r="L57" i="2"/>
  <c r="L59" i="2"/>
  <c r="L54" i="2"/>
  <c r="L58" i="2"/>
  <c r="L55" i="2"/>
  <c r="L51" i="2"/>
  <c r="L47" i="2"/>
  <c r="L60" i="2"/>
  <c r="L56" i="2"/>
  <c r="L52" i="2"/>
  <c r="L53" i="2"/>
  <c r="L49" i="2"/>
  <c r="L45" i="2"/>
  <c r="L46" i="2"/>
  <c r="L44" i="2"/>
  <c r="L48" i="2"/>
  <c r="L41" i="2"/>
  <c r="L42" i="2"/>
  <c r="L50" i="2"/>
  <c r="L43" i="2"/>
  <c r="R76" i="2"/>
  <c r="R39" i="2"/>
  <c r="V76" i="2"/>
  <c r="V39" i="2"/>
  <c r="Z76" i="2"/>
  <c r="Z39" i="2"/>
  <c r="AD76" i="2"/>
  <c r="AD39" i="2"/>
  <c r="AH76" i="2"/>
  <c r="AH39" i="2"/>
  <c r="AL76" i="2"/>
  <c r="AL39" i="2"/>
  <c r="AP76" i="2"/>
  <c r="AP39" i="2"/>
  <c r="AT76" i="2"/>
  <c r="AT39" i="2"/>
  <c r="AX76" i="2"/>
  <c r="AX39" i="2"/>
  <c r="BB76" i="2"/>
  <c r="BB39" i="2"/>
  <c r="BF76" i="2"/>
  <c r="BF39" i="2"/>
  <c r="BJ76" i="2"/>
  <c r="BJ39" i="2"/>
  <c r="BN76" i="2"/>
  <c r="BN39" i="2"/>
  <c r="BR76" i="2"/>
  <c r="BR39" i="2"/>
  <c r="B40" i="2"/>
  <c r="P77" i="2"/>
  <c r="P40" i="2"/>
  <c r="T77" i="2"/>
  <c r="T40" i="2"/>
  <c r="X77" i="2"/>
  <c r="X40" i="2"/>
  <c r="AB77" i="2"/>
  <c r="AB40" i="2"/>
  <c r="AF77" i="2"/>
  <c r="AF40" i="2"/>
  <c r="AJ77" i="2"/>
  <c r="AJ40" i="2"/>
  <c r="AN77" i="2"/>
  <c r="AN40" i="2"/>
  <c r="AR77" i="2"/>
  <c r="AR40" i="2"/>
  <c r="AV77" i="2"/>
  <c r="AV40" i="2"/>
  <c r="AZ77" i="2"/>
  <c r="AZ40" i="2"/>
  <c r="BD77" i="2"/>
  <c r="BD40" i="2"/>
  <c r="BH77" i="2"/>
  <c r="BH40" i="2"/>
  <c r="BL77" i="2"/>
  <c r="BL40" i="2"/>
  <c r="BP77" i="2"/>
  <c r="BP40" i="2"/>
  <c r="BT77" i="2"/>
  <c r="BT40" i="2"/>
  <c r="O80" i="2"/>
  <c r="O43" i="2"/>
  <c r="A43" i="2"/>
  <c r="O13" i="2"/>
  <c r="O84" i="2"/>
  <c r="O47" i="2"/>
  <c r="A47" i="2"/>
  <c r="O17" i="2"/>
  <c r="O88" i="2"/>
  <c r="O51" i="2"/>
  <c r="A51" i="2"/>
  <c r="O21" i="2"/>
  <c r="O92" i="2"/>
  <c r="O55" i="2"/>
  <c r="A55" i="2"/>
  <c r="O25" i="2"/>
  <c r="O96" i="2"/>
  <c r="O59" i="2"/>
  <c r="A59" i="2"/>
  <c r="O29" i="2"/>
  <c r="W37" i="2"/>
  <c r="AE37" i="2"/>
  <c r="AM37" i="2"/>
  <c r="AU37" i="2"/>
  <c r="BC37" i="2"/>
  <c r="BK37" i="2"/>
  <c r="BS37" i="2"/>
  <c r="V38" i="2"/>
  <c r="AL38" i="2"/>
  <c r="Q75" i="2"/>
  <c r="Q38" i="2"/>
  <c r="U75" i="2"/>
  <c r="U38" i="2"/>
  <c r="Y75" i="2"/>
  <c r="Y38" i="2"/>
  <c r="AC75" i="2"/>
  <c r="AC38" i="2"/>
  <c r="AG75" i="2"/>
  <c r="AG38" i="2"/>
  <c r="AK75" i="2"/>
  <c r="AK38" i="2"/>
  <c r="AO75" i="2"/>
  <c r="AO38" i="2"/>
  <c r="AS75" i="2"/>
  <c r="AS38" i="2"/>
  <c r="AW75" i="2"/>
  <c r="AW38" i="2"/>
  <c r="BA75" i="2"/>
  <c r="BA38" i="2"/>
  <c r="BE75" i="2"/>
  <c r="BE38" i="2"/>
  <c r="BI75" i="2"/>
  <c r="BI38" i="2"/>
  <c r="BM75" i="2"/>
  <c r="BM38" i="2"/>
  <c r="BQ75" i="2"/>
  <c r="BQ38" i="2"/>
  <c r="BU75" i="2"/>
  <c r="BU38" i="2"/>
  <c r="E58" i="2"/>
  <c r="E60" i="2"/>
  <c r="E57" i="2"/>
  <c r="E55" i="2"/>
  <c r="E51" i="2"/>
  <c r="E59" i="2"/>
  <c r="E56" i="2"/>
  <c r="E52" i="2"/>
  <c r="E48" i="2"/>
  <c r="E61" i="2"/>
  <c r="E53" i="2"/>
  <c r="E54" i="2"/>
  <c r="E50" i="2"/>
  <c r="E46" i="2"/>
  <c r="E47" i="2"/>
  <c r="E45" i="2"/>
  <c r="E41" i="2"/>
  <c r="E49" i="2"/>
  <c r="E42" i="2"/>
  <c r="E43" i="2"/>
  <c r="E44" i="2"/>
  <c r="I58" i="2"/>
  <c r="I63" i="2"/>
  <c r="I62" i="2"/>
  <c r="I60" i="2"/>
  <c r="I61" i="2"/>
  <c r="I55" i="2"/>
  <c r="I51" i="2"/>
  <c r="I56" i="2"/>
  <c r="I52" i="2"/>
  <c r="I48" i="2"/>
  <c r="I57" i="2"/>
  <c r="I53" i="2"/>
  <c r="I59" i="2"/>
  <c r="I54" i="2"/>
  <c r="I50" i="2"/>
  <c r="I46" i="2"/>
  <c r="I41" i="2"/>
  <c r="I45" i="2"/>
  <c r="I42" i="2"/>
  <c r="I47" i="2"/>
  <c r="I43" i="2"/>
  <c r="I49" i="2"/>
  <c r="I44" i="2"/>
  <c r="S76" i="2"/>
  <c r="S39" i="2"/>
  <c r="W76" i="2"/>
  <c r="W39" i="2"/>
  <c r="AA76" i="2"/>
  <c r="AA39" i="2"/>
  <c r="AE76" i="2"/>
  <c r="AE39" i="2"/>
  <c r="AI76" i="2"/>
  <c r="AI39" i="2"/>
  <c r="AM76" i="2"/>
  <c r="AM39" i="2"/>
  <c r="AQ76" i="2"/>
  <c r="AQ39" i="2"/>
  <c r="AU76" i="2"/>
  <c r="AU39" i="2"/>
  <c r="AY76" i="2"/>
  <c r="AY39" i="2"/>
  <c r="BC76" i="2"/>
  <c r="BC39" i="2"/>
  <c r="BG76" i="2"/>
  <c r="BG39" i="2"/>
  <c r="BK76" i="2"/>
  <c r="BK39" i="2"/>
  <c r="BO76" i="2"/>
  <c r="BO39" i="2"/>
  <c r="BS76" i="2"/>
  <c r="BS39" i="2"/>
  <c r="Q77" i="2"/>
  <c r="Q40" i="2"/>
  <c r="U77" i="2"/>
  <c r="U40" i="2"/>
  <c r="Y77" i="2"/>
  <c r="Y40" i="2"/>
  <c r="AC77" i="2"/>
  <c r="AC40" i="2"/>
  <c r="AG77" i="2"/>
  <c r="AG40" i="2"/>
  <c r="AK77" i="2"/>
  <c r="AK40" i="2"/>
  <c r="AO77" i="2"/>
  <c r="AO40" i="2"/>
  <c r="AS77" i="2"/>
  <c r="AS40" i="2"/>
  <c r="AW77" i="2"/>
  <c r="AW40" i="2"/>
  <c r="BA77" i="2"/>
  <c r="BA40" i="2"/>
  <c r="BE77" i="2"/>
  <c r="BE40" i="2"/>
  <c r="BI77" i="2"/>
  <c r="BI40" i="2"/>
  <c r="BM77" i="2"/>
  <c r="BM40" i="2"/>
  <c r="BQ77" i="2"/>
  <c r="BQ40" i="2"/>
  <c r="BU77" i="2"/>
  <c r="BU40" i="2"/>
  <c r="O79" i="2"/>
  <c r="O42" i="2"/>
  <c r="A42" i="2"/>
  <c r="O12" i="2"/>
  <c r="O83" i="2"/>
  <c r="O46" i="2"/>
  <c r="A46" i="2"/>
  <c r="O16" i="2"/>
  <c r="O87" i="2"/>
  <c r="O50" i="2"/>
  <c r="A50" i="2"/>
  <c r="O20" i="2"/>
  <c r="O91" i="2"/>
  <c r="O54" i="2"/>
  <c r="A54" i="2"/>
  <c r="O24" i="2"/>
  <c r="O95" i="2"/>
  <c r="O58" i="2"/>
  <c r="A58" i="2"/>
  <c r="O28" i="2"/>
  <c r="O99" i="2"/>
  <c r="A62" i="2"/>
  <c r="O62" i="2"/>
  <c r="O32" i="2"/>
  <c r="Q37" i="2"/>
  <c r="Y37" i="2"/>
  <c r="AG37" i="2"/>
  <c r="AO37" i="2"/>
  <c r="AW37" i="2"/>
  <c r="BE37" i="2"/>
  <c r="BM37" i="2"/>
  <c r="BU37" i="2"/>
  <c r="Z38" i="2"/>
  <c r="AP38" i="2"/>
  <c r="B37" i="2"/>
  <c r="P74" i="2"/>
  <c r="P37" i="2"/>
  <c r="T74" i="2"/>
  <c r="T37" i="2"/>
  <c r="X74" i="2"/>
  <c r="X37" i="2"/>
  <c r="AB74" i="2"/>
  <c r="AB37" i="2"/>
  <c r="AF74" i="2"/>
  <c r="AF37" i="2"/>
  <c r="AJ74" i="2"/>
  <c r="AJ37" i="2"/>
  <c r="AN74" i="2"/>
  <c r="AN37" i="2"/>
  <c r="AR74" i="2"/>
  <c r="AR37" i="2"/>
  <c r="AV74" i="2"/>
  <c r="AV37" i="2"/>
  <c r="AZ74" i="2"/>
  <c r="AZ37" i="2"/>
  <c r="BD74" i="2"/>
  <c r="BD37" i="2"/>
  <c r="BH74" i="2"/>
  <c r="BH37" i="2"/>
  <c r="BL74" i="2"/>
  <c r="BL37" i="2"/>
  <c r="BP74" i="2"/>
  <c r="BP37" i="2"/>
  <c r="BT74" i="2"/>
  <c r="BT37" i="2"/>
  <c r="AT75" i="2"/>
  <c r="AT38" i="2"/>
  <c r="AX75" i="2"/>
  <c r="AX38" i="2"/>
  <c r="BB75" i="2"/>
  <c r="BB38" i="2"/>
  <c r="BF75" i="2"/>
  <c r="BF38" i="2"/>
  <c r="BJ75" i="2"/>
  <c r="BJ38" i="2"/>
  <c r="BN75" i="2"/>
  <c r="BN38" i="2"/>
  <c r="BR75" i="2"/>
  <c r="BR38" i="2"/>
  <c r="B39" i="2"/>
  <c r="J59" i="2"/>
  <c r="J63" i="2"/>
  <c r="J62" i="2"/>
  <c r="J61" i="2"/>
  <c r="J57" i="2"/>
  <c r="J56" i="2"/>
  <c r="J52" i="2"/>
  <c r="J53" i="2"/>
  <c r="J49" i="2"/>
  <c r="J58" i="2"/>
  <c r="J54" i="2"/>
  <c r="J50" i="2"/>
  <c r="J60" i="2"/>
  <c r="J55" i="2"/>
  <c r="J51" i="2"/>
  <c r="J47" i="2"/>
  <c r="J45" i="2"/>
  <c r="J42" i="2"/>
  <c r="J46" i="2"/>
  <c r="J43" i="2"/>
  <c r="J48" i="2"/>
  <c r="J44" i="2"/>
  <c r="J41" i="2"/>
  <c r="P76" i="2"/>
  <c r="P39" i="2"/>
  <c r="T76" i="2"/>
  <c r="T39" i="2"/>
  <c r="X76" i="2"/>
  <c r="X39" i="2"/>
  <c r="AB76" i="2"/>
  <c r="AB39" i="2"/>
  <c r="AF76" i="2"/>
  <c r="AF39" i="2"/>
  <c r="AJ76" i="2"/>
  <c r="AJ39" i="2"/>
  <c r="AN76" i="2"/>
  <c r="AN39" i="2"/>
  <c r="AR76" i="2"/>
  <c r="AR39" i="2"/>
  <c r="AV76" i="2"/>
  <c r="AV39" i="2"/>
  <c r="AZ76" i="2"/>
  <c r="AZ39" i="2"/>
  <c r="BD76" i="2"/>
  <c r="BD39" i="2"/>
  <c r="BH76" i="2"/>
  <c r="BH39" i="2"/>
  <c r="BL76" i="2"/>
  <c r="BL39" i="2"/>
  <c r="BP76" i="2"/>
  <c r="BP39" i="2"/>
  <c r="BT76" i="2"/>
  <c r="BT39" i="2"/>
  <c r="R77" i="2"/>
  <c r="R40" i="2"/>
  <c r="V77" i="2"/>
  <c r="V40" i="2"/>
  <c r="Z77" i="2"/>
  <c r="Z40" i="2"/>
  <c r="AD77" i="2"/>
  <c r="AD40" i="2"/>
  <c r="AH77" i="2"/>
  <c r="AH40" i="2"/>
  <c r="AL77" i="2"/>
  <c r="AL40" i="2"/>
  <c r="AP77" i="2"/>
  <c r="AP40" i="2"/>
  <c r="AT77" i="2"/>
  <c r="AT40" i="2"/>
  <c r="AX77" i="2"/>
  <c r="AX40" i="2"/>
  <c r="BB77" i="2"/>
  <c r="BB40" i="2"/>
  <c r="BF77" i="2"/>
  <c r="BF40" i="2"/>
  <c r="BJ77" i="2"/>
  <c r="BJ40" i="2"/>
  <c r="BN77" i="2"/>
  <c r="BN40" i="2"/>
  <c r="BR77" i="2"/>
  <c r="BR40" i="2"/>
  <c r="O78" i="2"/>
  <c r="O41" i="2"/>
  <c r="A41" i="2"/>
  <c r="O11" i="2"/>
  <c r="O82" i="2"/>
  <c r="A45" i="2"/>
  <c r="O45" i="2"/>
  <c r="O15" i="2"/>
  <c r="O86" i="2"/>
  <c r="O49" i="2"/>
  <c r="A49" i="2"/>
  <c r="O19" i="2"/>
  <c r="O90" i="2"/>
  <c r="O53" i="2"/>
  <c r="A53" i="2"/>
  <c r="O23" i="2"/>
  <c r="O94" i="2"/>
  <c r="O57" i="2"/>
  <c r="A57" i="2"/>
  <c r="O27" i="2"/>
  <c r="O98" i="2"/>
  <c r="A61" i="2"/>
  <c r="O61" i="2"/>
  <c r="O31" i="2"/>
  <c r="S37" i="2"/>
  <c r="AA37" i="2"/>
  <c r="AI37" i="2"/>
  <c r="AQ37" i="2"/>
  <c r="AY37" i="2"/>
  <c r="BG37" i="2"/>
  <c r="BO37" i="2"/>
  <c r="AD38" i="2"/>
  <c r="O100" i="2"/>
  <c r="A63" i="2"/>
  <c r="O63" i="2"/>
  <c r="O33" i="2"/>
  <c r="G66" i="2" l="1"/>
  <c r="BT59" i="2"/>
  <c r="BT96" i="2" s="1"/>
  <c r="BT63" i="2"/>
  <c r="BT100" i="2" s="1"/>
  <c r="BT62" i="2"/>
  <c r="BT99" i="2" s="1"/>
  <c r="BT61" i="2"/>
  <c r="BT98" i="2" s="1"/>
  <c r="BT57" i="2"/>
  <c r="BT94" i="2" s="1"/>
  <c r="BT58" i="2"/>
  <c r="BT95" i="2" s="1"/>
  <c r="BT52" i="2"/>
  <c r="BT89" i="2" s="1"/>
  <c r="BT60" i="2"/>
  <c r="BT97" i="2" s="1"/>
  <c r="BT53" i="2"/>
  <c r="BT90" i="2" s="1"/>
  <c r="BT49" i="2"/>
  <c r="BT86" i="2" s="1"/>
  <c r="BT45" i="2"/>
  <c r="BT82" i="2" s="1"/>
  <c r="BT54" i="2"/>
  <c r="BT91" i="2" s="1"/>
  <c r="BT50" i="2"/>
  <c r="BT87" i="2" s="1"/>
  <c r="BT56" i="2"/>
  <c r="BT93" i="2" s="1"/>
  <c r="BT55" i="2"/>
  <c r="BT92" i="2" s="1"/>
  <c r="BT51" i="2"/>
  <c r="BT88" i="2" s="1"/>
  <c r="BT47" i="2"/>
  <c r="BT84" i="2" s="1"/>
  <c r="BT48" i="2"/>
  <c r="BT85" i="2" s="1"/>
  <c r="BT42" i="2"/>
  <c r="BT79" i="2" s="1"/>
  <c r="BT43" i="2"/>
  <c r="BT80" i="2" s="1"/>
  <c r="BT44" i="2"/>
  <c r="BT81" i="2" s="1"/>
  <c r="BT46" i="2"/>
  <c r="BT83" i="2" s="1"/>
  <c r="BT41" i="2"/>
  <c r="BT78" i="2" s="1"/>
  <c r="BD59" i="2"/>
  <c r="BD96" i="2" s="1"/>
  <c r="BD63" i="2"/>
  <c r="BD100" i="2" s="1"/>
  <c r="BD62" i="2"/>
  <c r="BD99" i="2" s="1"/>
  <c r="BD61" i="2"/>
  <c r="BD98" i="2" s="1"/>
  <c r="BD57" i="2"/>
  <c r="BD94" i="2" s="1"/>
  <c r="BD58" i="2"/>
  <c r="BD95" i="2" s="1"/>
  <c r="BD56" i="2"/>
  <c r="BD93" i="2" s="1"/>
  <c r="BD52" i="2"/>
  <c r="BD89" i="2" s="1"/>
  <c r="BD60" i="2"/>
  <c r="BD97" i="2" s="1"/>
  <c r="BD53" i="2"/>
  <c r="BD90" i="2" s="1"/>
  <c r="BD49" i="2"/>
  <c r="BD86" i="2" s="1"/>
  <c r="BD45" i="2"/>
  <c r="BD82" i="2" s="1"/>
  <c r="BD54" i="2"/>
  <c r="BD91" i="2" s="1"/>
  <c r="BD50" i="2"/>
  <c r="BD87" i="2" s="1"/>
  <c r="BD55" i="2"/>
  <c r="BD92" i="2" s="1"/>
  <c r="BD51" i="2"/>
  <c r="BD88" i="2" s="1"/>
  <c r="BD47" i="2"/>
  <c r="BD84" i="2" s="1"/>
  <c r="BD48" i="2"/>
  <c r="BD85" i="2" s="1"/>
  <c r="BD42" i="2"/>
  <c r="BD79" i="2" s="1"/>
  <c r="BD43" i="2"/>
  <c r="BD80" i="2" s="1"/>
  <c r="BD44" i="2"/>
  <c r="BD81" i="2" s="1"/>
  <c r="BD46" i="2"/>
  <c r="BD83" i="2" s="1"/>
  <c r="BD41" i="2"/>
  <c r="BD78" i="2" s="1"/>
  <c r="AF59" i="2"/>
  <c r="AF96" i="2" s="1"/>
  <c r="AF63" i="2"/>
  <c r="AF100" i="2" s="1"/>
  <c r="AF62" i="2"/>
  <c r="AF99" i="2" s="1"/>
  <c r="AF61" i="2"/>
  <c r="AF98" i="2" s="1"/>
  <c r="AF57" i="2"/>
  <c r="AF94" i="2" s="1"/>
  <c r="AF58" i="2"/>
  <c r="AF95" i="2" s="1"/>
  <c r="AF56" i="2"/>
  <c r="AF93" i="2" s="1"/>
  <c r="AF52" i="2"/>
  <c r="AF89" i="2" s="1"/>
  <c r="AF60" i="2"/>
  <c r="AF97" i="2" s="1"/>
  <c r="AF53" i="2"/>
  <c r="AF90" i="2" s="1"/>
  <c r="AF49" i="2"/>
  <c r="AF86" i="2" s="1"/>
  <c r="AF54" i="2"/>
  <c r="AF91" i="2" s="1"/>
  <c r="AF50" i="2"/>
  <c r="AF87" i="2" s="1"/>
  <c r="AF55" i="2"/>
  <c r="AF92" i="2" s="1"/>
  <c r="AF51" i="2"/>
  <c r="AF88" i="2" s="1"/>
  <c r="AF47" i="2"/>
  <c r="AF84" i="2" s="1"/>
  <c r="AF48" i="2"/>
  <c r="AF85" i="2" s="1"/>
  <c r="AF42" i="2"/>
  <c r="AF79" i="2" s="1"/>
  <c r="AF45" i="2"/>
  <c r="AF82" i="2" s="1"/>
  <c r="AF43" i="2"/>
  <c r="AF80" i="2" s="1"/>
  <c r="AF44" i="2"/>
  <c r="AF81" i="2" s="1"/>
  <c r="AF46" i="2"/>
  <c r="AF83" i="2" s="1"/>
  <c r="AF41" i="2"/>
  <c r="AF78" i="2" s="1"/>
  <c r="P59" i="2"/>
  <c r="P96" i="2" s="1"/>
  <c r="P63" i="2"/>
  <c r="P100" i="2" s="1"/>
  <c r="P62" i="2"/>
  <c r="P99" i="2" s="1"/>
  <c r="P61" i="2"/>
  <c r="P98" i="2" s="1"/>
  <c r="P57" i="2"/>
  <c r="P94" i="2" s="1"/>
  <c r="P58" i="2"/>
  <c r="P95" i="2" s="1"/>
  <c r="P56" i="2"/>
  <c r="P93" i="2" s="1"/>
  <c r="P52" i="2"/>
  <c r="P89" i="2" s="1"/>
  <c r="P60" i="2"/>
  <c r="P97" i="2" s="1"/>
  <c r="P53" i="2"/>
  <c r="P90" i="2" s="1"/>
  <c r="P49" i="2"/>
  <c r="P86" i="2" s="1"/>
  <c r="P54" i="2"/>
  <c r="P91" i="2" s="1"/>
  <c r="P50" i="2"/>
  <c r="P87" i="2" s="1"/>
  <c r="P55" i="2"/>
  <c r="P92" i="2" s="1"/>
  <c r="P51" i="2"/>
  <c r="P88" i="2" s="1"/>
  <c r="P47" i="2"/>
  <c r="P84" i="2" s="1"/>
  <c r="P48" i="2"/>
  <c r="P85" i="2" s="1"/>
  <c r="P42" i="2"/>
  <c r="P79" i="2" s="1"/>
  <c r="P45" i="2"/>
  <c r="P82" i="2" s="1"/>
  <c r="P43" i="2"/>
  <c r="P80" i="2" s="1"/>
  <c r="P44" i="2"/>
  <c r="P81" i="2" s="1"/>
  <c r="P46" i="2"/>
  <c r="P83" i="2" s="1"/>
  <c r="P41" i="2"/>
  <c r="P78" i="2" s="1"/>
  <c r="P102" i="2" s="1"/>
  <c r="BK61" i="2"/>
  <c r="BK98" i="2" s="1"/>
  <c r="BK58" i="2"/>
  <c r="BK95" i="2" s="1"/>
  <c r="BK63" i="2"/>
  <c r="BK100" i="2" s="1"/>
  <c r="BK62" i="2"/>
  <c r="BK99" i="2" s="1"/>
  <c r="BK60" i="2"/>
  <c r="BK97" i="2" s="1"/>
  <c r="BK56" i="2"/>
  <c r="BK93" i="2" s="1"/>
  <c r="BK57" i="2"/>
  <c r="BK94" i="2" s="1"/>
  <c r="BK55" i="2"/>
  <c r="BK92" i="2" s="1"/>
  <c r="BK51" i="2"/>
  <c r="BK88" i="2" s="1"/>
  <c r="BK59" i="2"/>
  <c r="BK96" i="2" s="1"/>
  <c r="BK52" i="2"/>
  <c r="BK89" i="2" s="1"/>
  <c r="BK48" i="2"/>
  <c r="BK85" i="2" s="1"/>
  <c r="BK53" i="2"/>
  <c r="BK90" i="2" s="1"/>
  <c r="BK49" i="2"/>
  <c r="BK86" i="2" s="1"/>
  <c r="BK54" i="2"/>
  <c r="BK91" i="2" s="1"/>
  <c r="BK50" i="2"/>
  <c r="BK87" i="2" s="1"/>
  <c r="BK46" i="2"/>
  <c r="BK83" i="2" s="1"/>
  <c r="BK47" i="2"/>
  <c r="BK84" i="2" s="1"/>
  <c r="BK41" i="2"/>
  <c r="BK78" i="2" s="1"/>
  <c r="BK42" i="2"/>
  <c r="BK79" i="2" s="1"/>
  <c r="BK43" i="2"/>
  <c r="BK80" i="2" s="1"/>
  <c r="BK45" i="2"/>
  <c r="BK82" i="2" s="1"/>
  <c r="BK44" i="2"/>
  <c r="BK81" i="2" s="1"/>
  <c r="AU58" i="2"/>
  <c r="AU95" i="2" s="1"/>
  <c r="AU63" i="2"/>
  <c r="AU100" i="2" s="1"/>
  <c r="AU62" i="2"/>
  <c r="AU99" i="2" s="1"/>
  <c r="AU60" i="2"/>
  <c r="AU97" i="2" s="1"/>
  <c r="AU57" i="2"/>
  <c r="AU94" i="2" s="1"/>
  <c r="AU55" i="2"/>
  <c r="AU92" i="2" s="1"/>
  <c r="AU51" i="2"/>
  <c r="AU88" i="2" s="1"/>
  <c r="AU59" i="2"/>
  <c r="AU96" i="2" s="1"/>
  <c r="AU56" i="2"/>
  <c r="AU93" i="2" s="1"/>
  <c r="AU52" i="2"/>
  <c r="AU89" i="2" s="1"/>
  <c r="AU48" i="2"/>
  <c r="AU85" i="2" s="1"/>
  <c r="AU61" i="2"/>
  <c r="AU98" i="2" s="1"/>
  <c r="AU53" i="2"/>
  <c r="AU90" i="2" s="1"/>
  <c r="AU54" i="2"/>
  <c r="AU91" i="2" s="1"/>
  <c r="AU50" i="2"/>
  <c r="AU87" i="2" s="1"/>
  <c r="AU46" i="2"/>
  <c r="AU83" i="2" s="1"/>
  <c r="AU47" i="2"/>
  <c r="AU84" i="2" s="1"/>
  <c r="AU41" i="2"/>
  <c r="AU78" i="2" s="1"/>
  <c r="AU49" i="2"/>
  <c r="AU86" i="2" s="1"/>
  <c r="AU42" i="2"/>
  <c r="AU79" i="2" s="1"/>
  <c r="AU43" i="2"/>
  <c r="AU80" i="2" s="1"/>
  <c r="AU45" i="2"/>
  <c r="AU82" i="2" s="1"/>
  <c r="AU44" i="2"/>
  <c r="AU81" i="2" s="1"/>
  <c r="AE58" i="2"/>
  <c r="AE95" i="2" s="1"/>
  <c r="AE63" i="2"/>
  <c r="AE100" i="2" s="1"/>
  <c r="AE62" i="2"/>
  <c r="AE99" i="2" s="1"/>
  <c r="AE60" i="2"/>
  <c r="AE97" i="2" s="1"/>
  <c r="AE57" i="2"/>
  <c r="AE94" i="2" s="1"/>
  <c r="AE55" i="2"/>
  <c r="AE92" i="2" s="1"/>
  <c r="AE51" i="2"/>
  <c r="AE88" i="2" s="1"/>
  <c r="AE59" i="2"/>
  <c r="AE96" i="2" s="1"/>
  <c r="AE56" i="2"/>
  <c r="AE93" i="2" s="1"/>
  <c r="AE52" i="2"/>
  <c r="AE89" i="2" s="1"/>
  <c r="AE48" i="2"/>
  <c r="AE85" i="2" s="1"/>
  <c r="AE61" i="2"/>
  <c r="AE98" i="2" s="1"/>
  <c r="AE53" i="2"/>
  <c r="AE90" i="2" s="1"/>
  <c r="AE54" i="2"/>
  <c r="AE91" i="2" s="1"/>
  <c r="AE50" i="2"/>
  <c r="AE87" i="2" s="1"/>
  <c r="AE46" i="2"/>
  <c r="AE83" i="2" s="1"/>
  <c r="AE47" i="2"/>
  <c r="AE84" i="2" s="1"/>
  <c r="AE41" i="2"/>
  <c r="AE78" i="2" s="1"/>
  <c r="AE49" i="2"/>
  <c r="AE86" i="2" s="1"/>
  <c r="AE42" i="2"/>
  <c r="AE79" i="2" s="1"/>
  <c r="AE45" i="2"/>
  <c r="AE82" i="2" s="1"/>
  <c r="AE43" i="2"/>
  <c r="AE80" i="2" s="1"/>
  <c r="AE44" i="2"/>
  <c r="AE81" i="2" s="1"/>
  <c r="BP59" i="2"/>
  <c r="BP96" i="2" s="1"/>
  <c r="BP63" i="2"/>
  <c r="BP100" i="2" s="1"/>
  <c r="BP62" i="2"/>
  <c r="BP99" i="2" s="1"/>
  <c r="BP61" i="2"/>
  <c r="BP98" i="2" s="1"/>
  <c r="BP57" i="2"/>
  <c r="BP94" i="2" s="1"/>
  <c r="BP52" i="2"/>
  <c r="BP89" i="2" s="1"/>
  <c r="BP56" i="2"/>
  <c r="BP93" i="2" s="1"/>
  <c r="BP53" i="2"/>
  <c r="BP90" i="2" s="1"/>
  <c r="BP49" i="2"/>
  <c r="BP86" i="2" s="1"/>
  <c r="BP45" i="2"/>
  <c r="BP82" i="2" s="1"/>
  <c r="BP58" i="2"/>
  <c r="BP95" i="2" s="1"/>
  <c r="BP54" i="2"/>
  <c r="BP91" i="2" s="1"/>
  <c r="BP50" i="2"/>
  <c r="BP87" i="2" s="1"/>
  <c r="BP60" i="2"/>
  <c r="BP97" i="2" s="1"/>
  <c r="BP55" i="2"/>
  <c r="BP92" i="2" s="1"/>
  <c r="BP51" i="2"/>
  <c r="BP88" i="2" s="1"/>
  <c r="BP47" i="2"/>
  <c r="BP84" i="2" s="1"/>
  <c r="BP42" i="2"/>
  <c r="BP79" i="2" s="1"/>
  <c r="BP46" i="2"/>
  <c r="BP83" i="2" s="1"/>
  <c r="BP43" i="2"/>
  <c r="BP80" i="2" s="1"/>
  <c r="BP48" i="2"/>
  <c r="BP85" i="2" s="1"/>
  <c r="BP44" i="2"/>
  <c r="BP81" i="2" s="1"/>
  <c r="BP41" i="2"/>
  <c r="BP78" i="2" s="1"/>
  <c r="AZ59" i="2"/>
  <c r="AZ96" i="2" s="1"/>
  <c r="AZ63" i="2"/>
  <c r="AZ100" i="2" s="1"/>
  <c r="AZ62" i="2"/>
  <c r="AZ99" i="2" s="1"/>
  <c r="AZ61" i="2"/>
  <c r="AZ98" i="2" s="1"/>
  <c r="AZ57" i="2"/>
  <c r="AZ94" i="2" s="1"/>
  <c r="AZ56" i="2"/>
  <c r="AZ93" i="2" s="1"/>
  <c r="AZ52" i="2"/>
  <c r="AZ89" i="2" s="1"/>
  <c r="AZ53" i="2"/>
  <c r="AZ90" i="2" s="1"/>
  <c r="AZ49" i="2"/>
  <c r="AZ86" i="2" s="1"/>
  <c r="AZ45" i="2"/>
  <c r="AZ82" i="2" s="1"/>
  <c r="AZ58" i="2"/>
  <c r="AZ95" i="2" s="1"/>
  <c r="AZ54" i="2"/>
  <c r="AZ91" i="2" s="1"/>
  <c r="AZ50" i="2"/>
  <c r="AZ87" i="2" s="1"/>
  <c r="AZ60" i="2"/>
  <c r="AZ97" i="2" s="1"/>
  <c r="AZ55" i="2"/>
  <c r="AZ92" i="2" s="1"/>
  <c r="AZ51" i="2"/>
  <c r="AZ88" i="2" s="1"/>
  <c r="AZ47" i="2"/>
  <c r="AZ84" i="2" s="1"/>
  <c r="AZ42" i="2"/>
  <c r="AZ79" i="2" s="1"/>
  <c r="AZ46" i="2"/>
  <c r="AZ83" i="2" s="1"/>
  <c r="AZ43" i="2"/>
  <c r="AZ80" i="2" s="1"/>
  <c r="AZ48" i="2"/>
  <c r="AZ85" i="2" s="1"/>
  <c r="AZ44" i="2"/>
  <c r="AZ81" i="2" s="1"/>
  <c r="AZ41" i="2"/>
  <c r="AZ78" i="2" s="1"/>
  <c r="AR59" i="2"/>
  <c r="AR96" i="2" s="1"/>
  <c r="AR63" i="2"/>
  <c r="AR100" i="2" s="1"/>
  <c r="AR62" i="2"/>
  <c r="AR99" i="2" s="1"/>
  <c r="AR61" i="2"/>
  <c r="AR98" i="2" s="1"/>
  <c r="AR57" i="2"/>
  <c r="AR94" i="2" s="1"/>
  <c r="AR56" i="2"/>
  <c r="AR93" i="2" s="1"/>
  <c r="AR52" i="2"/>
  <c r="AR89" i="2" s="1"/>
  <c r="AR53" i="2"/>
  <c r="AR90" i="2" s="1"/>
  <c r="AR49" i="2"/>
  <c r="AR86" i="2" s="1"/>
  <c r="AR45" i="2"/>
  <c r="AR82" i="2" s="1"/>
  <c r="AR58" i="2"/>
  <c r="AR95" i="2" s="1"/>
  <c r="AR54" i="2"/>
  <c r="AR91" i="2" s="1"/>
  <c r="AR50" i="2"/>
  <c r="AR87" i="2" s="1"/>
  <c r="AR60" i="2"/>
  <c r="AR97" i="2" s="1"/>
  <c r="AR55" i="2"/>
  <c r="AR92" i="2" s="1"/>
  <c r="AR51" i="2"/>
  <c r="AR88" i="2" s="1"/>
  <c r="AR47" i="2"/>
  <c r="AR84" i="2" s="1"/>
  <c r="AR42" i="2"/>
  <c r="AR79" i="2" s="1"/>
  <c r="AR46" i="2"/>
  <c r="AR83" i="2" s="1"/>
  <c r="AR43" i="2"/>
  <c r="AR80" i="2" s="1"/>
  <c r="AR48" i="2"/>
  <c r="AR85" i="2" s="1"/>
  <c r="AR44" i="2"/>
  <c r="AR81" i="2" s="1"/>
  <c r="AR41" i="2"/>
  <c r="AR78" i="2" s="1"/>
  <c r="AJ59" i="2"/>
  <c r="AJ96" i="2" s="1"/>
  <c r="AJ63" i="2"/>
  <c r="AJ100" i="2" s="1"/>
  <c r="AJ62" i="2"/>
  <c r="AJ99" i="2" s="1"/>
  <c r="AJ61" i="2"/>
  <c r="AJ98" i="2" s="1"/>
  <c r="AJ57" i="2"/>
  <c r="AJ94" i="2" s="1"/>
  <c r="AJ56" i="2"/>
  <c r="AJ93" i="2" s="1"/>
  <c r="AJ52" i="2"/>
  <c r="AJ89" i="2" s="1"/>
  <c r="AJ53" i="2"/>
  <c r="AJ90" i="2" s="1"/>
  <c r="AJ49" i="2"/>
  <c r="AJ86" i="2" s="1"/>
  <c r="AJ58" i="2"/>
  <c r="AJ95" i="2" s="1"/>
  <c r="AJ54" i="2"/>
  <c r="AJ91" i="2" s="1"/>
  <c r="AJ50" i="2"/>
  <c r="AJ87" i="2" s="1"/>
  <c r="AJ60" i="2"/>
  <c r="AJ97" i="2" s="1"/>
  <c r="AJ55" i="2"/>
  <c r="AJ92" i="2" s="1"/>
  <c r="AJ51" i="2"/>
  <c r="AJ88" i="2" s="1"/>
  <c r="AJ47" i="2"/>
  <c r="AJ84" i="2" s="1"/>
  <c r="AJ42" i="2"/>
  <c r="AJ79" i="2" s="1"/>
  <c r="AJ46" i="2"/>
  <c r="AJ83" i="2" s="1"/>
  <c r="AJ43" i="2"/>
  <c r="AJ80" i="2" s="1"/>
  <c r="AJ48" i="2"/>
  <c r="AJ85" i="2" s="1"/>
  <c r="AJ45" i="2"/>
  <c r="AJ82" i="2" s="1"/>
  <c r="AJ44" i="2"/>
  <c r="AJ81" i="2" s="1"/>
  <c r="AJ41" i="2"/>
  <c r="AJ78" i="2" s="1"/>
  <c r="AB59" i="2"/>
  <c r="AB96" i="2" s="1"/>
  <c r="AB63" i="2"/>
  <c r="AB100" i="2" s="1"/>
  <c r="AB62" i="2"/>
  <c r="AB99" i="2" s="1"/>
  <c r="AB61" i="2"/>
  <c r="AB98" i="2" s="1"/>
  <c r="AB57" i="2"/>
  <c r="AB94" i="2" s="1"/>
  <c r="AB56" i="2"/>
  <c r="AB93" i="2" s="1"/>
  <c r="AB52" i="2"/>
  <c r="AB89" i="2" s="1"/>
  <c r="AB53" i="2"/>
  <c r="AB90" i="2" s="1"/>
  <c r="AB49" i="2"/>
  <c r="AB86" i="2" s="1"/>
  <c r="AB58" i="2"/>
  <c r="AB95" i="2" s="1"/>
  <c r="AB54" i="2"/>
  <c r="AB91" i="2" s="1"/>
  <c r="AB50" i="2"/>
  <c r="AB87" i="2" s="1"/>
  <c r="AB60" i="2"/>
  <c r="AB97" i="2" s="1"/>
  <c r="AB55" i="2"/>
  <c r="AB92" i="2" s="1"/>
  <c r="AB51" i="2"/>
  <c r="AB88" i="2" s="1"/>
  <c r="AB47" i="2"/>
  <c r="AB84" i="2" s="1"/>
  <c r="AB45" i="2"/>
  <c r="AB82" i="2" s="1"/>
  <c r="AB42" i="2"/>
  <c r="AB79" i="2" s="1"/>
  <c r="AB46" i="2"/>
  <c r="AB83" i="2" s="1"/>
  <c r="AB43" i="2"/>
  <c r="AB80" i="2" s="1"/>
  <c r="AB48" i="2"/>
  <c r="AB85" i="2" s="1"/>
  <c r="AB44" i="2"/>
  <c r="AB81" i="2" s="1"/>
  <c r="AB41" i="2"/>
  <c r="AB78" i="2" s="1"/>
  <c r="T59" i="2"/>
  <c r="T96" i="2" s="1"/>
  <c r="T63" i="2"/>
  <c r="T100" i="2" s="1"/>
  <c r="T62" i="2"/>
  <c r="T99" i="2" s="1"/>
  <c r="T61" i="2"/>
  <c r="T98" i="2" s="1"/>
  <c r="T57" i="2"/>
  <c r="T94" i="2" s="1"/>
  <c r="T56" i="2"/>
  <c r="T93" i="2" s="1"/>
  <c r="T52" i="2"/>
  <c r="T89" i="2" s="1"/>
  <c r="T53" i="2"/>
  <c r="T90" i="2" s="1"/>
  <c r="T49" i="2"/>
  <c r="T86" i="2" s="1"/>
  <c r="T58" i="2"/>
  <c r="T95" i="2" s="1"/>
  <c r="T54" i="2"/>
  <c r="T91" i="2" s="1"/>
  <c r="T50" i="2"/>
  <c r="T87" i="2" s="1"/>
  <c r="T60" i="2"/>
  <c r="T97" i="2" s="1"/>
  <c r="T55" i="2"/>
  <c r="T92" i="2" s="1"/>
  <c r="T51" i="2"/>
  <c r="T88" i="2" s="1"/>
  <c r="T47" i="2"/>
  <c r="T84" i="2" s="1"/>
  <c r="T42" i="2"/>
  <c r="T79" i="2" s="1"/>
  <c r="T46" i="2"/>
  <c r="T83" i="2" s="1"/>
  <c r="T43" i="2"/>
  <c r="T80" i="2" s="1"/>
  <c r="T48" i="2"/>
  <c r="T85" i="2" s="1"/>
  <c r="T45" i="2"/>
  <c r="T82" i="2" s="1"/>
  <c r="T44" i="2"/>
  <c r="T81" i="2" s="1"/>
  <c r="T41" i="2"/>
  <c r="T78" i="2" s="1"/>
  <c r="J66" i="2"/>
  <c r="L66" i="2"/>
  <c r="H66" i="2"/>
  <c r="BL59" i="2"/>
  <c r="BL96" i="2" s="1"/>
  <c r="BL63" i="2"/>
  <c r="BL100" i="2" s="1"/>
  <c r="BL62" i="2"/>
  <c r="BL99" i="2" s="1"/>
  <c r="BL61" i="2"/>
  <c r="BL98" i="2" s="1"/>
  <c r="BL57" i="2"/>
  <c r="BL94" i="2" s="1"/>
  <c r="BL58" i="2"/>
  <c r="BL95" i="2" s="1"/>
  <c r="BL52" i="2"/>
  <c r="BL89" i="2" s="1"/>
  <c r="BL60" i="2"/>
  <c r="BL97" i="2" s="1"/>
  <c r="BL53" i="2"/>
  <c r="BL90" i="2" s="1"/>
  <c r="BL49" i="2"/>
  <c r="BL86" i="2" s="1"/>
  <c r="BL45" i="2"/>
  <c r="BL82" i="2" s="1"/>
  <c r="BL54" i="2"/>
  <c r="BL91" i="2" s="1"/>
  <c r="BL50" i="2"/>
  <c r="BL87" i="2" s="1"/>
  <c r="BL56" i="2"/>
  <c r="BL93" i="2" s="1"/>
  <c r="BL55" i="2"/>
  <c r="BL92" i="2" s="1"/>
  <c r="BL51" i="2"/>
  <c r="BL88" i="2" s="1"/>
  <c r="BL47" i="2"/>
  <c r="BL84" i="2" s="1"/>
  <c r="BL48" i="2"/>
  <c r="BL85" i="2" s="1"/>
  <c r="BL42" i="2"/>
  <c r="BL79" i="2" s="1"/>
  <c r="BL43" i="2"/>
  <c r="BL80" i="2" s="1"/>
  <c r="BL44" i="2"/>
  <c r="BL81" i="2" s="1"/>
  <c r="BL46" i="2"/>
  <c r="BL83" i="2" s="1"/>
  <c r="BL41" i="2"/>
  <c r="BL78" i="2" s="1"/>
  <c r="AV59" i="2"/>
  <c r="AV96" i="2" s="1"/>
  <c r="AV63" i="2"/>
  <c r="AV100" i="2" s="1"/>
  <c r="AV62" i="2"/>
  <c r="AV99" i="2" s="1"/>
  <c r="AV61" i="2"/>
  <c r="AV98" i="2" s="1"/>
  <c r="AV57" i="2"/>
  <c r="AV94" i="2" s="1"/>
  <c r="AV58" i="2"/>
  <c r="AV95" i="2" s="1"/>
  <c r="AV56" i="2"/>
  <c r="AV93" i="2" s="1"/>
  <c r="AV52" i="2"/>
  <c r="AV89" i="2" s="1"/>
  <c r="AV60" i="2"/>
  <c r="AV97" i="2" s="1"/>
  <c r="AV53" i="2"/>
  <c r="AV90" i="2" s="1"/>
  <c r="AV49" i="2"/>
  <c r="AV86" i="2" s="1"/>
  <c r="AV45" i="2"/>
  <c r="AV82" i="2" s="1"/>
  <c r="AV54" i="2"/>
  <c r="AV91" i="2" s="1"/>
  <c r="AV50" i="2"/>
  <c r="AV87" i="2" s="1"/>
  <c r="AV55" i="2"/>
  <c r="AV92" i="2" s="1"/>
  <c r="AV51" i="2"/>
  <c r="AV88" i="2" s="1"/>
  <c r="AV47" i="2"/>
  <c r="AV84" i="2" s="1"/>
  <c r="AV48" i="2"/>
  <c r="AV85" i="2" s="1"/>
  <c r="AV42" i="2"/>
  <c r="AV79" i="2" s="1"/>
  <c r="AV43" i="2"/>
  <c r="AV80" i="2" s="1"/>
  <c r="AV44" i="2"/>
  <c r="AV81" i="2" s="1"/>
  <c r="AV46" i="2"/>
  <c r="AV83" i="2" s="1"/>
  <c r="AV41" i="2"/>
  <c r="AV78" i="2" s="1"/>
  <c r="AN59" i="2"/>
  <c r="AN96" i="2" s="1"/>
  <c r="AN63" i="2"/>
  <c r="AN100" i="2" s="1"/>
  <c r="AN62" i="2"/>
  <c r="AN99" i="2" s="1"/>
  <c r="AN61" i="2"/>
  <c r="AN98" i="2" s="1"/>
  <c r="AN57" i="2"/>
  <c r="AN94" i="2" s="1"/>
  <c r="AN58" i="2"/>
  <c r="AN95" i="2" s="1"/>
  <c r="AN56" i="2"/>
  <c r="AN93" i="2" s="1"/>
  <c r="AN52" i="2"/>
  <c r="AN89" i="2" s="1"/>
  <c r="AN60" i="2"/>
  <c r="AN97" i="2" s="1"/>
  <c r="AN53" i="2"/>
  <c r="AN90" i="2" s="1"/>
  <c r="AN49" i="2"/>
  <c r="AN86" i="2" s="1"/>
  <c r="AN54" i="2"/>
  <c r="AN91" i="2" s="1"/>
  <c r="AN50" i="2"/>
  <c r="AN87" i="2" s="1"/>
  <c r="AN55" i="2"/>
  <c r="AN92" i="2" s="1"/>
  <c r="AN51" i="2"/>
  <c r="AN88" i="2" s="1"/>
  <c r="AN47" i="2"/>
  <c r="AN84" i="2" s="1"/>
  <c r="AN48" i="2"/>
  <c r="AN85" i="2" s="1"/>
  <c r="AN42" i="2"/>
  <c r="AN79" i="2" s="1"/>
  <c r="AN43" i="2"/>
  <c r="AN80" i="2" s="1"/>
  <c r="AN44" i="2"/>
  <c r="AN81" i="2" s="1"/>
  <c r="AN46" i="2"/>
  <c r="AN83" i="2" s="1"/>
  <c r="AN45" i="2"/>
  <c r="AN82" i="2" s="1"/>
  <c r="AN41" i="2"/>
  <c r="AN78" i="2" s="1"/>
  <c r="X59" i="2"/>
  <c r="X96" i="2" s="1"/>
  <c r="X63" i="2"/>
  <c r="X100" i="2" s="1"/>
  <c r="X62" i="2"/>
  <c r="X99" i="2" s="1"/>
  <c r="X61" i="2"/>
  <c r="X98" i="2" s="1"/>
  <c r="X57" i="2"/>
  <c r="X94" i="2" s="1"/>
  <c r="X58" i="2"/>
  <c r="X95" i="2" s="1"/>
  <c r="X56" i="2"/>
  <c r="X93" i="2" s="1"/>
  <c r="X52" i="2"/>
  <c r="X89" i="2" s="1"/>
  <c r="X60" i="2"/>
  <c r="X97" i="2" s="1"/>
  <c r="X53" i="2"/>
  <c r="X90" i="2" s="1"/>
  <c r="X49" i="2"/>
  <c r="X86" i="2" s="1"/>
  <c r="X54" i="2"/>
  <c r="X91" i="2" s="1"/>
  <c r="X50" i="2"/>
  <c r="X87" i="2" s="1"/>
  <c r="X55" i="2"/>
  <c r="X92" i="2" s="1"/>
  <c r="X51" i="2"/>
  <c r="X88" i="2" s="1"/>
  <c r="X47" i="2"/>
  <c r="X84" i="2" s="1"/>
  <c r="X48" i="2"/>
  <c r="X85" i="2" s="1"/>
  <c r="X42" i="2"/>
  <c r="X79" i="2" s="1"/>
  <c r="X43" i="2"/>
  <c r="X80" i="2" s="1"/>
  <c r="X44" i="2"/>
  <c r="X81" i="2" s="1"/>
  <c r="X46" i="2"/>
  <c r="X83" i="2" s="1"/>
  <c r="X45" i="2"/>
  <c r="X82" i="2" s="1"/>
  <c r="X41" i="2"/>
  <c r="X78" i="2" s="1"/>
  <c r="B63" i="2"/>
  <c r="B62" i="2"/>
  <c r="B59" i="2"/>
  <c r="B61" i="2"/>
  <c r="B57" i="2"/>
  <c r="B56" i="2"/>
  <c r="B52" i="2"/>
  <c r="B53" i="2"/>
  <c r="B49" i="2"/>
  <c r="B58" i="2"/>
  <c r="B54" i="2"/>
  <c r="B50" i="2"/>
  <c r="B60" i="2"/>
  <c r="B55" i="2"/>
  <c r="B51" i="2"/>
  <c r="B47" i="2"/>
  <c r="B42" i="2"/>
  <c r="B46" i="2"/>
  <c r="B43" i="2"/>
  <c r="B48" i="2"/>
  <c r="B44" i="2"/>
  <c r="B45" i="2"/>
  <c r="B41" i="2"/>
  <c r="BS63" i="2"/>
  <c r="BS100" i="2" s="1"/>
  <c r="BS62" i="2"/>
  <c r="BS99" i="2" s="1"/>
  <c r="BS61" i="2"/>
  <c r="BS98" i="2" s="1"/>
  <c r="BS58" i="2"/>
  <c r="BS95" i="2" s="1"/>
  <c r="BS60" i="2"/>
  <c r="BS97" i="2" s="1"/>
  <c r="BS56" i="2"/>
  <c r="BS93" i="2" s="1"/>
  <c r="BS57" i="2"/>
  <c r="BS94" i="2" s="1"/>
  <c r="BS55" i="2"/>
  <c r="BS92" i="2" s="1"/>
  <c r="BS51" i="2"/>
  <c r="BS88" i="2" s="1"/>
  <c r="BS59" i="2"/>
  <c r="BS96" i="2" s="1"/>
  <c r="BS52" i="2"/>
  <c r="BS89" i="2" s="1"/>
  <c r="BS48" i="2"/>
  <c r="BS85" i="2" s="1"/>
  <c r="BS53" i="2"/>
  <c r="BS90" i="2" s="1"/>
  <c r="BS49" i="2"/>
  <c r="BS86" i="2" s="1"/>
  <c r="BS54" i="2"/>
  <c r="BS91" i="2" s="1"/>
  <c r="BS50" i="2"/>
  <c r="BS87" i="2" s="1"/>
  <c r="BS46" i="2"/>
  <c r="BS83" i="2" s="1"/>
  <c r="BS47" i="2"/>
  <c r="BS84" i="2" s="1"/>
  <c r="BS41" i="2"/>
  <c r="BS78" i="2" s="1"/>
  <c r="BS42" i="2"/>
  <c r="BS79" i="2" s="1"/>
  <c r="BS43" i="2"/>
  <c r="BS80" i="2" s="1"/>
  <c r="BS45" i="2"/>
  <c r="BS82" i="2" s="1"/>
  <c r="BS44" i="2"/>
  <c r="BS81" i="2" s="1"/>
  <c r="BC58" i="2"/>
  <c r="BC95" i="2" s="1"/>
  <c r="BC63" i="2"/>
  <c r="BC100" i="2" s="1"/>
  <c r="BC62" i="2"/>
  <c r="BC99" i="2" s="1"/>
  <c r="BC60" i="2"/>
  <c r="BC97" i="2" s="1"/>
  <c r="BC57" i="2"/>
  <c r="BC94" i="2" s="1"/>
  <c r="BC55" i="2"/>
  <c r="BC92" i="2" s="1"/>
  <c r="BC51" i="2"/>
  <c r="BC88" i="2" s="1"/>
  <c r="BC59" i="2"/>
  <c r="BC96" i="2" s="1"/>
  <c r="BC56" i="2"/>
  <c r="BC93" i="2" s="1"/>
  <c r="BC52" i="2"/>
  <c r="BC89" i="2" s="1"/>
  <c r="BC48" i="2"/>
  <c r="BC85" i="2" s="1"/>
  <c r="BC53" i="2"/>
  <c r="BC90" i="2" s="1"/>
  <c r="BC49" i="2"/>
  <c r="BC86" i="2" s="1"/>
  <c r="BC61" i="2"/>
  <c r="BC98" i="2" s="1"/>
  <c r="BC54" i="2"/>
  <c r="BC91" i="2" s="1"/>
  <c r="BC50" i="2"/>
  <c r="BC87" i="2" s="1"/>
  <c r="BC46" i="2"/>
  <c r="BC83" i="2" s="1"/>
  <c r="BC47" i="2"/>
  <c r="BC84" i="2" s="1"/>
  <c r="BC41" i="2"/>
  <c r="BC78" i="2" s="1"/>
  <c r="BC42" i="2"/>
  <c r="BC79" i="2" s="1"/>
  <c r="BC43" i="2"/>
  <c r="BC80" i="2" s="1"/>
  <c r="BC45" i="2"/>
  <c r="BC82" i="2" s="1"/>
  <c r="BC44" i="2"/>
  <c r="BC81" i="2" s="1"/>
  <c r="AM58" i="2"/>
  <c r="AM95" i="2" s="1"/>
  <c r="AM63" i="2"/>
  <c r="AM100" i="2" s="1"/>
  <c r="AM62" i="2"/>
  <c r="AM99" i="2" s="1"/>
  <c r="AM60" i="2"/>
  <c r="AM97" i="2" s="1"/>
  <c r="AM57" i="2"/>
  <c r="AM94" i="2" s="1"/>
  <c r="AM55" i="2"/>
  <c r="AM92" i="2" s="1"/>
  <c r="AM51" i="2"/>
  <c r="AM88" i="2" s="1"/>
  <c r="AM59" i="2"/>
  <c r="AM96" i="2" s="1"/>
  <c r="AM56" i="2"/>
  <c r="AM93" i="2" s="1"/>
  <c r="AM52" i="2"/>
  <c r="AM89" i="2" s="1"/>
  <c r="AM48" i="2"/>
  <c r="AM85" i="2" s="1"/>
  <c r="AM61" i="2"/>
  <c r="AM98" i="2" s="1"/>
  <c r="AM53" i="2"/>
  <c r="AM90" i="2" s="1"/>
  <c r="AM54" i="2"/>
  <c r="AM91" i="2" s="1"/>
  <c r="AM50" i="2"/>
  <c r="AM87" i="2" s="1"/>
  <c r="AM46" i="2"/>
  <c r="AM83" i="2" s="1"/>
  <c r="AM47" i="2"/>
  <c r="AM84" i="2" s="1"/>
  <c r="AM45" i="2"/>
  <c r="AM82" i="2" s="1"/>
  <c r="AM41" i="2"/>
  <c r="AM78" i="2" s="1"/>
  <c r="AM49" i="2"/>
  <c r="AM86" i="2" s="1"/>
  <c r="AM42" i="2"/>
  <c r="AM79" i="2" s="1"/>
  <c r="AM43" i="2"/>
  <c r="AM80" i="2" s="1"/>
  <c r="AM44" i="2"/>
  <c r="AM81" i="2" s="1"/>
  <c r="W58" i="2"/>
  <c r="W95" i="2" s="1"/>
  <c r="W63" i="2"/>
  <c r="W100" i="2" s="1"/>
  <c r="W62" i="2"/>
  <c r="W99" i="2" s="1"/>
  <c r="W60" i="2"/>
  <c r="W97" i="2" s="1"/>
  <c r="W57" i="2"/>
  <c r="W94" i="2" s="1"/>
  <c r="W55" i="2"/>
  <c r="W92" i="2" s="1"/>
  <c r="W51" i="2"/>
  <c r="W88" i="2" s="1"/>
  <c r="W59" i="2"/>
  <c r="W96" i="2" s="1"/>
  <c r="W56" i="2"/>
  <c r="W93" i="2" s="1"/>
  <c r="W52" i="2"/>
  <c r="W89" i="2" s="1"/>
  <c r="W48" i="2"/>
  <c r="W85" i="2" s="1"/>
  <c r="W61" i="2"/>
  <c r="W98" i="2" s="1"/>
  <c r="W53" i="2"/>
  <c r="W90" i="2" s="1"/>
  <c r="W54" i="2"/>
  <c r="W91" i="2" s="1"/>
  <c r="W50" i="2"/>
  <c r="W87" i="2" s="1"/>
  <c r="W46" i="2"/>
  <c r="W83" i="2" s="1"/>
  <c r="W47" i="2"/>
  <c r="W84" i="2" s="1"/>
  <c r="W45" i="2"/>
  <c r="W82" i="2" s="1"/>
  <c r="W41" i="2"/>
  <c r="W78" i="2" s="1"/>
  <c r="W49" i="2"/>
  <c r="W86" i="2" s="1"/>
  <c r="W42" i="2"/>
  <c r="W79" i="2" s="1"/>
  <c r="W43" i="2"/>
  <c r="W80" i="2" s="1"/>
  <c r="W44" i="2"/>
  <c r="W81" i="2" s="1"/>
  <c r="BH59" i="2"/>
  <c r="BH96" i="2" s="1"/>
  <c r="BH63" i="2"/>
  <c r="BH100" i="2" s="1"/>
  <c r="BH62" i="2"/>
  <c r="BH99" i="2" s="1"/>
  <c r="BH61" i="2"/>
  <c r="BH98" i="2" s="1"/>
  <c r="BH57" i="2"/>
  <c r="BH94" i="2" s="1"/>
  <c r="BH52" i="2"/>
  <c r="BH89" i="2" s="1"/>
  <c r="BH56" i="2"/>
  <c r="BH93" i="2" s="1"/>
  <c r="BH53" i="2"/>
  <c r="BH90" i="2" s="1"/>
  <c r="BH49" i="2"/>
  <c r="BH86" i="2" s="1"/>
  <c r="BH45" i="2"/>
  <c r="BH82" i="2" s="1"/>
  <c r="BH58" i="2"/>
  <c r="BH95" i="2" s="1"/>
  <c r="BH54" i="2"/>
  <c r="BH91" i="2" s="1"/>
  <c r="BH50" i="2"/>
  <c r="BH87" i="2" s="1"/>
  <c r="BH60" i="2"/>
  <c r="BH97" i="2" s="1"/>
  <c r="BH55" i="2"/>
  <c r="BH92" i="2" s="1"/>
  <c r="BH51" i="2"/>
  <c r="BH88" i="2" s="1"/>
  <c r="BH47" i="2"/>
  <c r="BH84" i="2" s="1"/>
  <c r="BH42" i="2"/>
  <c r="BH79" i="2" s="1"/>
  <c r="BH46" i="2"/>
  <c r="BH83" i="2" s="1"/>
  <c r="BH43" i="2"/>
  <c r="BH80" i="2" s="1"/>
  <c r="BH48" i="2"/>
  <c r="BH85" i="2" s="1"/>
  <c r="BH44" i="2"/>
  <c r="BH81" i="2" s="1"/>
  <c r="BH41" i="2"/>
  <c r="BH78" i="2" s="1"/>
  <c r="BO61" i="2"/>
  <c r="BO98" i="2" s="1"/>
  <c r="BO58" i="2"/>
  <c r="BO95" i="2" s="1"/>
  <c r="BO60" i="2"/>
  <c r="BO97" i="2" s="1"/>
  <c r="BO56" i="2"/>
  <c r="BO93" i="2" s="1"/>
  <c r="BO55" i="2"/>
  <c r="BO92" i="2" s="1"/>
  <c r="BO51" i="2"/>
  <c r="BO88" i="2" s="1"/>
  <c r="BO52" i="2"/>
  <c r="BO89" i="2" s="1"/>
  <c r="BO48" i="2"/>
  <c r="BO85" i="2" s="1"/>
  <c r="BO57" i="2"/>
  <c r="BO94" i="2" s="1"/>
  <c r="BO53" i="2"/>
  <c r="BO90" i="2" s="1"/>
  <c r="BO49" i="2"/>
  <c r="BO86" i="2" s="1"/>
  <c r="BO59" i="2"/>
  <c r="BO96" i="2" s="1"/>
  <c r="BO54" i="2"/>
  <c r="BO91" i="2" s="1"/>
  <c r="BO50" i="2"/>
  <c r="BO87" i="2" s="1"/>
  <c r="BO46" i="2"/>
  <c r="BO83" i="2" s="1"/>
  <c r="BO41" i="2"/>
  <c r="BO78" i="2" s="1"/>
  <c r="BO45" i="2"/>
  <c r="BO82" i="2" s="1"/>
  <c r="BO42" i="2"/>
  <c r="BO79" i="2" s="1"/>
  <c r="BO47" i="2"/>
  <c r="BO84" i="2" s="1"/>
  <c r="BO43" i="2"/>
  <c r="BO80" i="2" s="1"/>
  <c r="BO44" i="2"/>
  <c r="BO81" i="2" s="1"/>
  <c r="BG61" i="2"/>
  <c r="BG98" i="2" s="1"/>
  <c r="BG58" i="2"/>
  <c r="BG95" i="2" s="1"/>
  <c r="BG63" i="2"/>
  <c r="BG100" i="2" s="1"/>
  <c r="BG62" i="2"/>
  <c r="BG99" i="2" s="1"/>
  <c r="BG60" i="2"/>
  <c r="BG97" i="2" s="1"/>
  <c r="BG56" i="2"/>
  <c r="BG93" i="2" s="1"/>
  <c r="BG55" i="2"/>
  <c r="BG92" i="2" s="1"/>
  <c r="BG51" i="2"/>
  <c r="BG88" i="2" s="1"/>
  <c r="BG52" i="2"/>
  <c r="BG89" i="2" s="1"/>
  <c r="BG48" i="2"/>
  <c r="BG85" i="2" s="1"/>
  <c r="BG57" i="2"/>
  <c r="BG94" i="2" s="1"/>
  <c r="BG53" i="2"/>
  <c r="BG90" i="2" s="1"/>
  <c r="BG49" i="2"/>
  <c r="BG86" i="2" s="1"/>
  <c r="BG59" i="2"/>
  <c r="BG96" i="2" s="1"/>
  <c r="BG54" i="2"/>
  <c r="BG91" i="2" s="1"/>
  <c r="BG50" i="2"/>
  <c r="BG87" i="2" s="1"/>
  <c r="BG46" i="2"/>
  <c r="BG83" i="2" s="1"/>
  <c r="BG41" i="2"/>
  <c r="BG78" i="2" s="1"/>
  <c r="BG45" i="2"/>
  <c r="BG82" i="2" s="1"/>
  <c r="BG42" i="2"/>
  <c r="BG79" i="2" s="1"/>
  <c r="BG47" i="2"/>
  <c r="BG84" i="2" s="1"/>
  <c r="BG43" i="2"/>
  <c r="BG80" i="2" s="1"/>
  <c r="BG44" i="2"/>
  <c r="BG81" i="2" s="1"/>
  <c r="AY58" i="2"/>
  <c r="AY95" i="2" s="1"/>
  <c r="AY63" i="2"/>
  <c r="AY100" i="2" s="1"/>
  <c r="AY62" i="2"/>
  <c r="AY99" i="2" s="1"/>
  <c r="AY60" i="2"/>
  <c r="AY97" i="2" s="1"/>
  <c r="AY61" i="2"/>
  <c r="AY98" i="2" s="1"/>
  <c r="AY55" i="2"/>
  <c r="AY92" i="2" s="1"/>
  <c r="AY51" i="2"/>
  <c r="AY88" i="2" s="1"/>
  <c r="AY56" i="2"/>
  <c r="AY93" i="2" s="1"/>
  <c r="AY52" i="2"/>
  <c r="AY89" i="2" s="1"/>
  <c r="AY48" i="2"/>
  <c r="AY85" i="2" s="1"/>
  <c r="AY57" i="2"/>
  <c r="AY94" i="2" s="1"/>
  <c r="AY53" i="2"/>
  <c r="AY90" i="2" s="1"/>
  <c r="AY49" i="2"/>
  <c r="AY86" i="2" s="1"/>
  <c r="AY59" i="2"/>
  <c r="AY96" i="2" s="1"/>
  <c r="AY54" i="2"/>
  <c r="AY91" i="2" s="1"/>
  <c r="AY50" i="2"/>
  <c r="AY87" i="2" s="1"/>
  <c r="AY46" i="2"/>
  <c r="AY83" i="2" s="1"/>
  <c r="AY41" i="2"/>
  <c r="AY78" i="2" s="1"/>
  <c r="AY45" i="2"/>
  <c r="AY82" i="2" s="1"/>
  <c r="AY42" i="2"/>
  <c r="AY79" i="2" s="1"/>
  <c r="AY47" i="2"/>
  <c r="AY84" i="2" s="1"/>
  <c r="AY43" i="2"/>
  <c r="AY80" i="2" s="1"/>
  <c r="AY44" i="2"/>
  <c r="AY81" i="2" s="1"/>
  <c r="AQ58" i="2"/>
  <c r="AQ95" i="2" s="1"/>
  <c r="AQ63" i="2"/>
  <c r="AQ100" i="2" s="1"/>
  <c r="AQ62" i="2"/>
  <c r="AQ99" i="2" s="1"/>
  <c r="AQ60" i="2"/>
  <c r="AQ97" i="2" s="1"/>
  <c r="AQ61" i="2"/>
  <c r="AQ98" i="2" s="1"/>
  <c r="AQ55" i="2"/>
  <c r="AQ92" i="2" s="1"/>
  <c r="AQ51" i="2"/>
  <c r="AQ88" i="2" s="1"/>
  <c r="AQ56" i="2"/>
  <c r="AQ93" i="2" s="1"/>
  <c r="AQ52" i="2"/>
  <c r="AQ89" i="2" s="1"/>
  <c r="AQ48" i="2"/>
  <c r="AQ85" i="2" s="1"/>
  <c r="AQ57" i="2"/>
  <c r="AQ94" i="2" s="1"/>
  <c r="AQ53" i="2"/>
  <c r="AQ90" i="2" s="1"/>
  <c r="AQ59" i="2"/>
  <c r="AQ96" i="2" s="1"/>
  <c r="AQ54" i="2"/>
  <c r="AQ91" i="2" s="1"/>
  <c r="AQ50" i="2"/>
  <c r="AQ87" i="2" s="1"/>
  <c r="AQ46" i="2"/>
  <c r="AQ83" i="2" s="1"/>
  <c r="AQ41" i="2"/>
  <c r="AQ78" i="2" s="1"/>
  <c r="AQ45" i="2"/>
  <c r="AQ82" i="2" s="1"/>
  <c r="AQ42" i="2"/>
  <c r="AQ79" i="2" s="1"/>
  <c r="AQ47" i="2"/>
  <c r="AQ84" i="2" s="1"/>
  <c r="AQ43" i="2"/>
  <c r="AQ80" i="2" s="1"/>
  <c r="AQ49" i="2"/>
  <c r="AQ86" i="2" s="1"/>
  <c r="AQ44" i="2"/>
  <c r="AQ81" i="2" s="1"/>
  <c r="AI58" i="2"/>
  <c r="AI95" i="2" s="1"/>
  <c r="AI63" i="2"/>
  <c r="AI100" i="2" s="1"/>
  <c r="AI62" i="2"/>
  <c r="AI99" i="2" s="1"/>
  <c r="AI60" i="2"/>
  <c r="AI97" i="2" s="1"/>
  <c r="AI61" i="2"/>
  <c r="AI98" i="2" s="1"/>
  <c r="AI55" i="2"/>
  <c r="AI92" i="2" s="1"/>
  <c r="AI51" i="2"/>
  <c r="AI88" i="2" s="1"/>
  <c r="AI56" i="2"/>
  <c r="AI93" i="2" s="1"/>
  <c r="AI52" i="2"/>
  <c r="AI89" i="2" s="1"/>
  <c r="AI48" i="2"/>
  <c r="AI85" i="2" s="1"/>
  <c r="AI57" i="2"/>
  <c r="AI94" i="2" s="1"/>
  <c r="AI53" i="2"/>
  <c r="AI90" i="2" s="1"/>
  <c r="AI59" i="2"/>
  <c r="AI96" i="2" s="1"/>
  <c r="AI54" i="2"/>
  <c r="AI91" i="2" s="1"/>
  <c r="AI50" i="2"/>
  <c r="AI87" i="2" s="1"/>
  <c r="AI46" i="2"/>
  <c r="AI83" i="2" s="1"/>
  <c r="AI41" i="2"/>
  <c r="AI78" i="2" s="1"/>
  <c r="AI42" i="2"/>
  <c r="AI79" i="2" s="1"/>
  <c r="AI47" i="2"/>
  <c r="AI84" i="2" s="1"/>
  <c r="AI43" i="2"/>
  <c r="AI80" i="2" s="1"/>
  <c r="AI49" i="2"/>
  <c r="AI86" i="2" s="1"/>
  <c r="AI45" i="2"/>
  <c r="AI82" i="2" s="1"/>
  <c r="AI44" i="2"/>
  <c r="AI81" i="2" s="1"/>
  <c r="AA58" i="2"/>
  <c r="AA95" i="2" s="1"/>
  <c r="AA63" i="2"/>
  <c r="AA100" i="2" s="1"/>
  <c r="AA62" i="2"/>
  <c r="AA99" i="2" s="1"/>
  <c r="AA60" i="2"/>
  <c r="AA97" i="2" s="1"/>
  <c r="AA61" i="2"/>
  <c r="AA98" i="2" s="1"/>
  <c r="AA55" i="2"/>
  <c r="AA92" i="2" s="1"/>
  <c r="AA51" i="2"/>
  <c r="AA88" i="2" s="1"/>
  <c r="AA56" i="2"/>
  <c r="AA93" i="2" s="1"/>
  <c r="AA52" i="2"/>
  <c r="AA89" i="2" s="1"/>
  <c r="AA48" i="2"/>
  <c r="AA85" i="2" s="1"/>
  <c r="AA57" i="2"/>
  <c r="AA94" i="2" s="1"/>
  <c r="AA53" i="2"/>
  <c r="AA90" i="2" s="1"/>
  <c r="AA59" i="2"/>
  <c r="AA96" i="2" s="1"/>
  <c r="AA54" i="2"/>
  <c r="AA91" i="2" s="1"/>
  <c r="AA50" i="2"/>
  <c r="AA87" i="2" s="1"/>
  <c r="AA46" i="2"/>
  <c r="AA83" i="2" s="1"/>
  <c r="AA41" i="2"/>
  <c r="AA78" i="2" s="1"/>
  <c r="AA45" i="2"/>
  <c r="AA82" i="2" s="1"/>
  <c r="AA42" i="2"/>
  <c r="AA79" i="2" s="1"/>
  <c r="AA47" i="2"/>
  <c r="AA84" i="2" s="1"/>
  <c r="AA43" i="2"/>
  <c r="AA80" i="2" s="1"/>
  <c r="AA49" i="2"/>
  <c r="AA86" i="2" s="1"/>
  <c r="AA44" i="2"/>
  <c r="AA81" i="2" s="1"/>
  <c r="S58" i="2"/>
  <c r="S95" i="2" s="1"/>
  <c r="S63" i="2"/>
  <c r="S100" i="2" s="1"/>
  <c r="S62" i="2"/>
  <c r="S99" i="2" s="1"/>
  <c r="S60" i="2"/>
  <c r="S97" i="2" s="1"/>
  <c r="S61" i="2"/>
  <c r="S98" i="2" s="1"/>
  <c r="S55" i="2"/>
  <c r="S92" i="2" s="1"/>
  <c r="S51" i="2"/>
  <c r="S88" i="2" s="1"/>
  <c r="S56" i="2"/>
  <c r="S93" i="2" s="1"/>
  <c r="S52" i="2"/>
  <c r="S89" i="2" s="1"/>
  <c r="S48" i="2"/>
  <c r="S85" i="2" s="1"/>
  <c r="S57" i="2"/>
  <c r="S94" i="2" s="1"/>
  <c r="S53" i="2"/>
  <c r="S90" i="2" s="1"/>
  <c r="S59" i="2"/>
  <c r="S96" i="2" s="1"/>
  <c r="S54" i="2"/>
  <c r="S91" i="2" s="1"/>
  <c r="S50" i="2"/>
  <c r="S87" i="2" s="1"/>
  <c r="S46" i="2"/>
  <c r="S83" i="2" s="1"/>
  <c r="S41" i="2"/>
  <c r="S78" i="2" s="1"/>
  <c r="S42" i="2"/>
  <c r="S79" i="2" s="1"/>
  <c r="S47" i="2"/>
  <c r="S84" i="2" s="1"/>
  <c r="S43" i="2"/>
  <c r="S80" i="2" s="1"/>
  <c r="S49" i="2"/>
  <c r="S86" i="2" s="1"/>
  <c r="S45" i="2"/>
  <c r="S82" i="2" s="1"/>
  <c r="S44" i="2"/>
  <c r="S81" i="2" s="1"/>
  <c r="I66" i="2"/>
  <c r="BR63" i="2"/>
  <c r="BR100" i="2" s="1"/>
  <c r="BR62" i="2"/>
  <c r="BR99" i="2" s="1"/>
  <c r="BR61" i="2"/>
  <c r="BR98" i="2" s="1"/>
  <c r="BR57" i="2"/>
  <c r="BR94" i="2" s="1"/>
  <c r="BR59" i="2"/>
  <c r="BR96" i="2" s="1"/>
  <c r="BR56" i="2"/>
  <c r="BR93" i="2" s="1"/>
  <c r="BR54" i="2"/>
  <c r="BR91" i="2" s="1"/>
  <c r="BR50" i="2"/>
  <c r="BR87" i="2" s="1"/>
  <c r="BR58" i="2"/>
  <c r="BR95" i="2" s="1"/>
  <c r="BR55" i="2"/>
  <c r="BR92" i="2" s="1"/>
  <c r="BR51" i="2"/>
  <c r="BR88" i="2" s="1"/>
  <c r="BR47" i="2"/>
  <c r="BR84" i="2" s="1"/>
  <c r="BR60" i="2"/>
  <c r="BR97" i="2" s="1"/>
  <c r="BR52" i="2"/>
  <c r="BR89" i="2" s="1"/>
  <c r="BR53" i="2"/>
  <c r="BR90" i="2" s="1"/>
  <c r="BR49" i="2"/>
  <c r="BR86" i="2" s="1"/>
  <c r="BR45" i="2"/>
  <c r="BR82" i="2" s="1"/>
  <c r="BR46" i="2"/>
  <c r="BR83" i="2" s="1"/>
  <c r="BR44" i="2"/>
  <c r="BR81" i="2" s="1"/>
  <c r="BR48" i="2"/>
  <c r="BR85" i="2" s="1"/>
  <c r="BR41" i="2"/>
  <c r="BR78" i="2" s="1"/>
  <c r="BR42" i="2"/>
  <c r="BR79" i="2" s="1"/>
  <c r="BR43" i="2"/>
  <c r="BR80" i="2" s="1"/>
  <c r="BJ63" i="2"/>
  <c r="BJ100" i="2" s="1"/>
  <c r="BJ62" i="2"/>
  <c r="BJ99" i="2" s="1"/>
  <c r="BJ61" i="2"/>
  <c r="BJ98" i="2" s="1"/>
  <c r="BJ57" i="2"/>
  <c r="BJ94" i="2" s="1"/>
  <c r="BJ59" i="2"/>
  <c r="BJ96" i="2" s="1"/>
  <c r="BJ56" i="2"/>
  <c r="BJ93" i="2" s="1"/>
  <c r="BJ54" i="2"/>
  <c r="BJ91" i="2" s="1"/>
  <c r="BJ50" i="2"/>
  <c r="BJ87" i="2" s="1"/>
  <c r="BJ58" i="2"/>
  <c r="BJ95" i="2" s="1"/>
  <c r="BJ55" i="2"/>
  <c r="BJ92" i="2" s="1"/>
  <c r="BJ51" i="2"/>
  <c r="BJ88" i="2" s="1"/>
  <c r="BJ47" i="2"/>
  <c r="BJ84" i="2" s="1"/>
  <c r="BJ60" i="2"/>
  <c r="BJ97" i="2" s="1"/>
  <c r="BJ52" i="2"/>
  <c r="BJ89" i="2" s="1"/>
  <c r="BJ53" i="2"/>
  <c r="BJ90" i="2" s="1"/>
  <c r="BJ49" i="2"/>
  <c r="BJ86" i="2" s="1"/>
  <c r="BJ45" i="2"/>
  <c r="BJ82" i="2" s="1"/>
  <c r="BJ46" i="2"/>
  <c r="BJ83" i="2" s="1"/>
  <c r="BJ44" i="2"/>
  <c r="BJ81" i="2" s="1"/>
  <c r="BJ48" i="2"/>
  <c r="BJ85" i="2" s="1"/>
  <c r="BJ41" i="2"/>
  <c r="BJ78" i="2" s="1"/>
  <c r="BJ42" i="2"/>
  <c r="BJ79" i="2" s="1"/>
  <c r="BJ43" i="2"/>
  <c r="BJ80" i="2" s="1"/>
  <c r="BB63" i="2"/>
  <c r="BB62" i="2"/>
  <c r="BB61" i="2"/>
  <c r="BB57" i="2"/>
  <c r="BB59" i="2"/>
  <c r="BB54" i="2"/>
  <c r="BB50" i="2"/>
  <c r="BB58" i="2"/>
  <c r="BB55" i="2"/>
  <c r="BB51" i="2"/>
  <c r="BB47" i="2"/>
  <c r="BB60" i="2"/>
  <c r="BB56" i="2"/>
  <c r="BB52" i="2"/>
  <c r="BB53" i="2"/>
  <c r="BB49" i="2"/>
  <c r="BB45" i="2"/>
  <c r="BB46" i="2"/>
  <c r="BB44" i="2"/>
  <c r="BB48" i="2"/>
  <c r="BB41" i="2"/>
  <c r="BB42" i="2"/>
  <c r="BB43" i="2"/>
  <c r="AT63" i="2"/>
  <c r="AT100" i="2" s="1"/>
  <c r="AT62" i="2"/>
  <c r="AT99" i="2" s="1"/>
  <c r="AT61" i="2"/>
  <c r="AT98" i="2" s="1"/>
  <c r="AT57" i="2"/>
  <c r="AT94" i="2" s="1"/>
  <c r="AT59" i="2"/>
  <c r="AT96" i="2" s="1"/>
  <c r="AT54" i="2"/>
  <c r="AT91" i="2" s="1"/>
  <c r="AT50" i="2"/>
  <c r="AT87" i="2" s="1"/>
  <c r="AT58" i="2"/>
  <c r="AT95" i="2" s="1"/>
  <c r="AT55" i="2"/>
  <c r="AT92" i="2" s="1"/>
  <c r="AT51" i="2"/>
  <c r="AT88" i="2" s="1"/>
  <c r="AT47" i="2"/>
  <c r="AT84" i="2" s="1"/>
  <c r="AT60" i="2"/>
  <c r="AT97" i="2" s="1"/>
  <c r="AT56" i="2"/>
  <c r="AT93" i="2" s="1"/>
  <c r="AT52" i="2"/>
  <c r="AT89" i="2" s="1"/>
  <c r="AT53" i="2"/>
  <c r="AT90" i="2" s="1"/>
  <c r="AT49" i="2"/>
  <c r="AT86" i="2" s="1"/>
  <c r="AT45" i="2"/>
  <c r="AT82" i="2" s="1"/>
  <c r="AT46" i="2"/>
  <c r="AT83" i="2" s="1"/>
  <c r="AT44" i="2"/>
  <c r="AT81" i="2" s="1"/>
  <c r="AT48" i="2"/>
  <c r="AT85" i="2" s="1"/>
  <c r="AT41" i="2"/>
  <c r="AT78" i="2" s="1"/>
  <c r="AT42" i="2"/>
  <c r="AT79" i="2" s="1"/>
  <c r="AT43" i="2"/>
  <c r="AT80" i="2" s="1"/>
  <c r="AL63" i="2"/>
  <c r="AL100" i="2" s="1"/>
  <c r="AL62" i="2"/>
  <c r="AL99" i="2" s="1"/>
  <c r="AL61" i="2"/>
  <c r="AL98" i="2" s="1"/>
  <c r="AL57" i="2"/>
  <c r="AL94" i="2" s="1"/>
  <c r="AL59" i="2"/>
  <c r="AL96" i="2" s="1"/>
  <c r="AL54" i="2"/>
  <c r="AL91" i="2" s="1"/>
  <c r="AL50" i="2"/>
  <c r="AL87" i="2" s="1"/>
  <c r="AL58" i="2"/>
  <c r="AL95" i="2" s="1"/>
  <c r="AL55" i="2"/>
  <c r="AL92" i="2" s="1"/>
  <c r="AL51" i="2"/>
  <c r="AL88" i="2" s="1"/>
  <c r="AL47" i="2"/>
  <c r="AL84" i="2" s="1"/>
  <c r="AL60" i="2"/>
  <c r="AL97" i="2" s="1"/>
  <c r="AL56" i="2"/>
  <c r="AL93" i="2" s="1"/>
  <c r="AL52" i="2"/>
  <c r="AL89" i="2" s="1"/>
  <c r="AL53" i="2"/>
  <c r="AL90" i="2" s="1"/>
  <c r="AL49" i="2"/>
  <c r="AL86" i="2" s="1"/>
  <c r="AL45" i="2"/>
  <c r="AL82" i="2" s="1"/>
  <c r="AL46" i="2"/>
  <c r="AL83" i="2" s="1"/>
  <c r="AL44" i="2"/>
  <c r="AL81" i="2" s="1"/>
  <c r="AL48" i="2"/>
  <c r="AL85" i="2" s="1"/>
  <c r="AL41" i="2"/>
  <c r="AL78" i="2" s="1"/>
  <c r="AL42" i="2"/>
  <c r="AL79" i="2" s="1"/>
  <c r="AL43" i="2"/>
  <c r="AL80" i="2" s="1"/>
  <c r="AD63" i="2"/>
  <c r="AD100" i="2" s="1"/>
  <c r="AD62" i="2"/>
  <c r="AD99" i="2" s="1"/>
  <c r="AD61" i="2"/>
  <c r="AD98" i="2" s="1"/>
  <c r="AD57" i="2"/>
  <c r="AD94" i="2" s="1"/>
  <c r="AD59" i="2"/>
  <c r="AD96" i="2" s="1"/>
  <c r="AD54" i="2"/>
  <c r="AD91" i="2" s="1"/>
  <c r="AD50" i="2"/>
  <c r="AD87" i="2" s="1"/>
  <c r="AD58" i="2"/>
  <c r="AD95" i="2" s="1"/>
  <c r="AD55" i="2"/>
  <c r="AD92" i="2" s="1"/>
  <c r="AD51" i="2"/>
  <c r="AD88" i="2" s="1"/>
  <c r="AD47" i="2"/>
  <c r="AD84" i="2" s="1"/>
  <c r="AD60" i="2"/>
  <c r="AD97" i="2" s="1"/>
  <c r="AD56" i="2"/>
  <c r="AD93" i="2" s="1"/>
  <c r="AD52" i="2"/>
  <c r="AD89" i="2" s="1"/>
  <c r="AD53" i="2"/>
  <c r="AD90" i="2" s="1"/>
  <c r="AD49" i="2"/>
  <c r="AD86" i="2" s="1"/>
  <c r="AD45" i="2"/>
  <c r="AD82" i="2" s="1"/>
  <c r="AD46" i="2"/>
  <c r="AD83" i="2" s="1"/>
  <c r="AD44" i="2"/>
  <c r="AD81" i="2" s="1"/>
  <c r="AD48" i="2"/>
  <c r="AD85" i="2" s="1"/>
  <c r="AD41" i="2"/>
  <c r="AD78" i="2" s="1"/>
  <c r="AD42" i="2"/>
  <c r="AD79" i="2" s="1"/>
  <c r="AD43" i="2"/>
  <c r="AD80" i="2" s="1"/>
  <c r="V63" i="2"/>
  <c r="V100" i="2" s="1"/>
  <c r="V62" i="2"/>
  <c r="V99" i="2" s="1"/>
  <c r="V61" i="2"/>
  <c r="V98" i="2" s="1"/>
  <c r="V57" i="2"/>
  <c r="V94" i="2" s="1"/>
  <c r="V59" i="2"/>
  <c r="V96" i="2" s="1"/>
  <c r="V54" i="2"/>
  <c r="V91" i="2" s="1"/>
  <c r="V50" i="2"/>
  <c r="V87" i="2" s="1"/>
  <c r="V58" i="2"/>
  <c r="V95" i="2" s="1"/>
  <c r="V55" i="2"/>
  <c r="V92" i="2" s="1"/>
  <c r="V51" i="2"/>
  <c r="V88" i="2" s="1"/>
  <c r="V47" i="2"/>
  <c r="V84" i="2" s="1"/>
  <c r="V60" i="2"/>
  <c r="V97" i="2" s="1"/>
  <c r="V56" i="2"/>
  <c r="V93" i="2" s="1"/>
  <c r="V52" i="2"/>
  <c r="V89" i="2" s="1"/>
  <c r="V53" i="2"/>
  <c r="V90" i="2" s="1"/>
  <c r="V49" i="2"/>
  <c r="V86" i="2" s="1"/>
  <c r="V45" i="2"/>
  <c r="V82" i="2" s="1"/>
  <c r="V46" i="2"/>
  <c r="V83" i="2" s="1"/>
  <c r="V44" i="2"/>
  <c r="V81" i="2" s="1"/>
  <c r="V48" i="2"/>
  <c r="V85" i="2" s="1"/>
  <c r="V41" i="2"/>
  <c r="V78" i="2" s="1"/>
  <c r="V42" i="2"/>
  <c r="V79" i="2" s="1"/>
  <c r="V43" i="2"/>
  <c r="V80" i="2" s="1"/>
  <c r="BU60" i="2"/>
  <c r="BU97" i="2" s="1"/>
  <c r="BU56" i="2"/>
  <c r="BU93" i="2" s="1"/>
  <c r="BU63" i="2"/>
  <c r="BU100" i="2" s="1"/>
  <c r="BU62" i="2"/>
  <c r="BU99" i="2" s="1"/>
  <c r="BU61" i="2"/>
  <c r="BU98" i="2" s="1"/>
  <c r="BU58" i="2"/>
  <c r="BU95" i="2" s="1"/>
  <c r="BU59" i="2"/>
  <c r="BU96" i="2" s="1"/>
  <c r="BU53" i="2"/>
  <c r="BU90" i="2" s="1"/>
  <c r="BU54" i="2"/>
  <c r="BU91" i="2" s="1"/>
  <c r="BU50" i="2"/>
  <c r="BU87" i="2" s="1"/>
  <c r="BU46" i="2"/>
  <c r="BU83" i="2" s="1"/>
  <c r="BU55" i="2"/>
  <c r="BU92" i="2" s="1"/>
  <c r="BU51" i="2"/>
  <c r="BU88" i="2" s="1"/>
  <c r="BU57" i="2"/>
  <c r="BU94" i="2" s="1"/>
  <c r="BU52" i="2"/>
  <c r="BU89" i="2" s="1"/>
  <c r="BU48" i="2"/>
  <c r="BU85" i="2" s="1"/>
  <c r="BU43" i="2"/>
  <c r="BU80" i="2" s="1"/>
  <c r="BU44" i="2"/>
  <c r="BU81" i="2" s="1"/>
  <c r="BU49" i="2"/>
  <c r="BU86" i="2" s="1"/>
  <c r="BU45" i="2"/>
  <c r="BU82" i="2" s="1"/>
  <c r="BU41" i="2"/>
  <c r="BU78" i="2" s="1"/>
  <c r="BU47" i="2"/>
  <c r="BU84" i="2" s="1"/>
  <c r="BU42" i="2"/>
  <c r="BU79" i="2" s="1"/>
  <c r="BM63" i="2"/>
  <c r="BM100" i="2" s="1"/>
  <c r="BM62" i="2"/>
  <c r="BM99" i="2" s="1"/>
  <c r="BM60" i="2"/>
  <c r="BM97" i="2" s="1"/>
  <c r="BM56" i="2"/>
  <c r="BM93" i="2" s="1"/>
  <c r="BM61" i="2"/>
  <c r="BM98" i="2" s="1"/>
  <c r="BM58" i="2"/>
  <c r="BM95" i="2" s="1"/>
  <c r="BM59" i="2"/>
  <c r="BM96" i="2" s="1"/>
  <c r="BM53" i="2"/>
  <c r="BM90" i="2" s="1"/>
  <c r="BM54" i="2"/>
  <c r="BM91" i="2" s="1"/>
  <c r="BM50" i="2"/>
  <c r="BM87" i="2" s="1"/>
  <c r="BM46" i="2"/>
  <c r="BM83" i="2" s="1"/>
  <c r="BM55" i="2"/>
  <c r="BM92" i="2" s="1"/>
  <c r="BM51" i="2"/>
  <c r="BM88" i="2" s="1"/>
  <c r="BM57" i="2"/>
  <c r="BM94" i="2" s="1"/>
  <c r="BM52" i="2"/>
  <c r="BM89" i="2" s="1"/>
  <c r="BM48" i="2"/>
  <c r="BM85" i="2" s="1"/>
  <c r="BM49" i="2"/>
  <c r="BM86" i="2" s="1"/>
  <c r="BM43" i="2"/>
  <c r="BM80" i="2" s="1"/>
  <c r="BM44" i="2"/>
  <c r="BM81" i="2" s="1"/>
  <c r="BM45" i="2"/>
  <c r="BM82" i="2" s="1"/>
  <c r="BM41" i="2"/>
  <c r="BM78" i="2" s="1"/>
  <c r="BM47" i="2"/>
  <c r="BM84" i="2" s="1"/>
  <c r="BM42" i="2"/>
  <c r="BM79" i="2" s="1"/>
  <c r="BE63" i="2"/>
  <c r="BE100" i="2" s="1"/>
  <c r="BE62" i="2"/>
  <c r="BE99" i="2" s="1"/>
  <c r="BE60" i="2"/>
  <c r="BE97" i="2" s="1"/>
  <c r="BE61" i="2"/>
  <c r="BE98" i="2" s="1"/>
  <c r="BE58" i="2"/>
  <c r="BE95" i="2" s="1"/>
  <c r="BE59" i="2"/>
  <c r="BE96" i="2" s="1"/>
  <c r="BE53" i="2"/>
  <c r="BE90" i="2" s="1"/>
  <c r="BE54" i="2"/>
  <c r="BE91" i="2" s="1"/>
  <c r="BE50" i="2"/>
  <c r="BE87" i="2" s="1"/>
  <c r="BE46" i="2"/>
  <c r="BE83" i="2" s="1"/>
  <c r="BE55" i="2"/>
  <c r="BE92" i="2" s="1"/>
  <c r="BE51" i="2"/>
  <c r="BE88" i="2" s="1"/>
  <c r="BE57" i="2"/>
  <c r="BE94" i="2" s="1"/>
  <c r="BE56" i="2"/>
  <c r="BE93" i="2" s="1"/>
  <c r="BE52" i="2"/>
  <c r="BE89" i="2" s="1"/>
  <c r="BE48" i="2"/>
  <c r="BE85" i="2" s="1"/>
  <c r="BE43" i="2"/>
  <c r="BE80" i="2" s="1"/>
  <c r="BE44" i="2"/>
  <c r="BE81" i="2" s="1"/>
  <c r="BE49" i="2"/>
  <c r="BE86" i="2" s="1"/>
  <c r="BE45" i="2"/>
  <c r="BE82" i="2" s="1"/>
  <c r="BE41" i="2"/>
  <c r="BE78" i="2" s="1"/>
  <c r="BE47" i="2"/>
  <c r="BE84" i="2" s="1"/>
  <c r="BE42" i="2"/>
  <c r="BE79" i="2" s="1"/>
  <c r="AW63" i="2"/>
  <c r="AW100" i="2" s="1"/>
  <c r="AW62" i="2"/>
  <c r="AW99" i="2" s="1"/>
  <c r="AW60" i="2"/>
  <c r="AW97" i="2" s="1"/>
  <c r="AW58" i="2"/>
  <c r="AW95" i="2" s="1"/>
  <c r="AW59" i="2"/>
  <c r="AW96" i="2" s="1"/>
  <c r="AW53" i="2"/>
  <c r="AW90" i="2" s="1"/>
  <c r="AW61" i="2"/>
  <c r="AW98" i="2" s="1"/>
  <c r="AW54" i="2"/>
  <c r="AW91" i="2" s="1"/>
  <c r="AW50" i="2"/>
  <c r="AW87" i="2" s="1"/>
  <c r="AW46" i="2"/>
  <c r="AW83" i="2" s="1"/>
  <c r="AW55" i="2"/>
  <c r="AW92" i="2" s="1"/>
  <c r="AW51" i="2"/>
  <c r="AW88" i="2" s="1"/>
  <c r="AW57" i="2"/>
  <c r="AW94" i="2" s="1"/>
  <c r="AW56" i="2"/>
  <c r="AW93" i="2" s="1"/>
  <c r="AW52" i="2"/>
  <c r="AW89" i="2" s="1"/>
  <c r="AW48" i="2"/>
  <c r="AW85" i="2" s="1"/>
  <c r="AW49" i="2"/>
  <c r="AW86" i="2" s="1"/>
  <c r="AW43" i="2"/>
  <c r="AW80" i="2" s="1"/>
  <c r="AW44" i="2"/>
  <c r="AW81" i="2" s="1"/>
  <c r="AW45" i="2"/>
  <c r="AW82" i="2" s="1"/>
  <c r="AW41" i="2"/>
  <c r="AW78" i="2" s="1"/>
  <c r="AW47" i="2"/>
  <c r="AW84" i="2" s="1"/>
  <c r="AW42" i="2"/>
  <c r="AW79" i="2" s="1"/>
  <c r="AO63" i="2"/>
  <c r="AO100" i="2" s="1"/>
  <c r="AO62" i="2"/>
  <c r="AO99" i="2" s="1"/>
  <c r="AO60" i="2"/>
  <c r="AO97" i="2" s="1"/>
  <c r="AO58" i="2"/>
  <c r="AO95" i="2" s="1"/>
  <c r="AO59" i="2"/>
  <c r="AO96" i="2" s="1"/>
  <c r="AO53" i="2"/>
  <c r="AO90" i="2" s="1"/>
  <c r="AO61" i="2"/>
  <c r="AO98" i="2" s="1"/>
  <c r="AO54" i="2"/>
  <c r="AO91" i="2" s="1"/>
  <c r="AO50" i="2"/>
  <c r="AO87" i="2" s="1"/>
  <c r="AO46" i="2"/>
  <c r="AO83" i="2" s="1"/>
  <c r="AO55" i="2"/>
  <c r="AO92" i="2" s="1"/>
  <c r="AO51" i="2"/>
  <c r="AO88" i="2" s="1"/>
  <c r="AO57" i="2"/>
  <c r="AO94" i="2" s="1"/>
  <c r="AO56" i="2"/>
  <c r="AO93" i="2" s="1"/>
  <c r="AO52" i="2"/>
  <c r="AO89" i="2" s="1"/>
  <c r="AO48" i="2"/>
  <c r="AO85" i="2" s="1"/>
  <c r="AO49" i="2"/>
  <c r="AO86" i="2" s="1"/>
  <c r="AO43" i="2"/>
  <c r="AO80" i="2" s="1"/>
  <c r="AO44" i="2"/>
  <c r="AO81" i="2" s="1"/>
  <c r="AO45" i="2"/>
  <c r="AO82" i="2" s="1"/>
  <c r="AO41" i="2"/>
  <c r="AO78" i="2" s="1"/>
  <c r="AO47" i="2"/>
  <c r="AO84" i="2" s="1"/>
  <c r="AO42" i="2"/>
  <c r="AO79" i="2" s="1"/>
  <c r="AG63" i="2"/>
  <c r="AG100" i="2" s="1"/>
  <c r="AG62" i="2"/>
  <c r="AG99" i="2" s="1"/>
  <c r="AG60" i="2"/>
  <c r="AG97" i="2" s="1"/>
  <c r="AG58" i="2"/>
  <c r="AG95" i="2" s="1"/>
  <c r="AG59" i="2"/>
  <c r="AG96" i="2" s="1"/>
  <c r="AG53" i="2"/>
  <c r="AG90" i="2" s="1"/>
  <c r="AG61" i="2"/>
  <c r="AG98" i="2" s="1"/>
  <c r="AG54" i="2"/>
  <c r="AG91" i="2" s="1"/>
  <c r="AG50" i="2"/>
  <c r="AG87" i="2" s="1"/>
  <c r="AG46" i="2"/>
  <c r="AG83" i="2" s="1"/>
  <c r="AG55" i="2"/>
  <c r="AG92" i="2" s="1"/>
  <c r="AG51" i="2"/>
  <c r="AG88" i="2" s="1"/>
  <c r="AG57" i="2"/>
  <c r="AG94" i="2" s="1"/>
  <c r="AG56" i="2"/>
  <c r="AG93" i="2" s="1"/>
  <c r="AG52" i="2"/>
  <c r="AG89" i="2" s="1"/>
  <c r="AG48" i="2"/>
  <c r="AG85" i="2" s="1"/>
  <c r="AG49" i="2"/>
  <c r="AG86" i="2" s="1"/>
  <c r="AG45" i="2"/>
  <c r="AG82" i="2" s="1"/>
  <c r="AG43" i="2"/>
  <c r="AG80" i="2" s="1"/>
  <c r="AG44" i="2"/>
  <c r="AG81" i="2" s="1"/>
  <c r="AG41" i="2"/>
  <c r="AG78" i="2" s="1"/>
  <c r="AG47" i="2"/>
  <c r="AG84" i="2" s="1"/>
  <c r="AG42" i="2"/>
  <c r="AG79" i="2" s="1"/>
  <c r="Y63" i="2"/>
  <c r="Y100" i="2" s="1"/>
  <c r="Y62" i="2"/>
  <c r="Y99" i="2" s="1"/>
  <c r="Y60" i="2"/>
  <c r="Y97" i="2" s="1"/>
  <c r="Y58" i="2"/>
  <c r="Y95" i="2" s="1"/>
  <c r="Y59" i="2"/>
  <c r="Y96" i="2" s="1"/>
  <c r="Y53" i="2"/>
  <c r="Y90" i="2" s="1"/>
  <c r="Y61" i="2"/>
  <c r="Y98" i="2" s="1"/>
  <c r="Y54" i="2"/>
  <c r="Y91" i="2" s="1"/>
  <c r="Y50" i="2"/>
  <c r="Y87" i="2" s="1"/>
  <c r="Y46" i="2"/>
  <c r="Y83" i="2" s="1"/>
  <c r="Y55" i="2"/>
  <c r="Y92" i="2" s="1"/>
  <c r="Y51" i="2"/>
  <c r="Y88" i="2" s="1"/>
  <c r="Y57" i="2"/>
  <c r="Y94" i="2" s="1"/>
  <c r="Y56" i="2"/>
  <c r="Y93" i="2" s="1"/>
  <c r="Y52" i="2"/>
  <c r="Y89" i="2" s="1"/>
  <c r="Y48" i="2"/>
  <c r="Y85" i="2" s="1"/>
  <c r="Y49" i="2"/>
  <c r="Y86" i="2" s="1"/>
  <c r="Y43" i="2"/>
  <c r="Y80" i="2" s="1"/>
  <c r="Y44" i="2"/>
  <c r="Y81" i="2" s="1"/>
  <c r="Y45" i="2"/>
  <c r="Y82" i="2" s="1"/>
  <c r="Y41" i="2"/>
  <c r="Y78" i="2" s="1"/>
  <c r="Y47" i="2"/>
  <c r="Y84" i="2" s="1"/>
  <c r="Y42" i="2"/>
  <c r="Y79" i="2" s="1"/>
  <c r="Q63" i="2"/>
  <c r="Q100" i="2" s="1"/>
  <c r="Q62" i="2"/>
  <c r="Q99" i="2" s="1"/>
  <c r="Q60" i="2"/>
  <c r="Q97" i="2" s="1"/>
  <c r="Q58" i="2"/>
  <c r="Q95" i="2" s="1"/>
  <c r="Q59" i="2"/>
  <c r="Q96" i="2" s="1"/>
  <c r="Q53" i="2"/>
  <c r="Q90" i="2" s="1"/>
  <c r="Q61" i="2"/>
  <c r="Q98" i="2" s="1"/>
  <c r="Q54" i="2"/>
  <c r="Q91" i="2" s="1"/>
  <c r="Q50" i="2"/>
  <c r="Q87" i="2" s="1"/>
  <c r="Q46" i="2"/>
  <c r="Q83" i="2" s="1"/>
  <c r="Q55" i="2"/>
  <c r="Q92" i="2" s="1"/>
  <c r="Q51" i="2"/>
  <c r="Q88" i="2" s="1"/>
  <c r="Q57" i="2"/>
  <c r="Q94" i="2" s="1"/>
  <c r="Q56" i="2"/>
  <c r="Q93" i="2" s="1"/>
  <c r="Q52" i="2"/>
  <c r="Q89" i="2" s="1"/>
  <c r="Q48" i="2"/>
  <c r="Q85" i="2" s="1"/>
  <c r="Q49" i="2"/>
  <c r="Q86" i="2" s="1"/>
  <c r="Q45" i="2"/>
  <c r="Q82" i="2" s="1"/>
  <c r="Q43" i="2"/>
  <c r="Q80" i="2" s="1"/>
  <c r="Q44" i="2"/>
  <c r="Q81" i="2" s="1"/>
  <c r="Q41" i="2"/>
  <c r="Q78" i="2" s="1"/>
  <c r="Q47" i="2"/>
  <c r="Q84" i="2" s="1"/>
  <c r="Q42" i="2"/>
  <c r="Q79" i="2" s="1"/>
  <c r="K66" i="2"/>
  <c r="BN63" i="2"/>
  <c r="BN100" i="2" s="1"/>
  <c r="BN62" i="2"/>
  <c r="BN99" i="2" s="1"/>
  <c r="BN61" i="2"/>
  <c r="BN98" i="2" s="1"/>
  <c r="BN57" i="2"/>
  <c r="BN94" i="2" s="1"/>
  <c r="BN59" i="2"/>
  <c r="BN96" i="2" s="1"/>
  <c r="BN60" i="2"/>
  <c r="BN97" i="2" s="1"/>
  <c r="BN54" i="2"/>
  <c r="BN91" i="2" s="1"/>
  <c r="BN50" i="2"/>
  <c r="BN87" i="2" s="1"/>
  <c r="BN55" i="2"/>
  <c r="BN92" i="2" s="1"/>
  <c r="BN51" i="2"/>
  <c r="BN88" i="2" s="1"/>
  <c r="BN47" i="2"/>
  <c r="BN84" i="2" s="1"/>
  <c r="BN56" i="2"/>
  <c r="BN93" i="2" s="1"/>
  <c r="BN52" i="2"/>
  <c r="BN89" i="2" s="1"/>
  <c r="BN58" i="2"/>
  <c r="BN95" i="2" s="1"/>
  <c r="BN53" i="2"/>
  <c r="BN90" i="2" s="1"/>
  <c r="BN49" i="2"/>
  <c r="BN86" i="2" s="1"/>
  <c r="BN45" i="2"/>
  <c r="BN82" i="2" s="1"/>
  <c r="BN44" i="2"/>
  <c r="BN81" i="2" s="1"/>
  <c r="BN41" i="2"/>
  <c r="BN78" i="2" s="1"/>
  <c r="BN46" i="2"/>
  <c r="BN83" i="2" s="1"/>
  <c r="BN42" i="2"/>
  <c r="BN79" i="2" s="1"/>
  <c r="BN48" i="2"/>
  <c r="BN85" i="2" s="1"/>
  <c r="BN43" i="2"/>
  <c r="BN80" i="2" s="1"/>
  <c r="BF63" i="2"/>
  <c r="BF100" i="2" s="1"/>
  <c r="BF62" i="2"/>
  <c r="BF99" i="2" s="1"/>
  <c r="BF61" i="2"/>
  <c r="BF98" i="2" s="1"/>
  <c r="BF57" i="2"/>
  <c r="BF94" i="2" s="1"/>
  <c r="BF59" i="2"/>
  <c r="BF96" i="2" s="1"/>
  <c r="BF60" i="2"/>
  <c r="BF97" i="2" s="1"/>
  <c r="BF54" i="2"/>
  <c r="BF91" i="2" s="1"/>
  <c r="BF50" i="2"/>
  <c r="BF87" i="2" s="1"/>
  <c r="BF55" i="2"/>
  <c r="BF92" i="2" s="1"/>
  <c r="BF51" i="2"/>
  <c r="BF88" i="2" s="1"/>
  <c r="BF47" i="2"/>
  <c r="BF84" i="2" s="1"/>
  <c r="BF56" i="2"/>
  <c r="BF93" i="2" s="1"/>
  <c r="BF52" i="2"/>
  <c r="BF89" i="2" s="1"/>
  <c r="BF58" i="2"/>
  <c r="BF95" i="2" s="1"/>
  <c r="BF53" i="2"/>
  <c r="BF90" i="2" s="1"/>
  <c r="BF49" i="2"/>
  <c r="BF86" i="2" s="1"/>
  <c r="BF45" i="2"/>
  <c r="BF82" i="2" s="1"/>
  <c r="BF44" i="2"/>
  <c r="BF81" i="2" s="1"/>
  <c r="BF41" i="2"/>
  <c r="BF78" i="2" s="1"/>
  <c r="BF46" i="2"/>
  <c r="BF83" i="2" s="1"/>
  <c r="BF42" i="2"/>
  <c r="BF79" i="2" s="1"/>
  <c r="BF48" i="2"/>
  <c r="BF85" i="2" s="1"/>
  <c r="BF43" i="2"/>
  <c r="BF80" i="2" s="1"/>
  <c r="AX63" i="2"/>
  <c r="AX100" i="2" s="1"/>
  <c r="AX62" i="2"/>
  <c r="AX99" i="2" s="1"/>
  <c r="AX61" i="2"/>
  <c r="AX98" i="2" s="1"/>
  <c r="AX57" i="2"/>
  <c r="AX94" i="2" s="1"/>
  <c r="AX59" i="2"/>
  <c r="AX96" i="2" s="1"/>
  <c r="AX60" i="2"/>
  <c r="AX97" i="2" s="1"/>
  <c r="AX54" i="2"/>
  <c r="AX91" i="2" s="1"/>
  <c r="AX50" i="2"/>
  <c r="AX87" i="2" s="1"/>
  <c r="AX55" i="2"/>
  <c r="AX92" i="2" s="1"/>
  <c r="AX51" i="2"/>
  <c r="AX88" i="2" s="1"/>
  <c r="AX47" i="2"/>
  <c r="AX84" i="2" s="1"/>
  <c r="AX56" i="2"/>
  <c r="AX93" i="2" s="1"/>
  <c r="AX52" i="2"/>
  <c r="AX89" i="2" s="1"/>
  <c r="AX58" i="2"/>
  <c r="AX95" i="2" s="1"/>
  <c r="AX53" i="2"/>
  <c r="AX90" i="2" s="1"/>
  <c r="AX49" i="2"/>
  <c r="AX86" i="2" s="1"/>
  <c r="AX45" i="2"/>
  <c r="AX82" i="2" s="1"/>
  <c r="AX44" i="2"/>
  <c r="AX81" i="2" s="1"/>
  <c r="AX41" i="2"/>
  <c r="AX78" i="2" s="1"/>
  <c r="AX46" i="2"/>
  <c r="AX83" i="2" s="1"/>
  <c r="AX42" i="2"/>
  <c r="AX79" i="2" s="1"/>
  <c r="AX48" i="2"/>
  <c r="AX85" i="2" s="1"/>
  <c r="AX43" i="2"/>
  <c r="AX80" i="2" s="1"/>
  <c r="AP63" i="2"/>
  <c r="AP62" i="2"/>
  <c r="AP61" i="2"/>
  <c r="AP57" i="2"/>
  <c r="AP59" i="2"/>
  <c r="AP60" i="2"/>
  <c r="AP54" i="2"/>
  <c r="AP50" i="2"/>
  <c r="AP55" i="2"/>
  <c r="AP51" i="2"/>
  <c r="AP47" i="2"/>
  <c r="AP56" i="2"/>
  <c r="AP52" i="2"/>
  <c r="AP58" i="2"/>
  <c r="AP53" i="2"/>
  <c r="AP49" i="2"/>
  <c r="AP45" i="2"/>
  <c r="AP44" i="2"/>
  <c r="AP41" i="2"/>
  <c r="AP46" i="2"/>
  <c r="AP42" i="2"/>
  <c r="AP48" i="2"/>
  <c r="AP43" i="2"/>
  <c r="AH63" i="2"/>
  <c r="AH100" i="2" s="1"/>
  <c r="AH62" i="2"/>
  <c r="AH99" i="2" s="1"/>
  <c r="AH61" i="2"/>
  <c r="AH98" i="2" s="1"/>
  <c r="AH57" i="2"/>
  <c r="AH94" i="2" s="1"/>
  <c r="AH59" i="2"/>
  <c r="AH96" i="2" s="1"/>
  <c r="AH60" i="2"/>
  <c r="AH97" i="2" s="1"/>
  <c r="AH54" i="2"/>
  <c r="AH91" i="2" s="1"/>
  <c r="AH50" i="2"/>
  <c r="AH87" i="2" s="1"/>
  <c r="AH55" i="2"/>
  <c r="AH92" i="2" s="1"/>
  <c r="AH51" i="2"/>
  <c r="AH88" i="2" s="1"/>
  <c r="AH47" i="2"/>
  <c r="AH84" i="2" s="1"/>
  <c r="AH56" i="2"/>
  <c r="AH93" i="2" s="1"/>
  <c r="AH52" i="2"/>
  <c r="AH89" i="2" s="1"/>
  <c r="AH58" i="2"/>
  <c r="AH95" i="2" s="1"/>
  <c r="AH53" i="2"/>
  <c r="AH90" i="2" s="1"/>
  <c r="AH49" i="2"/>
  <c r="AH86" i="2" s="1"/>
  <c r="AH45" i="2"/>
  <c r="AH82" i="2" s="1"/>
  <c r="AH44" i="2"/>
  <c r="AH81" i="2" s="1"/>
  <c r="AH41" i="2"/>
  <c r="AH78" i="2" s="1"/>
  <c r="AH46" i="2"/>
  <c r="AH83" i="2" s="1"/>
  <c r="AH42" i="2"/>
  <c r="AH79" i="2" s="1"/>
  <c r="AH48" i="2"/>
  <c r="AH85" i="2" s="1"/>
  <c r="AH43" i="2"/>
  <c r="AH80" i="2" s="1"/>
  <c r="Z63" i="2"/>
  <c r="Z100" i="2" s="1"/>
  <c r="Z62" i="2"/>
  <c r="Z99" i="2" s="1"/>
  <c r="Z61" i="2"/>
  <c r="Z98" i="2" s="1"/>
  <c r="Z57" i="2"/>
  <c r="Z94" i="2" s="1"/>
  <c r="Z59" i="2"/>
  <c r="Z96" i="2" s="1"/>
  <c r="Z60" i="2"/>
  <c r="Z97" i="2" s="1"/>
  <c r="Z54" i="2"/>
  <c r="Z91" i="2" s="1"/>
  <c r="Z50" i="2"/>
  <c r="Z87" i="2" s="1"/>
  <c r="Z55" i="2"/>
  <c r="Z92" i="2" s="1"/>
  <c r="Z51" i="2"/>
  <c r="Z88" i="2" s="1"/>
  <c r="Z47" i="2"/>
  <c r="Z84" i="2" s="1"/>
  <c r="Z56" i="2"/>
  <c r="Z93" i="2" s="1"/>
  <c r="Z52" i="2"/>
  <c r="Z89" i="2" s="1"/>
  <c r="Z58" i="2"/>
  <c r="Z95" i="2" s="1"/>
  <c r="Z53" i="2"/>
  <c r="Z90" i="2" s="1"/>
  <c r="Z49" i="2"/>
  <c r="Z86" i="2" s="1"/>
  <c r="Z45" i="2"/>
  <c r="Z82" i="2" s="1"/>
  <c r="Z44" i="2"/>
  <c r="Z81" i="2" s="1"/>
  <c r="Z41" i="2"/>
  <c r="Z78" i="2" s="1"/>
  <c r="Z46" i="2"/>
  <c r="Z83" i="2" s="1"/>
  <c r="Z42" i="2"/>
  <c r="Z79" i="2" s="1"/>
  <c r="Z48" i="2"/>
  <c r="Z85" i="2" s="1"/>
  <c r="Z43" i="2"/>
  <c r="Z80" i="2" s="1"/>
  <c r="R63" i="2"/>
  <c r="R100" i="2" s="1"/>
  <c r="R62" i="2"/>
  <c r="R99" i="2" s="1"/>
  <c r="R61" i="2"/>
  <c r="R98" i="2" s="1"/>
  <c r="R57" i="2"/>
  <c r="R94" i="2" s="1"/>
  <c r="R59" i="2"/>
  <c r="R96" i="2" s="1"/>
  <c r="R60" i="2"/>
  <c r="R97" i="2" s="1"/>
  <c r="R54" i="2"/>
  <c r="R91" i="2" s="1"/>
  <c r="R50" i="2"/>
  <c r="R87" i="2" s="1"/>
  <c r="R55" i="2"/>
  <c r="R92" i="2" s="1"/>
  <c r="R51" i="2"/>
  <c r="R88" i="2" s="1"/>
  <c r="R47" i="2"/>
  <c r="R84" i="2" s="1"/>
  <c r="R56" i="2"/>
  <c r="R93" i="2" s="1"/>
  <c r="R52" i="2"/>
  <c r="R89" i="2" s="1"/>
  <c r="R58" i="2"/>
  <c r="R95" i="2" s="1"/>
  <c r="R53" i="2"/>
  <c r="R90" i="2" s="1"/>
  <c r="R49" i="2"/>
  <c r="R86" i="2" s="1"/>
  <c r="R45" i="2"/>
  <c r="R82" i="2" s="1"/>
  <c r="R44" i="2"/>
  <c r="R81" i="2" s="1"/>
  <c r="R41" i="2"/>
  <c r="R78" i="2" s="1"/>
  <c r="R46" i="2"/>
  <c r="R83" i="2" s="1"/>
  <c r="R42" i="2"/>
  <c r="R79" i="2" s="1"/>
  <c r="R48" i="2"/>
  <c r="R85" i="2" s="1"/>
  <c r="R43" i="2"/>
  <c r="R80" i="2" s="1"/>
  <c r="BQ60" i="2"/>
  <c r="BQ97" i="2" s="1"/>
  <c r="BQ56" i="2"/>
  <c r="BQ93" i="2" s="1"/>
  <c r="BQ63" i="2"/>
  <c r="BQ100" i="2" s="1"/>
  <c r="BQ62" i="2"/>
  <c r="BQ99" i="2" s="1"/>
  <c r="BQ61" i="2"/>
  <c r="BQ98" i="2" s="1"/>
  <c r="BQ58" i="2"/>
  <c r="BQ95" i="2" s="1"/>
  <c r="BQ53" i="2"/>
  <c r="BQ90" i="2" s="1"/>
  <c r="BQ57" i="2"/>
  <c r="BQ94" i="2" s="1"/>
  <c r="BQ54" i="2"/>
  <c r="BQ91" i="2" s="1"/>
  <c r="BQ50" i="2"/>
  <c r="BQ87" i="2" s="1"/>
  <c r="BQ46" i="2"/>
  <c r="BQ83" i="2" s="1"/>
  <c r="BQ59" i="2"/>
  <c r="BQ96" i="2" s="1"/>
  <c r="BQ55" i="2"/>
  <c r="BQ92" i="2" s="1"/>
  <c r="BQ51" i="2"/>
  <c r="BQ88" i="2" s="1"/>
  <c r="BQ52" i="2"/>
  <c r="BQ89" i="2" s="1"/>
  <c r="BQ48" i="2"/>
  <c r="BQ85" i="2" s="1"/>
  <c r="BQ45" i="2"/>
  <c r="BQ82" i="2" s="1"/>
  <c r="BQ43" i="2"/>
  <c r="BQ80" i="2" s="1"/>
  <c r="BQ47" i="2"/>
  <c r="BQ84" i="2" s="1"/>
  <c r="BQ44" i="2"/>
  <c r="BQ81" i="2" s="1"/>
  <c r="BQ41" i="2"/>
  <c r="BQ78" i="2" s="1"/>
  <c r="BQ49" i="2"/>
  <c r="BQ86" i="2" s="1"/>
  <c r="BQ42" i="2"/>
  <c r="BQ79" i="2" s="1"/>
  <c r="BI63" i="2"/>
  <c r="BI100" i="2" s="1"/>
  <c r="BI62" i="2"/>
  <c r="BI99" i="2" s="1"/>
  <c r="BI60" i="2"/>
  <c r="BI97" i="2" s="1"/>
  <c r="BI56" i="2"/>
  <c r="BI93" i="2" s="1"/>
  <c r="BI61" i="2"/>
  <c r="BI98" i="2" s="1"/>
  <c r="BI58" i="2"/>
  <c r="BI95" i="2" s="1"/>
  <c r="BI53" i="2"/>
  <c r="BI90" i="2" s="1"/>
  <c r="BI57" i="2"/>
  <c r="BI94" i="2" s="1"/>
  <c r="BI54" i="2"/>
  <c r="BI91" i="2" s="1"/>
  <c r="BI50" i="2"/>
  <c r="BI87" i="2" s="1"/>
  <c r="BI46" i="2"/>
  <c r="BI83" i="2" s="1"/>
  <c r="BI59" i="2"/>
  <c r="BI96" i="2" s="1"/>
  <c r="BI55" i="2"/>
  <c r="BI92" i="2" s="1"/>
  <c r="BI51" i="2"/>
  <c r="BI88" i="2" s="1"/>
  <c r="BI52" i="2"/>
  <c r="BI89" i="2" s="1"/>
  <c r="BI48" i="2"/>
  <c r="BI85" i="2" s="1"/>
  <c r="BI45" i="2"/>
  <c r="BI82" i="2" s="1"/>
  <c r="BI43" i="2"/>
  <c r="BI80" i="2" s="1"/>
  <c r="BI49" i="2"/>
  <c r="BI86" i="2" s="1"/>
  <c r="BI47" i="2"/>
  <c r="BI84" i="2" s="1"/>
  <c r="BI44" i="2"/>
  <c r="BI81" i="2" s="1"/>
  <c r="BI41" i="2"/>
  <c r="BI78" i="2" s="1"/>
  <c r="BI42" i="2"/>
  <c r="BI79" i="2" s="1"/>
  <c r="BA63" i="2"/>
  <c r="BA62" i="2"/>
  <c r="BA60" i="2"/>
  <c r="BA61" i="2"/>
  <c r="BA58" i="2"/>
  <c r="BA53" i="2"/>
  <c r="BA57" i="2"/>
  <c r="BA54" i="2"/>
  <c r="BA50" i="2"/>
  <c r="BA46" i="2"/>
  <c r="BA59" i="2"/>
  <c r="BA55" i="2"/>
  <c r="BA51" i="2"/>
  <c r="BA56" i="2"/>
  <c r="BA52" i="2"/>
  <c r="BA48" i="2"/>
  <c r="BA45" i="2"/>
  <c r="BA43" i="2"/>
  <c r="BA47" i="2"/>
  <c r="BA44" i="2"/>
  <c r="BA41" i="2"/>
  <c r="BA49" i="2"/>
  <c r="BA42" i="2"/>
  <c r="AS63" i="2"/>
  <c r="AS100" i="2" s="1"/>
  <c r="AS62" i="2"/>
  <c r="AS99" i="2" s="1"/>
  <c r="AS60" i="2"/>
  <c r="AS97" i="2" s="1"/>
  <c r="AS58" i="2"/>
  <c r="AS95" i="2" s="1"/>
  <c r="AS53" i="2"/>
  <c r="AS90" i="2" s="1"/>
  <c r="AS57" i="2"/>
  <c r="AS94" i="2" s="1"/>
  <c r="AS54" i="2"/>
  <c r="AS91" i="2" s="1"/>
  <c r="AS50" i="2"/>
  <c r="AS87" i="2" s="1"/>
  <c r="AS46" i="2"/>
  <c r="AS83" i="2" s="1"/>
  <c r="AS59" i="2"/>
  <c r="AS96" i="2" s="1"/>
  <c r="AS55" i="2"/>
  <c r="AS92" i="2" s="1"/>
  <c r="AS51" i="2"/>
  <c r="AS88" i="2" s="1"/>
  <c r="AS61" i="2"/>
  <c r="AS98" i="2" s="1"/>
  <c r="AS56" i="2"/>
  <c r="AS93" i="2" s="1"/>
  <c r="AS52" i="2"/>
  <c r="AS89" i="2" s="1"/>
  <c r="AS48" i="2"/>
  <c r="AS85" i="2" s="1"/>
  <c r="AS45" i="2"/>
  <c r="AS82" i="2" s="1"/>
  <c r="AS43" i="2"/>
  <c r="AS80" i="2" s="1"/>
  <c r="AS47" i="2"/>
  <c r="AS84" i="2" s="1"/>
  <c r="AS44" i="2"/>
  <c r="AS81" i="2" s="1"/>
  <c r="AS49" i="2"/>
  <c r="AS86" i="2" s="1"/>
  <c r="AS41" i="2"/>
  <c r="AS78" i="2" s="1"/>
  <c r="AS42" i="2"/>
  <c r="AS79" i="2" s="1"/>
  <c r="AK63" i="2"/>
  <c r="AK100" i="2" s="1"/>
  <c r="AK62" i="2"/>
  <c r="AK99" i="2" s="1"/>
  <c r="AK60" i="2"/>
  <c r="AK97" i="2" s="1"/>
  <c r="AK58" i="2"/>
  <c r="AK95" i="2" s="1"/>
  <c r="AK53" i="2"/>
  <c r="AK90" i="2" s="1"/>
  <c r="AK57" i="2"/>
  <c r="AK94" i="2" s="1"/>
  <c r="AK54" i="2"/>
  <c r="AK91" i="2" s="1"/>
  <c r="AK50" i="2"/>
  <c r="AK87" i="2" s="1"/>
  <c r="AK46" i="2"/>
  <c r="AK83" i="2" s="1"/>
  <c r="AK59" i="2"/>
  <c r="AK96" i="2" s="1"/>
  <c r="AK55" i="2"/>
  <c r="AK92" i="2" s="1"/>
  <c r="AK51" i="2"/>
  <c r="AK88" i="2" s="1"/>
  <c r="AK61" i="2"/>
  <c r="AK98" i="2" s="1"/>
  <c r="AK56" i="2"/>
  <c r="AK93" i="2" s="1"/>
  <c r="AK52" i="2"/>
  <c r="AK89" i="2" s="1"/>
  <c r="AK48" i="2"/>
  <c r="AK85" i="2" s="1"/>
  <c r="AK43" i="2"/>
  <c r="AK80" i="2" s="1"/>
  <c r="AK47" i="2"/>
  <c r="AK84" i="2" s="1"/>
  <c r="AK45" i="2"/>
  <c r="AK82" i="2" s="1"/>
  <c r="AK44" i="2"/>
  <c r="AK81" i="2" s="1"/>
  <c r="AK49" i="2"/>
  <c r="AK86" i="2" s="1"/>
  <c r="AK41" i="2"/>
  <c r="AK78" i="2" s="1"/>
  <c r="AK42" i="2"/>
  <c r="AK79" i="2" s="1"/>
  <c r="AC63" i="2"/>
  <c r="AC100" i="2" s="1"/>
  <c r="AC62" i="2"/>
  <c r="AC99" i="2" s="1"/>
  <c r="AC60" i="2"/>
  <c r="AC97" i="2" s="1"/>
  <c r="AC58" i="2"/>
  <c r="AC95" i="2" s="1"/>
  <c r="AC53" i="2"/>
  <c r="AC90" i="2" s="1"/>
  <c r="AC57" i="2"/>
  <c r="AC94" i="2" s="1"/>
  <c r="AC54" i="2"/>
  <c r="AC91" i="2" s="1"/>
  <c r="AC50" i="2"/>
  <c r="AC87" i="2" s="1"/>
  <c r="AC46" i="2"/>
  <c r="AC83" i="2" s="1"/>
  <c r="AC59" i="2"/>
  <c r="AC96" i="2" s="1"/>
  <c r="AC55" i="2"/>
  <c r="AC92" i="2" s="1"/>
  <c r="AC51" i="2"/>
  <c r="AC88" i="2" s="1"/>
  <c r="AC61" i="2"/>
  <c r="AC98" i="2" s="1"/>
  <c r="AC56" i="2"/>
  <c r="AC93" i="2" s="1"/>
  <c r="AC52" i="2"/>
  <c r="AC89" i="2" s="1"/>
  <c r="AC48" i="2"/>
  <c r="AC85" i="2" s="1"/>
  <c r="AC43" i="2"/>
  <c r="AC80" i="2" s="1"/>
  <c r="AC47" i="2"/>
  <c r="AC84" i="2" s="1"/>
  <c r="AC44" i="2"/>
  <c r="AC81" i="2" s="1"/>
  <c r="AC49" i="2"/>
  <c r="AC86" i="2" s="1"/>
  <c r="AC41" i="2"/>
  <c r="AC78" i="2" s="1"/>
  <c r="AC45" i="2"/>
  <c r="AC82" i="2" s="1"/>
  <c r="AC42" i="2"/>
  <c r="AC79" i="2" s="1"/>
  <c r="U63" i="2"/>
  <c r="U100" i="2" s="1"/>
  <c r="U62" i="2"/>
  <c r="U99" i="2" s="1"/>
  <c r="U60" i="2"/>
  <c r="U97" i="2" s="1"/>
  <c r="U58" i="2"/>
  <c r="U95" i="2" s="1"/>
  <c r="U53" i="2"/>
  <c r="U90" i="2" s="1"/>
  <c r="U57" i="2"/>
  <c r="U94" i="2" s="1"/>
  <c r="U54" i="2"/>
  <c r="U91" i="2" s="1"/>
  <c r="U50" i="2"/>
  <c r="U87" i="2" s="1"/>
  <c r="U46" i="2"/>
  <c r="U83" i="2" s="1"/>
  <c r="U59" i="2"/>
  <c r="U96" i="2" s="1"/>
  <c r="U55" i="2"/>
  <c r="U92" i="2" s="1"/>
  <c r="U51" i="2"/>
  <c r="U88" i="2" s="1"/>
  <c r="U61" i="2"/>
  <c r="U98" i="2" s="1"/>
  <c r="U56" i="2"/>
  <c r="U93" i="2" s="1"/>
  <c r="U52" i="2"/>
  <c r="U89" i="2" s="1"/>
  <c r="U48" i="2"/>
  <c r="U85" i="2" s="1"/>
  <c r="U43" i="2"/>
  <c r="U80" i="2" s="1"/>
  <c r="U47" i="2"/>
  <c r="U84" i="2" s="1"/>
  <c r="U45" i="2"/>
  <c r="U82" i="2" s="1"/>
  <c r="U44" i="2"/>
  <c r="U81" i="2" s="1"/>
  <c r="U49" i="2"/>
  <c r="U86" i="2" s="1"/>
  <c r="U41" i="2"/>
  <c r="U78" i="2" s="1"/>
  <c r="U42" i="2"/>
  <c r="U79" i="2" s="1"/>
  <c r="AB102" i="2" l="1"/>
  <c r="BP102" i="2"/>
  <c r="X102" i="2"/>
  <c r="AK102" i="2"/>
  <c r="Y102" i="2"/>
  <c r="BE102" i="2"/>
  <c r="AD102" i="2"/>
  <c r="BJ102" i="2"/>
  <c r="AM102" i="2"/>
  <c r="AY102" i="2"/>
  <c r="AE102" i="2"/>
  <c r="AA105" i="2" s="1"/>
  <c r="AA102" i="2"/>
  <c r="BI102" i="2"/>
  <c r="BQ102" i="2"/>
  <c r="AH102" i="2"/>
  <c r="BN102" i="2"/>
  <c r="Q102" i="2"/>
  <c r="AW102" i="2"/>
  <c r="V102" i="2"/>
  <c r="S102" i="2"/>
  <c r="W102" i="2"/>
  <c r="BL102" i="2"/>
  <c r="T102" i="2"/>
  <c r="AZ102" i="2"/>
  <c r="BK102" i="2"/>
  <c r="BT102" i="2"/>
  <c r="U102" i="2"/>
  <c r="AC102" i="2"/>
  <c r="Z102" i="2"/>
  <c r="V105" i="2" s="1"/>
  <c r="BF102" i="2"/>
  <c r="AO102" i="2"/>
  <c r="BU102" i="2"/>
  <c r="AT102" i="2"/>
  <c r="H70" i="2"/>
  <c r="AQ102" i="2"/>
  <c r="BO102" i="2"/>
  <c r="BH102" i="2"/>
  <c r="BS102" i="2"/>
  <c r="AV102" i="2"/>
  <c r="AR102" i="2"/>
  <c r="BD102" i="2"/>
  <c r="AS102" i="2"/>
  <c r="R102" i="2"/>
  <c r="AX102" i="2"/>
  <c r="AT105" i="2" s="1"/>
  <c r="AG102" i="2"/>
  <c r="BM102" i="2"/>
  <c r="AL102" i="2"/>
  <c r="BR102" i="2"/>
  <c r="AI102" i="2"/>
  <c r="BG102" i="2"/>
  <c r="BC102" i="2"/>
  <c r="AN102" i="2"/>
  <c r="AJ102" i="2"/>
  <c r="AU102" i="2"/>
  <c r="AF102" i="2"/>
  <c r="AJ105" i="2" l="1"/>
  <c r="BB105" i="2"/>
  <c r="P105" i="2"/>
  <c r="BJ105" i="2"/>
  <c r="BT105" i="2"/>
  <c r="AG105" i="2"/>
</calcChain>
</file>

<file path=xl/comments1.xml><?xml version="1.0" encoding="utf-8"?>
<comments xmlns="http://schemas.openxmlformats.org/spreadsheetml/2006/main">
  <authors>
    <author>leightonw</author>
    <author>matthewb</author>
  </authors>
  <commentList>
    <comment ref="E7" authorId="0">
      <text>
        <r>
          <rPr>
            <sz val="9"/>
            <color indexed="81"/>
            <rFont val="Tahoma"/>
            <family val="2"/>
          </rPr>
          <t>This T-bill was added for the September 2015 WACC determination, after NZGB 04/15/15 matured. It was used when calculating interpolated debt premiums for bonds with relatively short terms to maturity. (We were required to estimate 3, 4, and 5 year debt premiums for the September 2015 determination, given that it related to CPP regulation.)
However, we are only required to estimate five year debt premiums for this determination, given that it applies to information disclosure regulation. The T-bill does not directly affect the five year debt premiums we have estimated.</t>
        </r>
      </text>
    </comment>
    <comment ref="F7" authorId="0">
      <text>
        <r>
          <rPr>
            <sz val="9"/>
            <color indexed="81"/>
            <rFont val="Tahoma"/>
            <family val="2"/>
          </rPr>
          <t>This T-bill was added for the September 2015 WACC determination, after NZGB 04/15/15 matured. It was used when calculating interpolated debt premiums for bonds with relatively short terms to maturity. (We were required to estimate 3, 4, and 5 year debt premiums for the September 2015 determination, given that it related to CPP regulation.)
However, we are only required to estimate five year debt premiums for this determination, given that it applies to information disclosure regulation. The T-bill does not directly affect the five year debt premiums we have estimated.</t>
        </r>
      </text>
    </comment>
    <comment ref="AR74" authorId="0">
      <text>
        <r>
          <rPr>
            <sz val="9"/>
            <color indexed="81"/>
            <rFont val="Tahoma"/>
            <family val="2"/>
          </rPr>
          <t>Excluded because bond is secured</t>
        </r>
      </text>
    </comment>
    <comment ref="AS74" authorId="0">
      <text>
        <r>
          <rPr>
            <sz val="9"/>
            <color indexed="81"/>
            <rFont val="Tahoma"/>
            <family val="2"/>
          </rPr>
          <t>Excluded because bond is secured</t>
        </r>
      </text>
    </comment>
    <comment ref="BA78" authorId="1">
      <text>
        <r>
          <rPr>
            <sz val="10"/>
            <color indexed="81"/>
            <rFont val="Tahoma"/>
            <family val="2"/>
          </rPr>
          <t>It is not currently possible to calculate the interpolated bit to bid spread, because there is no NZ government bond maturing after 15/03/2028.</t>
        </r>
      </text>
    </comment>
    <comment ref="AP104" authorId="1">
      <text>
        <r>
          <rPr>
            <sz val="10"/>
            <color indexed="81"/>
            <rFont val="Tahoma"/>
            <family val="2"/>
          </rPr>
          <t>The 28/09/2017 and 20/12/2018 maturity Powerco bonds are secured (rather than unsecured), so are excluded based on IMs definition of vanilla NZ$ denominated bonds.</t>
        </r>
      </text>
    </comment>
  </commentList>
</comments>
</file>

<file path=xl/sharedStrings.xml><?xml version="1.0" encoding="utf-8"?>
<sst xmlns="http://schemas.openxmlformats.org/spreadsheetml/2006/main" count="316" uniqueCount="188">
  <si>
    <t>Cost of capital determination</t>
  </si>
  <si>
    <t>WACC estimates for GDB ID</t>
  </si>
  <si>
    <t>Calculation of risk-free rate and inputs for debt premium determination</t>
  </si>
  <si>
    <t>WACC estimated as at:</t>
  </si>
  <si>
    <t>Calculation of the risk-free rate</t>
  </si>
  <si>
    <t>Calculation of the debt premium</t>
  </si>
  <si>
    <t>Raw data from Bloomberg on bid yield to maturity for New Zealand government bonds</t>
  </si>
  <si>
    <t>Raw data from Bloomberg on bid yield to maturity for vanilla NZ$ denominated corporate bonds</t>
  </si>
  <si>
    <t>Security name</t>
  </si>
  <si>
    <t>Bond credit rating</t>
  </si>
  <si>
    <t>Coupon frequency</t>
  </si>
  <si>
    <t>Maturity date</t>
  </si>
  <si>
    <t>Annualised bid yield to maturity for each business day</t>
  </si>
  <si>
    <t>Annualisation reflects six monthly  or quarterly payment of interest</t>
  </si>
  <si>
    <t>Annualisation reflects six monthly or quarterly payment of interest</t>
  </si>
  <si>
    <t>Un-weighted arithmetic average of the daily annualised bid yields to maturity</t>
  </si>
  <si>
    <t>Average</t>
  </si>
  <si>
    <t>Calculation of the interpolated risk-free rate</t>
  </si>
  <si>
    <t>Term (years)</t>
  </si>
  <si>
    <t>Risk-free rate</t>
  </si>
  <si>
    <t>Calculation of the interpolated bid to bid spread between corporate bonds and New Zealand government bonds</t>
  </si>
  <si>
    <t>Un-weighted arithmetic average of the daily spreads</t>
  </si>
  <si>
    <t>AIANZ</t>
  </si>
  <si>
    <t>GENEPO</t>
  </si>
  <si>
    <t>MRPNZ</t>
  </si>
  <si>
    <t>VCTNZ</t>
  </si>
  <si>
    <t>WIANZ</t>
  </si>
  <si>
    <t>CENNZ</t>
  </si>
  <si>
    <t>PIFAU</t>
  </si>
  <si>
    <t>TPNZ</t>
  </si>
  <si>
    <t>SPKNZ</t>
  </si>
  <si>
    <t>TLSAU</t>
  </si>
  <si>
    <t>FCGNZ</t>
  </si>
  <si>
    <t>MERINZ</t>
  </si>
  <si>
    <t>CHRINT</t>
  </si>
  <si>
    <t>5 year debt premium</t>
  </si>
  <si>
    <r>
      <rPr>
        <b/>
        <sz val="11"/>
        <color indexed="8"/>
        <rFont val="Calibri"/>
        <family val="2"/>
        <scheme val="minor"/>
      </rPr>
      <t>Note:</t>
    </r>
    <r>
      <rPr>
        <sz val="11"/>
        <rFont val="Calibri"/>
        <family val="2"/>
        <scheme val="minor"/>
      </rPr>
      <t xml:space="preserve"> Cells are left blank where there is insufficient data to linearly interpolate the debt premium.</t>
    </r>
  </si>
  <si>
    <t>In this case, the yield on the bond with the closest match to the required term to maturity is used when estimating the debt premium.</t>
  </si>
  <si>
    <t>A-</t>
  </si>
  <si>
    <t>A</t>
  </si>
  <si>
    <t>NZGB 6 11/15/11</t>
  </si>
  <si>
    <t>NZGB 6 1/2 04/15/13</t>
  </si>
  <si>
    <t>NZGB 6 04/15/15</t>
  </si>
  <si>
    <t>NZTB 0 03/02/16</t>
  </si>
  <si>
    <t>NZTB 0 08/17/16</t>
  </si>
  <si>
    <t>NZGB 6 12/15/17</t>
  </si>
  <si>
    <t>NZGB 5 03/15/19</t>
  </si>
  <si>
    <t>NZGB 3 04/15/20</t>
  </si>
  <si>
    <t>NZGB 6 05/15/21</t>
  </si>
  <si>
    <t>NZGB 5 1/2 04/15/23</t>
  </si>
  <si>
    <t>NZGB 4 1/2 04/15/27</t>
  </si>
  <si>
    <t>NR</t>
  </si>
  <si>
    <t>A-1+</t>
  </si>
  <si>
    <t>AA+</t>
  </si>
  <si>
    <t>S/A</t>
  </si>
  <si>
    <t>#N/A Field Not Applicable</t>
  </si>
  <si>
    <t>15/11/2011</t>
  </si>
  <si>
    <t>15/04/2013</t>
  </si>
  <si>
    <t>15/04/2015</t>
  </si>
  <si>
    <t>2/03/2016</t>
  </si>
  <si>
    <t>17/08/2016</t>
  </si>
  <si>
    <t>15/12/2017</t>
  </si>
  <si>
    <t>15/03/2019</t>
  </si>
  <si>
    <t>15/04/2020</t>
  </si>
  <si>
    <t>15/05/2021</t>
  </si>
  <si>
    <t>15/04/2023</t>
  </si>
  <si>
    <t>15/04/2027</t>
  </si>
  <si>
    <t/>
  </si>
  <si>
    <t>AIANZ 7 1/4 11/07/15</t>
  </si>
  <si>
    <t>AIANZ 8 08/10/16</t>
  </si>
  <si>
    <t>AIANZ 8 11/15/16</t>
  </si>
  <si>
    <t>AIANZ 5.47 10/17/17</t>
  </si>
  <si>
    <t>AIANZ 4.73 12/13/19</t>
  </si>
  <si>
    <t>AIANZ 5.52 05/28/21</t>
  </si>
  <si>
    <t>GENEPO 7.65 03/15/16</t>
  </si>
  <si>
    <t>GENEPO 7.185 09/15/16</t>
  </si>
  <si>
    <t>GENEPO 5.205 11/01/19</t>
  </si>
  <si>
    <t>GENEPO 8.3 06/23/20</t>
  </si>
  <si>
    <t>GENEPO 5.81 03/08/23</t>
  </si>
  <si>
    <t>MRPNZ 8.36 05/15/13</t>
  </si>
  <si>
    <t>MRPNZ 7.55 10/12/16</t>
  </si>
  <si>
    <t>MRPNZ 5.029 03/06/19</t>
  </si>
  <si>
    <t>MRPNZ 8.21 02/11/20</t>
  </si>
  <si>
    <t>MRPNZ 5.793 03/06/23</t>
  </si>
  <si>
    <t>VCTNZ 7.8 10/15/14</t>
  </si>
  <si>
    <t>WIANZ 7 1/2 11/15/13</t>
  </si>
  <si>
    <t>WIANZ 5.27 06/11/20</t>
  </si>
  <si>
    <t>WIANZ 6 1/4 05/15/21</t>
  </si>
  <si>
    <t>CENNZ 8 05/15/14</t>
  </si>
  <si>
    <t>CENNZ 7.855 04/13/17</t>
  </si>
  <si>
    <t>CENNZ 4.8 05/24/18</t>
  </si>
  <si>
    <t>CENNZ 5.8 05/15/19</t>
  </si>
  <si>
    <t>CENNZ 5.277 05/27/20</t>
  </si>
  <si>
    <t>CENNZ 4.4 11/15/21</t>
  </si>
  <si>
    <t>PIFAU 6.39 03/29/13</t>
  </si>
  <si>
    <t>PIFAU 6.53 06/29/15</t>
  </si>
  <si>
    <t>PIFAU 6.74 09/28/17</t>
  </si>
  <si>
    <t>PIFAU 6.31 12/20/18</t>
  </si>
  <si>
    <t>TPNZ 6.595 02/15/17</t>
  </si>
  <si>
    <t>TPNZ 5.14 11/30/18</t>
  </si>
  <si>
    <t>TPNZ 4.65 09/06/19</t>
  </si>
  <si>
    <t>TPNZ 7.19 11/12/19</t>
  </si>
  <si>
    <t>TPNZ 6.95 06/10/20</t>
  </si>
  <si>
    <t>TPNZ 4.3 06/30/22</t>
  </si>
  <si>
    <t>TPNZ 5.448 03/15/23</t>
  </si>
  <si>
    <t>TPNZ 5.893 03/15/28</t>
  </si>
  <si>
    <t>SPKNZ 6.92 03/22/13</t>
  </si>
  <si>
    <t>SPKNZ 8.65 06/15/15</t>
  </si>
  <si>
    <t>SPKNZ 8.35 06/15/15</t>
  </si>
  <si>
    <t>SPKNZ 7.04 03/22/16</t>
  </si>
  <si>
    <t>SPKNZ 5 1/4 10/25/19</t>
  </si>
  <si>
    <t>SPKNZ 4 1/2 03/25/22</t>
  </si>
  <si>
    <t>TLSAU 7.15 11/24/14</t>
  </si>
  <si>
    <t>TLSAU 7.515 07/11/17</t>
  </si>
  <si>
    <t>FCGNZ 6.86 04/21/14</t>
  </si>
  <si>
    <t>FCGNZ 7 3/4 03/10/15</t>
  </si>
  <si>
    <t>FCGNZ 6.83 03/04/16</t>
  </si>
  <si>
    <t>FCGNZ 4.6 10/24/17</t>
  </si>
  <si>
    <t>FCGNZ 5.52 02/25/20</t>
  </si>
  <si>
    <t>FCGNZ 4.33 10/20/21</t>
  </si>
  <si>
    <t>FCGNZ 5.9 02/25/22</t>
  </si>
  <si>
    <t>FCGNZ 5.08 06/19/25</t>
  </si>
  <si>
    <t>MERINZ 7.15 03/16/15</t>
  </si>
  <si>
    <t>MERINZ 7.55 03/16/17</t>
  </si>
  <si>
    <t>CHRINT 5.15 12/06/19</t>
  </si>
  <si>
    <t>CHRINT 6 1/4 10/04/21</t>
  </si>
  <si>
    <t>BBB+</t>
  </si>
  <si>
    <t>#N/A N/A</t>
  </si>
  <si>
    <t>BBB</t>
  </si>
  <si>
    <t>AA-</t>
  </si>
  <si>
    <t>A /*-</t>
  </si>
  <si>
    <t>Qtrly</t>
  </si>
  <si>
    <t>7/11/2015</t>
  </si>
  <si>
    <t>10/08/2016</t>
  </si>
  <si>
    <t>15/11/2016</t>
  </si>
  <si>
    <t>17/10/2017</t>
  </si>
  <si>
    <t>13/12/2019</t>
  </si>
  <si>
    <t>28/05/2021</t>
  </si>
  <si>
    <t>15/03/2016</t>
  </si>
  <si>
    <t>15/09/2016</t>
  </si>
  <si>
    <t>1/11/2019</t>
  </si>
  <si>
    <t>23/06/2020</t>
  </si>
  <si>
    <t>8/03/2023</t>
  </si>
  <si>
    <t>15/05/2013</t>
  </si>
  <si>
    <t>12/10/2016</t>
  </si>
  <si>
    <t>6/03/2019</t>
  </si>
  <si>
    <t>11/02/2020</t>
  </si>
  <si>
    <t>6/03/2023</t>
  </si>
  <si>
    <t>15/10/2014</t>
  </si>
  <si>
    <t>15/11/2013</t>
  </si>
  <si>
    <t>11/06/2020</t>
  </si>
  <si>
    <t>15/05/2014</t>
  </si>
  <si>
    <t>13/04/2017</t>
  </si>
  <si>
    <t>24/05/2018</t>
  </si>
  <si>
    <t>15/05/2019</t>
  </si>
  <si>
    <t>27/05/2020</t>
  </si>
  <si>
    <t>29/03/2013</t>
  </si>
  <si>
    <t>29/06/2015</t>
  </si>
  <si>
    <t>28/09/2017</t>
  </si>
  <si>
    <t>20/12/2018</t>
  </si>
  <si>
    <t>15/02/2017</t>
  </si>
  <si>
    <t>30/11/2018</t>
  </si>
  <si>
    <t>6/09/2019</t>
  </si>
  <si>
    <t>12/11/2019</t>
  </si>
  <si>
    <t>10/06/2020</t>
  </si>
  <si>
    <t>30/06/2022</t>
  </si>
  <si>
    <t>15/03/2023</t>
  </si>
  <si>
    <t>15/03/2028</t>
  </si>
  <si>
    <t>22/03/2013</t>
  </si>
  <si>
    <t>15/06/2015</t>
  </si>
  <si>
    <t>22/03/2016</t>
  </si>
  <si>
    <t>25/10/2019</t>
  </si>
  <si>
    <t>25/03/2022</t>
  </si>
  <si>
    <t>24/11/2014</t>
  </si>
  <si>
    <t>11/07/2017</t>
  </si>
  <si>
    <t>21/04/2014</t>
  </si>
  <si>
    <t>10/03/2015</t>
  </si>
  <si>
    <t>4/03/2016</t>
  </si>
  <si>
    <t>24/10/2017</t>
  </si>
  <si>
    <t>25/02/2020</t>
  </si>
  <si>
    <t>20/10/2021</t>
  </si>
  <si>
    <t>25/02/2022</t>
  </si>
  <si>
    <t>19/06/2025</t>
  </si>
  <si>
    <t>16/03/2015</t>
  </si>
  <si>
    <t>16/03/2017</t>
  </si>
  <si>
    <t>6/12/2019</t>
  </si>
  <si>
    <t>4/10/2021</t>
  </si>
  <si>
    <r>
      <rPr>
        <b/>
        <sz val="11"/>
        <rFont val="Calibri"/>
        <family val="2"/>
        <scheme val="minor"/>
      </rPr>
      <t>Date:</t>
    </r>
    <r>
      <rPr>
        <sz val="11"/>
        <rFont val="Calibri"/>
        <family val="2"/>
        <scheme val="minor"/>
      </rPr>
      <t xml:space="preserve"> 30 October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</si>
</sst>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
  </numFmts>
  <fonts count="3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ont>
    <font>
      <sz val="14"/>
      <name val="Calibri"/>
      <family val="2"/>
      <scheme val="minor"/>
    </font>
    <font>
      <sz val="11"/>
      <name val="Calibri"/>
      <family val="2"/>
      <scheme val="minor"/>
    </font>
    <font>
      <b/>
      <sz val="20"/>
      <name val="Calibri"/>
      <family val="2"/>
      <scheme val="minor"/>
    </font>
    <font>
      <b/>
      <sz val="18"/>
      <name val="Calibri"/>
      <family val="2"/>
      <scheme val="minor"/>
    </font>
    <font>
      <b/>
      <sz val="14"/>
      <name val="Calibri"/>
      <family val="2"/>
      <scheme val="minor"/>
    </font>
    <font>
      <b/>
      <sz val="1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TIME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1"/>
      <name val="Calibri"/>
      <family val="2"/>
      <scheme val="minor"/>
    </font>
    <font>
      <b/>
      <sz val="11"/>
      <color rgb="FFFF0000"/>
      <name val="Calibri"/>
      <family val="2"/>
      <scheme val="minor"/>
    </font>
    <font>
      <i/>
      <sz val="11"/>
      <color theme="1"/>
      <name val="Calibri"/>
      <family val="2"/>
      <scheme val="minor"/>
    </font>
    <font>
      <i/>
      <sz val="11"/>
      <name val="Calibri"/>
      <family val="2"/>
      <scheme val="minor"/>
    </font>
    <font>
      <b/>
      <sz val="11"/>
      <color indexed="8"/>
      <name val="Calibri"/>
      <family val="2"/>
      <scheme val="minor"/>
    </font>
    <font>
      <u/>
      <sz val="10"/>
      <name val="Arial"/>
      <family val="2"/>
    </font>
    <font>
      <sz val="9"/>
      <color indexed="81"/>
      <name val="Tahoma"/>
      <family val="2"/>
    </font>
    <font>
      <sz val="10"/>
      <color indexed="81"/>
      <name val="Tahoma"/>
      <family val="2"/>
    </font>
  </fonts>
  <fills count="2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rgb="FFFFFF99"/>
        <bgColor indexed="64"/>
      </patternFill>
    </fill>
    <fill>
      <patternFill patternType="solid">
        <fgColor theme="4"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93">
    <xf numFmtId="0" fontId="0" fillId="0" borderId="0"/>
    <xf numFmtId="0" fontId="4"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5" fillId="21" borderId="1" applyNumberFormat="0" applyAlignment="0" applyProtection="0"/>
    <xf numFmtId="0" fontId="16" fillId="22" borderId="2" applyNumberFormat="0" applyAlignment="0" applyProtection="0"/>
    <xf numFmtId="0" fontId="17" fillId="0" borderId="0"/>
    <xf numFmtId="164" fontId="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7" fillId="0" borderId="0"/>
    <xf numFmtId="0" fontId="18" fillId="0" borderId="0" applyNumberFormat="0" applyFill="0" applyBorder="0" applyAlignment="0" applyProtection="0"/>
    <xf numFmtId="0" fontId="19" fillId="5"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8" borderId="1" applyNumberFormat="0" applyAlignment="0" applyProtection="0"/>
    <xf numFmtId="0" fontId="24" fillId="0" borderId="6" applyNumberFormat="0" applyFill="0" applyAlignment="0" applyProtection="0"/>
    <xf numFmtId="0" fontId="25" fillId="23" borderId="0" applyNumberFormat="0" applyBorder="0" applyAlignment="0" applyProtection="0"/>
    <xf numFmtId="0" fontId="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24" borderId="7" applyNumberFormat="0" applyFont="0" applyAlignment="0" applyProtection="0"/>
    <xf numFmtId="0" fontId="11" fillId="24" borderId="7" applyNumberFormat="0" applyFont="0" applyAlignment="0" applyProtection="0"/>
    <xf numFmtId="0" fontId="11" fillId="24" borderId="7" applyNumberFormat="0" applyFont="0" applyAlignment="0" applyProtection="0"/>
    <xf numFmtId="0" fontId="11" fillId="24" borderId="7" applyNumberFormat="0" applyFont="0" applyAlignment="0" applyProtection="0"/>
    <xf numFmtId="0" fontId="11" fillId="24" borderId="7" applyNumberFormat="0" applyFont="0" applyAlignment="0" applyProtection="0"/>
    <xf numFmtId="0" fontId="11" fillId="24" borderId="7" applyNumberFormat="0" applyFont="0" applyAlignment="0" applyProtection="0"/>
    <xf numFmtId="0" fontId="11" fillId="24" borderId="7" applyNumberFormat="0" applyFont="0" applyAlignment="0" applyProtection="0"/>
    <xf numFmtId="0" fontId="26" fillId="21" borderId="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cellStyleXfs>
  <cellXfs count="316">
    <xf numFmtId="0" fontId="0" fillId="0" borderId="0" xfId="0"/>
    <xf numFmtId="0" fontId="5" fillId="2" borderId="0" xfId="1" applyFont="1" applyFill="1"/>
    <xf numFmtId="0" fontId="6" fillId="2" borderId="0" xfId="1" applyFont="1" applyFill="1"/>
    <xf numFmtId="0" fontId="7" fillId="2" borderId="0" xfId="1" applyFont="1" applyFill="1"/>
    <xf numFmtId="0" fontId="8" fillId="2" borderId="0" xfId="1" applyFont="1" applyFill="1"/>
    <xf numFmtId="0" fontId="9" fillId="2" borderId="0" xfId="1" applyFont="1" applyFill="1"/>
    <xf numFmtId="0" fontId="30" fillId="2" borderId="0" xfId="0" applyFont="1" applyFill="1"/>
    <xf numFmtId="0" fontId="6" fillId="2" borderId="0" xfId="0" applyFont="1" applyFill="1"/>
    <xf numFmtId="0" fontId="31" fillId="2" borderId="0" xfId="0" applyFont="1" applyFill="1"/>
    <xf numFmtId="14" fontId="6" fillId="2" borderId="0" xfId="0" applyNumberFormat="1" applyFont="1" applyFill="1" applyBorder="1" applyAlignment="1">
      <alignment horizontal="right"/>
    </xf>
    <xf numFmtId="0" fontId="10" fillId="2" borderId="0" xfId="0" applyFont="1" applyFill="1"/>
    <xf numFmtId="0" fontId="3" fillId="2" borderId="0" xfId="0" applyFont="1" applyFill="1" applyBorder="1" applyAlignment="1">
      <alignment horizontal="center"/>
    </xf>
    <xf numFmtId="0" fontId="6" fillId="2" borderId="13" xfId="0" applyFont="1" applyFill="1" applyBorder="1"/>
    <xf numFmtId="0" fontId="3" fillId="2" borderId="0" xfId="0" applyFont="1" applyFill="1" applyBorder="1" applyAlignment="1"/>
    <xf numFmtId="0" fontId="33" fillId="2" borderId="17" xfId="0" applyFont="1" applyFill="1" applyBorder="1" applyAlignment="1">
      <alignment horizontal="right"/>
    </xf>
    <xf numFmtId="0" fontId="6" fillId="2" borderId="10" xfId="0" applyFont="1" applyFill="1" applyBorder="1" applyAlignment="1">
      <alignment horizontal="right"/>
    </xf>
    <xf numFmtId="0" fontId="6" fillId="2" borderId="18" xfId="0" applyFont="1" applyFill="1" applyBorder="1" applyAlignment="1">
      <alignment horizontal="right"/>
    </xf>
    <xf numFmtId="0" fontId="6" fillId="2" borderId="12" xfId="0" applyFont="1" applyFill="1" applyBorder="1" applyAlignment="1">
      <alignment horizontal="right"/>
    </xf>
    <xf numFmtId="0" fontId="6" fillId="2" borderId="0" xfId="0" applyFont="1" applyFill="1" applyBorder="1" applyAlignment="1">
      <alignment horizontal="right"/>
    </xf>
    <xf numFmtId="0" fontId="33" fillId="2" borderId="0" xfId="0" applyFont="1" applyFill="1" applyAlignment="1">
      <alignment horizontal="right"/>
    </xf>
    <xf numFmtId="0" fontId="6" fillId="2" borderId="11" xfId="0" applyFont="1" applyFill="1" applyBorder="1" applyAlignment="1">
      <alignment horizontal="right"/>
    </xf>
    <xf numFmtId="0" fontId="1" fillId="2" borderId="18" xfId="122" applyFont="1" applyFill="1" applyBorder="1" applyAlignment="1">
      <alignment horizontal="right"/>
    </xf>
    <xf numFmtId="0" fontId="6" fillId="25" borderId="18" xfId="0" applyFont="1" applyFill="1" applyBorder="1" applyAlignment="1">
      <alignment horizontal="right"/>
    </xf>
    <xf numFmtId="0" fontId="6" fillId="25" borderId="10" xfId="0" applyFont="1" applyFill="1" applyBorder="1" applyAlignment="1">
      <alignment horizontal="right"/>
    </xf>
    <xf numFmtId="14" fontId="6" fillId="2" borderId="11" xfId="0" applyNumberFormat="1" applyFont="1" applyFill="1" applyBorder="1" applyAlignment="1">
      <alignment horizontal="right"/>
    </xf>
    <xf numFmtId="0" fontId="1" fillId="2" borderId="11" xfId="122" applyFont="1" applyFill="1" applyBorder="1" applyAlignment="1">
      <alignment horizontal="right"/>
    </xf>
    <xf numFmtId="0" fontId="6" fillId="2" borderId="19" xfId="0" applyFont="1" applyFill="1" applyBorder="1" applyAlignment="1">
      <alignment horizontal="right"/>
    </xf>
    <xf numFmtId="0" fontId="6" fillId="2" borderId="13" xfId="0" applyFont="1" applyFill="1" applyBorder="1" applyAlignment="1">
      <alignment horizontal="right"/>
    </xf>
    <xf numFmtId="0" fontId="6" fillId="2" borderId="17" xfId="0" applyFont="1" applyFill="1" applyBorder="1" applyAlignment="1">
      <alignment horizontal="right"/>
    </xf>
    <xf numFmtId="0" fontId="1" fillId="2" borderId="13" xfId="122" applyFont="1" applyFill="1" applyBorder="1" applyAlignment="1">
      <alignment horizontal="right"/>
    </xf>
    <xf numFmtId="0" fontId="6" fillId="25" borderId="13" xfId="0" applyFont="1" applyFill="1" applyBorder="1" applyAlignment="1">
      <alignment horizontal="right"/>
    </xf>
    <xf numFmtId="0" fontId="6" fillId="25" borderId="19" xfId="0" applyFont="1" applyFill="1" applyBorder="1" applyAlignment="1">
      <alignment horizontal="right"/>
    </xf>
    <xf numFmtId="0" fontId="1" fillId="2" borderId="0" xfId="122" applyFont="1" applyFill="1" applyBorder="1" applyAlignment="1">
      <alignment horizontal="right"/>
    </xf>
    <xf numFmtId="14" fontId="33" fillId="2" borderId="17" xfId="0" applyNumberFormat="1" applyFont="1" applyFill="1" applyBorder="1" applyAlignment="1">
      <alignment horizontal="right"/>
    </xf>
    <xf numFmtId="14" fontId="6" fillId="2" borderId="14" xfId="0" applyNumberFormat="1" applyFont="1" applyFill="1" applyBorder="1" applyAlignment="1">
      <alignment horizontal="right"/>
    </xf>
    <xf numFmtId="14" fontId="6" fillId="2" borderId="20" xfId="0" applyNumberFormat="1" applyFont="1" applyFill="1" applyBorder="1" applyAlignment="1">
      <alignment horizontal="right"/>
    </xf>
    <xf numFmtId="0" fontId="6" fillId="2" borderId="20" xfId="0" applyFont="1" applyFill="1" applyBorder="1" applyAlignment="1">
      <alignment horizontal="right"/>
    </xf>
    <xf numFmtId="14" fontId="6" fillId="2" borderId="16" xfId="0" applyNumberFormat="1" applyFont="1" applyFill="1" applyBorder="1" applyAlignment="1">
      <alignment horizontal="right"/>
    </xf>
    <xf numFmtId="14" fontId="6" fillId="2" borderId="15" xfId="0" applyNumberFormat="1" applyFont="1" applyFill="1" applyBorder="1" applyAlignment="1">
      <alignment horizontal="right"/>
    </xf>
    <xf numFmtId="14" fontId="1" fillId="2" borderId="20" xfId="122" applyNumberFormat="1" applyFont="1" applyFill="1" applyBorder="1" applyAlignment="1">
      <alignment horizontal="right"/>
    </xf>
    <xf numFmtId="14" fontId="6" fillId="25" borderId="20" xfId="0" applyNumberFormat="1" applyFont="1" applyFill="1" applyBorder="1" applyAlignment="1">
      <alignment horizontal="right"/>
    </xf>
    <xf numFmtId="14" fontId="6" fillId="25" borderId="14" xfId="0" applyNumberFormat="1" applyFont="1" applyFill="1" applyBorder="1" applyAlignment="1">
      <alignment horizontal="right"/>
    </xf>
    <xf numFmtId="14" fontId="1" fillId="2" borderId="15" xfId="122" applyNumberFormat="1" applyFont="1" applyFill="1" applyBorder="1" applyAlignment="1">
      <alignment horizontal="right"/>
    </xf>
    <xf numFmtId="14" fontId="6" fillId="2" borderId="17" xfId="0" applyNumberFormat="1" applyFont="1" applyFill="1" applyBorder="1"/>
    <xf numFmtId="165" fontId="6" fillId="26" borderId="19" xfId="0" applyNumberFormat="1" applyFont="1" applyFill="1" applyBorder="1"/>
    <xf numFmtId="165" fontId="6" fillId="26" borderId="13" xfId="0" applyNumberFormat="1" applyFont="1" applyFill="1" applyBorder="1"/>
    <xf numFmtId="165" fontId="6" fillId="26" borderId="13" xfId="211" applyNumberFormat="1" applyFont="1" applyFill="1" applyBorder="1"/>
    <xf numFmtId="165" fontId="6" fillId="26" borderId="13" xfId="213" applyNumberFormat="1" applyFont="1" applyFill="1" applyBorder="1"/>
    <xf numFmtId="165" fontId="6" fillId="26" borderId="13" xfId="215" applyNumberFormat="1" applyFont="1" applyFill="1" applyBorder="1"/>
    <xf numFmtId="165" fontId="6" fillId="26" borderId="0" xfId="217" applyNumberFormat="1" applyFont="1" applyFill="1" applyBorder="1"/>
    <xf numFmtId="165" fontId="6" fillId="26" borderId="13" xfId="219" applyNumberFormat="1" applyFont="1" applyFill="1" applyBorder="1"/>
    <xf numFmtId="14" fontId="6" fillId="2" borderId="0" xfId="0" applyNumberFormat="1" applyFont="1" applyFill="1" applyBorder="1"/>
    <xf numFmtId="165" fontId="6" fillId="2" borderId="0" xfId="0" applyNumberFormat="1" applyFont="1" applyFill="1" applyBorder="1"/>
    <xf numFmtId="165" fontId="6" fillId="26" borderId="10" xfId="226" applyNumberFormat="1" applyFont="1" applyFill="1" applyBorder="1"/>
    <xf numFmtId="165" fontId="6" fillId="26" borderId="18" xfId="228" applyNumberFormat="1" applyFont="1" applyFill="1" applyBorder="1"/>
    <xf numFmtId="165" fontId="6" fillId="26" borderId="11" xfId="230" applyNumberFormat="1" applyFont="1" applyFill="1" applyBorder="1"/>
    <xf numFmtId="165" fontId="6" fillId="26" borderId="18" xfId="234" applyNumberFormat="1" applyFont="1" applyFill="1" applyBorder="1"/>
    <xf numFmtId="165" fontId="6" fillId="26" borderId="11" xfId="236" applyNumberFormat="1" applyFont="1" applyFill="1" applyBorder="1"/>
    <xf numFmtId="165" fontId="6" fillId="26" borderId="13" xfId="238" applyNumberFormat="1" applyFont="1" applyFill="1" applyBorder="1"/>
    <xf numFmtId="165" fontId="6" fillId="26" borderId="18" xfId="240" applyNumberFormat="1" applyFont="1" applyFill="1" applyBorder="1"/>
    <xf numFmtId="165" fontId="6" fillId="26" borderId="11" xfId="242" applyNumberFormat="1" applyFont="1" applyFill="1" applyBorder="1"/>
    <xf numFmtId="165" fontId="6" fillId="26" borderId="18" xfId="245" applyNumberFormat="1" applyFont="1" applyFill="1" applyBorder="1"/>
    <xf numFmtId="165" fontId="6" fillId="26" borderId="12" xfId="247" applyNumberFormat="1" applyFont="1" applyFill="1" applyBorder="1"/>
    <xf numFmtId="165" fontId="6" fillId="26" borderId="11" xfId="249" applyNumberFormat="1" applyFont="1" applyFill="1" applyBorder="1"/>
    <xf numFmtId="165" fontId="1" fillId="26" borderId="13" xfId="122" applyNumberFormat="1" applyFont="1" applyFill="1" applyBorder="1"/>
    <xf numFmtId="165" fontId="6" fillId="26" borderId="11" xfId="251" applyNumberFormat="1" applyFont="1" applyFill="1" applyBorder="1"/>
    <xf numFmtId="165" fontId="6" fillId="26" borderId="18" xfId="253" applyNumberFormat="1" applyFont="1" applyFill="1" applyBorder="1"/>
    <xf numFmtId="165" fontId="6" fillId="26" borderId="11" xfId="255" applyNumberFormat="1" applyFont="1" applyFill="1" applyBorder="1"/>
    <xf numFmtId="165" fontId="6" fillId="26" borderId="18" xfId="257" applyNumberFormat="1" applyFont="1" applyFill="1" applyBorder="1"/>
    <xf numFmtId="165" fontId="6" fillId="26" borderId="11" xfId="259" applyNumberFormat="1" applyFont="1" applyFill="1" applyBorder="1"/>
    <xf numFmtId="165" fontId="6" fillId="26" borderId="11" xfId="261" applyNumberFormat="1" applyFont="1" applyFill="1" applyBorder="1"/>
    <xf numFmtId="165" fontId="6" fillId="26" borderId="18" xfId="263" applyNumberFormat="1" applyFont="1" applyFill="1" applyBorder="1"/>
    <xf numFmtId="165" fontId="6" fillId="26" borderId="11" xfId="63" applyNumberFormat="1" applyFont="1" applyFill="1" applyBorder="1"/>
    <xf numFmtId="165" fontId="6" fillId="26" borderId="18" xfId="65" applyNumberFormat="1" applyFont="1" applyFill="1" applyBorder="1"/>
    <xf numFmtId="165" fontId="6" fillId="26" borderId="11" xfId="67" applyNumberFormat="1" applyFont="1" applyFill="1" applyBorder="1"/>
    <xf numFmtId="165" fontId="6" fillId="26" borderId="18" xfId="67" applyNumberFormat="1" applyFont="1" applyFill="1" applyBorder="1"/>
    <xf numFmtId="165" fontId="6" fillId="26" borderId="18" xfId="69" applyNumberFormat="1" applyFont="1" applyFill="1" applyBorder="1"/>
    <xf numFmtId="165" fontId="6" fillId="26" borderId="12" xfId="69" applyNumberFormat="1" applyFont="1" applyFill="1" applyBorder="1"/>
    <xf numFmtId="165" fontId="1" fillId="26" borderId="12" xfId="122" applyNumberFormat="1" applyFont="1" applyFill="1" applyBorder="1"/>
    <xf numFmtId="165" fontId="6" fillId="26" borderId="11" xfId="71" applyNumberFormat="1" applyFont="1" applyFill="1" applyBorder="1"/>
    <xf numFmtId="165" fontId="6" fillId="25" borderId="18" xfId="73" applyNumberFormat="1" applyFont="1" applyFill="1" applyBorder="1"/>
    <xf numFmtId="165" fontId="6" fillId="25" borderId="10" xfId="75" applyNumberFormat="1" applyFont="1" applyFill="1" applyBorder="1"/>
    <xf numFmtId="165" fontId="6" fillId="26" borderId="18" xfId="77" applyNumberFormat="1" applyFont="1" applyFill="1" applyBorder="1"/>
    <xf numFmtId="165" fontId="6" fillId="26" borderId="12" xfId="79" applyNumberFormat="1" applyFont="1" applyFill="1" applyBorder="1"/>
    <xf numFmtId="165" fontId="6" fillId="26" borderId="18" xfId="81" applyNumberFormat="1" applyFont="1" applyFill="1" applyBorder="1"/>
    <xf numFmtId="165" fontId="6" fillId="26" borderId="10" xfId="81" applyNumberFormat="1" applyFont="1" applyFill="1" applyBorder="1"/>
    <xf numFmtId="165" fontId="6" fillId="26" borderId="11" xfId="84" applyNumberFormat="1" applyFont="1" applyFill="1" applyBorder="1"/>
    <xf numFmtId="165" fontId="6" fillId="26" borderId="18" xfId="86" applyNumberFormat="1" applyFont="1" applyFill="1" applyBorder="1"/>
    <xf numFmtId="165" fontId="6" fillId="26" borderId="11" xfId="88" applyNumberFormat="1" applyFont="1" applyFill="1" applyBorder="1"/>
    <xf numFmtId="165" fontId="6" fillId="26" borderId="18" xfId="90" applyNumberFormat="1" applyFont="1" applyFill="1" applyBorder="1"/>
    <xf numFmtId="165" fontId="6" fillId="26" borderId="13" xfId="90" applyNumberFormat="1" applyFont="1" applyFill="1" applyBorder="1"/>
    <xf numFmtId="165" fontId="6" fillId="26" borderId="11" xfId="92" applyNumberFormat="1" applyFont="1" applyFill="1" applyBorder="1"/>
    <xf numFmtId="165" fontId="6" fillId="26" borderId="18" xfId="94" applyNumberFormat="1" applyFont="1" applyFill="1" applyBorder="1"/>
    <xf numFmtId="165" fontId="6" fillId="26" borderId="11" xfId="96" applyNumberFormat="1" applyFont="1" applyFill="1" applyBorder="1"/>
    <xf numFmtId="165" fontId="6" fillId="26" borderId="18" xfId="98" applyNumberFormat="1" applyFont="1" applyFill="1" applyBorder="1"/>
    <xf numFmtId="165" fontId="6" fillId="26" borderId="18" xfId="100" applyNumberFormat="1" applyFont="1" applyFill="1" applyBorder="1"/>
    <xf numFmtId="165" fontId="6" fillId="26" borderId="11" xfId="100" applyNumberFormat="1" applyFont="1" applyFill="1" applyBorder="1"/>
    <xf numFmtId="165" fontId="6" fillId="26" borderId="0" xfId="100" applyNumberFormat="1" applyFont="1" applyFill="1" applyBorder="1"/>
    <xf numFmtId="165" fontId="6" fillId="26" borderId="18" xfId="102" applyNumberFormat="1" applyFont="1" applyFill="1" applyBorder="1"/>
    <xf numFmtId="165" fontId="6" fillId="26" borderId="11" xfId="105" applyNumberFormat="1" applyFont="1" applyFill="1" applyBorder="1"/>
    <xf numFmtId="165" fontId="6" fillId="26" borderId="18" xfId="107" applyNumberFormat="1" applyFont="1" applyFill="1" applyBorder="1"/>
    <xf numFmtId="165" fontId="6" fillId="26" borderId="18" xfId="109" applyNumberFormat="1" applyFont="1" applyFill="1" applyBorder="1"/>
    <xf numFmtId="165" fontId="6" fillId="26" borderId="19" xfId="226" applyNumberFormat="1" applyFont="1" applyFill="1" applyBorder="1"/>
    <xf numFmtId="165" fontId="6" fillId="26" borderId="13" xfId="228" applyNumberFormat="1" applyFont="1" applyFill="1" applyBorder="1"/>
    <xf numFmtId="165" fontId="6" fillId="26" borderId="0" xfId="230" applyNumberFormat="1" applyFont="1" applyFill="1" applyBorder="1"/>
    <xf numFmtId="165" fontId="6" fillId="26" borderId="13" xfId="234" applyNumberFormat="1" applyFont="1" applyFill="1" applyBorder="1"/>
    <xf numFmtId="165" fontId="6" fillId="26" borderId="0" xfId="236" applyNumberFormat="1" applyFont="1" applyFill="1" applyBorder="1"/>
    <xf numFmtId="165" fontId="6" fillId="26" borderId="13" xfId="240" applyNumberFormat="1" applyFont="1" applyFill="1" applyBorder="1"/>
    <xf numFmtId="165" fontId="6" fillId="26" borderId="0" xfId="242" applyNumberFormat="1" applyFont="1" applyFill="1" applyBorder="1"/>
    <xf numFmtId="165" fontId="6" fillId="26" borderId="13" xfId="245" applyNumberFormat="1" applyFont="1" applyFill="1" applyBorder="1"/>
    <xf numFmtId="165" fontId="6" fillId="26" borderId="17" xfId="247" applyNumberFormat="1" applyFont="1" applyFill="1" applyBorder="1"/>
    <xf numFmtId="165" fontId="6" fillId="26" borderId="0" xfId="249" applyNumberFormat="1" applyFont="1" applyFill="1" applyBorder="1"/>
    <xf numFmtId="165" fontId="6" fillId="26" borderId="0" xfId="251" applyNumberFormat="1" applyFont="1" applyFill="1" applyBorder="1"/>
    <xf numFmtId="165" fontId="6" fillId="26" borderId="13" xfId="253" applyNumberFormat="1" applyFont="1" applyFill="1" applyBorder="1"/>
    <xf numFmtId="165" fontId="6" fillId="26" borderId="0" xfId="255" applyNumberFormat="1" applyFont="1" applyFill="1" applyBorder="1"/>
    <xf numFmtId="165" fontId="6" fillId="26" borderId="13" xfId="257" applyNumberFormat="1" applyFont="1" applyFill="1" applyBorder="1"/>
    <xf numFmtId="165" fontId="6" fillId="26" borderId="0" xfId="259" applyNumberFormat="1" applyFont="1" applyFill="1" applyBorder="1"/>
    <xf numFmtId="165" fontId="6" fillId="26" borderId="0" xfId="261" applyNumberFormat="1" applyFont="1" applyFill="1" applyBorder="1"/>
    <xf numFmtId="165" fontId="6" fillId="26" borderId="13" xfId="263" applyNumberFormat="1" applyFont="1" applyFill="1" applyBorder="1"/>
    <xf numFmtId="165" fontId="6" fillId="26" borderId="0" xfId="63" applyNumberFormat="1" applyFont="1" applyFill="1" applyBorder="1"/>
    <xf numFmtId="165" fontId="6" fillId="26" borderId="13" xfId="65" applyNumberFormat="1" applyFont="1" applyFill="1" applyBorder="1"/>
    <xf numFmtId="165" fontId="6" fillId="26" borderId="0" xfId="67" applyNumberFormat="1" applyFont="1" applyFill="1" applyBorder="1"/>
    <xf numFmtId="165" fontId="6" fillId="26" borderId="13" xfId="67" applyNumberFormat="1" applyFont="1" applyFill="1" applyBorder="1"/>
    <xf numFmtId="165" fontId="6" fillId="26" borderId="13" xfId="69" applyNumberFormat="1" applyFont="1" applyFill="1" applyBorder="1"/>
    <xf numFmtId="165" fontId="6" fillId="26" borderId="17" xfId="69" applyNumberFormat="1" applyFont="1" applyFill="1" applyBorder="1"/>
    <xf numFmtId="165" fontId="1" fillId="26" borderId="17" xfId="122" applyNumberFormat="1" applyFont="1" applyFill="1" applyBorder="1"/>
    <xf numFmtId="165" fontId="6" fillId="26" borderId="0" xfId="71" applyNumberFormat="1" applyFont="1" applyFill="1" applyBorder="1"/>
    <xf numFmtId="165" fontId="6" fillId="25" borderId="13" xfId="73" applyNumberFormat="1" applyFont="1" applyFill="1" applyBorder="1"/>
    <xf numFmtId="165" fontId="6" fillId="25" borderId="19" xfId="75" applyNumberFormat="1" applyFont="1" applyFill="1" applyBorder="1"/>
    <xf numFmtId="165" fontId="6" fillId="26" borderId="13" xfId="77" applyNumberFormat="1" applyFont="1" applyFill="1" applyBorder="1"/>
    <xf numFmtId="165" fontId="6" fillId="26" borderId="17" xfId="79" applyNumberFormat="1" applyFont="1" applyFill="1" applyBorder="1"/>
    <xf numFmtId="165" fontId="6" fillId="26" borderId="13" xfId="81" applyNumberFormat="1" applyFont="1" applyFill="1" applyBorder="1"/>
    <xf numFmtId="165" fontId="6" fillId="26" borderId="19" xfId="81" applyNumberFormat="1" applyFont="1" applyFill="1" applyBorder="1"/>
    <xf numFmtId="165" fontId="6" fillId="26" borderId="0" xfId="84" applyNumberFormat="1" applyFont="1" applyFill="1" applyBorder="1"/>
    <xf numFmtId="165" fontId="6" fillId="26" borderId="13" xfId="86" applyNumberFormat="1" applyFont="1" applyFill="1" applyBorder="1"/>
    <xf numFmtId="165" fontId="6" fillId="26" borderId="0" xfId="88" applyNumberFormat="1" applyFont="1" applyFill="1" applyBorder="1"/>
    <xf numFmtId="165" fontId="6" fillId="26" borderId="0" xfId="92" applyNumberFormat="1" applyFont="1" applyFill="1" applyBorder="1"/>
    <xf numFmtId="165" fontId="6" fillId="26" borderId="13" xfId="94" applyNumberFormat="1" applyFont="1" applyFill="1" applyBorder="1"/>
    <xf numFmtId="165" fontId="6" fillId="26" borderId="0" xfId="96" applyNumberFormat="1" applyFont="1" applyFill="1" applyBorder="1"/>
    <xf numFmtId="165" fontId="6" fillId="26" borderId="13" xfId="98" applyNumberFormat="1" applyFont="1" applyFill="1" applyBorder="1"/>
    <xf numFmtId="165" fontId="6" fillId="26" borderId="13" xfId="100" applyNumberFormat="1" applyFont="1" applyFill="1" applyBorder="1"/>
    <xf numFmtId="165" fontId="6" fillId="26" borderId="13" xfId="102" applyNumberFormat="1" applyFont="1" applyFill="1" applyBorder="1"/>
    <xf numFmtId="165" fontId="6" fillId="26" borderId="0" xfId="105" applyNumberFormat="1" applyFont="1" applyFill="1" applyBorder="1"/>
    <xf numFmtId="165" fontId="6" fillId="26" borderId="13" xfId="107" applyNumberFormat="1" applyFont="1" applyFill="1" applyBorder="1"/>
    <xf numFmtId="165" fontId="6" fillId="26" borderId="13" xfId="109" applyNumberFormat="1" applyFont="1" applyFill="1" applyBorder="1"/>
    <xf numFmtId="165" fontId="6" fillId="26" borderId="14" xfId="0" applyNumberFormat="1" applyFont="1" applyFill="1" applyBorder="1"/>
    <xf numFmtId="165" fontId="6" fillId="26" borderId="20" xfId="211" applyNumberFormat="1" applyFont="1" applyFill="1" applyBorder="1"/>
    <xf numFmtId="165" fontId="6" fillId="26" borderId="16" xfId="211" applyNumberFormat="1" applyFont="1" applyFill="1" applyBorder="1"/>
    <xf numFmtId="165" fontId="6" fillId="26" borderId="20" xfId="213" applyNumberFormat="1" applyFont="1" applyFill="1" applyBorder="1"/>
    <xf numFmtId="165" fontId="6" fillId="26" borderId="20" xfId="215" applyNumberFormat="1" applyFont="1" applyFill="1" applyBorder="1"/>
    <xf numFmtId="165" fontId="6" fillId="26" borderId="15" xfId="217" applyNumberFormat="1" applyFont="1" applyFill="1" applyBorder="1"/>
    <xf numFmtId="165" fontId="6" fillId="26" borderId="20" xfId="219" applyNumberFormat="1" applyFont="1" applyFill="1" applyBorder="1"/>
    <xf numFmtId="165" fontId="6" fillId="26" borderId="14" xfId="226" applyNumberFormat="1" applyFont="1" applyFill="1" applyBorder="1"/>
    <xf numFmtId="165" fontId="6" fillId="26" borderId="20" xfId="228" applyNumberFormat="1" applyFont="1" applyFill="1" applyBorder="1"/>
    <xf numFmtId="165" fontId="6" fillId="26" borderId="15" xfId="230" applyNumberFormat="1" applyFont="1" applyFill="1" applyBorder="1"/>
    <xf numFmtId="165" fontId="6" fillId="26" borderId="20" xfId="234" applyNumberFormat="1" applyFont="1" applyFill="1" applyBorder="1"/>
    <xf numFmtId="165" fontId="6" fillId="26" borderId="15" xfId="236" applyNumberFormat="1" applyFont="1" applyFill="1" applyBorder="1"/>
    <xf numFmtId="165" fontId="6" fillId="26" borderId="20" xfId="238" applyNumberFormat="1" applyFont="1" applyFill="1" applyBorder="1"/>
    <xf numFmtId="165" fontId="6" fillId="26" borderId="20" xfId="240" applyNumberFormat="1" applyFont="1" applyFill="1" applyBorder="1"/>
    <xf numFmtId="165" fontId="6" fillId="26" borderId="15" xfId="242" applyNumberFormat="1" applyFont="1" applyFill="1" applyBorder="1"/>
    <xf numFmtId="165" fontId="6" fillId="26" borderId="20" xfId="245" applyNumberFormat="1" applyFont="1" applyFill="1" applyBorder="1"/>
    <xf numFmtId="165" fontId="6" fillId="26" borderId="16" xfId="247" applyNumberFormat="1" applyFont="1" applyFill="1" applyBorder="1"/>
    <xf numFmtId="165" fontId="6" fillId="26" borderId="15" xfId="249" applyNumberFormat="1" applyFont="1" applyFill="1" applyBorder="1"/>
    <xf numFmtId="165" fontId="1" fillId="26" borderId="20" xfId="122" applyNumberFormat="1" applyFont="1" applyFill="1" applyBorder="1"/>
    <xf numFmtId="165" fontId="6" fillId="26" borderId="15" xfId="251" applyNumberFormat="1" applyFont="1" applyFill="1" applyBorder="1"/>
    <xf numFmtId="165" fontId="6" fillId="26" borderId="20" xfId="253" applyNumberFormat="1" applyFont="1" applyFill="1" applyBorder="1"/>
    <xf numFmtId="165" fontId="6" fillId="26" borderId="15" xfId="255" applyNumberFormat="1" applyFont="1" applyFill="1" applyBorder="1"/>
    <xf numFmtId="165" fontId="6" fillId="26" borderId="20" xfId="257" applyNumberFormat="1" applyFont="1" applyFill="1" applyBorder="1"/>
    <xf numFmtId="165" fontId="6" fillId="26" borderId="15" xfId="259" applyNumberFormat="1" applyFont="1" applyFill="1" applyBorder="1"/>
    <xf numFmtId="165" fontId="6" fillId="26" borderId="15" xfId="261" applyNumberFormat="1" applyFont="1" applyFill="1" applyBorder="1"/>
    <xf numFmtId="165" fontId="6" fillId="26" borderId="20" xfId="263" applyNumberFormat="1" applyFont="1" applyFill="1" applyBorder="1"/>
    <xf numFmtId="165" fontId="6" fillId="26" borderId="15" xfId="63" applyNumberFormat="1" applyFont="1" applyFill="1" applyBorder="1"/>
    <xf numFmtId="165" fontId="6" fillId="26" borderId="20" xfId="65" applyNumberFormat="1" applyFont="1" applyFill="1" applyBorder="1"/>
    <xf numFmtId="165" fontId="6" fillId="26" borderId="15" xfId="67" applyNumberFormat="1" applyFont="1" applyFill="1" applyBorder="1"/>
    <xf numFmtId="165" fontId="6" fillId="26" borderId="20" xfId="67" applyNumberFormat="1" applyFont="1" applyFill="1" applyBorder="1"/>
    <xf numFmtId="165" fontId="6" fillId="26" borderId="20" xfId="69" applyNumberFormat="1" applyFont="1" applyFill="1" applyBorder="1"/>
    <xf numFmtId="165" fontId="6" fillId="26" borderId="16" xfId="69" applyNumberFormat="1" applyFont="1" applyFill="1" applyBorder="1"/>
    <xf numFmtId="165" fontId="1" fillId="26" borderId="16" xfId="122" applyNumberFormat="1" applyFont="1" applyFill="1" applyBorder="1"/>
    <xf numFmtId="165" fontId="6" fillId="26" borderId="15" xfId="71" applyNumberFormat="1" applyFont="1" applyFill="1" applyBorder="1"/>
    <xf numFmtId="165" fontId="6" fillId="25" borderId="20" xfId="73" applyNumberFormat="1" applyFont="1" applyFill="1" applyBorder="1"/>
    <xf numFmtId="165" fontId="6" fillId="25" borderId="14" xfId="75" applyNumberFormat="1" applyFont="1" applyFill="1" applyBorder="1"/>
    <xf numFmtId="165" fontId="6" fillId="26" borderId="20" xfId="77" applyNumberFormat="1" applyFont="1" applyFill="1" applyBorder="1"/>
    <xf numFmtId="165" fontId="6" fillId="26" borderId="16" xfId="79" applyNumberFormat="1" applyFont="1" applyFill="1" applyBorder="1"/>
    <xf numFmtId="165" fontId="6" fillId="26" borderId="20" xfId="81" applyNumberFormat="1" applyFont="1" applyFill="1" applyBorder="1"/>
    <xf numFmtId="165" fontId="6" fillId="26" borderId="14" xfId="81" applyNumberFormat="1" applyFont="1" applyFill="1" applyBorder="1"/>
    <xf numFmtId="165" fontId="6" fillId="26" borderId="15" xfId="84" applyNumberFormat="1" applyFont="1" applyFill="1" applyBorder="1"/>
    <xf numFmtId="165" fontId="6" fillId="26" borderId="20" xfId="86" applyNumberFormat="1" applyFont="1" applyFill="1" applyBorder="1"/>
    <xf numFmtId="165" fontId="6" fillId="26" borderId="15" xfId="88" applyNumberFormat="1" applyFont="1" applyFill="1" applyBorder="1"/>
    <xf numFmtId="165" fontId="6" fillId="26" borderId="20" xfId="90" applyNumberFormat="1" applyFont="1" applyFill="1" applyBorder="1"/>
    <xf numFmtId="165" fontId="6" fillId="26" borderId="15" xfId="92" applyNumberFormat="1" applyFont="1" applyFill="1" applyBorder="1"/>
    <xf numFmtId="165" fontId="6" fillId="26" borderId="20" xfId="94" applyNumberFormat="1" applyFont="1" applyFill="1" applyBorder="1"/>
    <xf numFmtId="165" fontId="6" fillId="26" borderId="15" xfId="96" applyNumberFormat="1" applyFont="1" applyFill="1" applyBorder="1"/>
    <xf numFmtId="165" fontId="6" fillId="26" borderId="20" xfId="98" applyNumberFormat="1" applyFont="1" applyFill="1" applyBorder="1"/>
    <xf numFmtId="165" fontId="6" fillId="26" borderId="20" xfId="100" applyNumberFormat="1" applyFont="1" applyFill="1" applyBorder="1"/>
    <xf numFmtId="165" fontId="6" fillId="26" borderId="15" xfId="100" applyNumberFormat="1" applyFont="1" applyFill="1" applyBorder="1"/>
    <xf numFmtId="165" fontId="6" fillId="26" borderId="20" xfId="102" applyNumberFormat="1" applyFont="1" applyFill="1" applyBorder="1"/>
    <xf numFmtId="165" fontId="6" fillId="26" borderId="15" xfId="105" applyNumberFormat="1" applyFont="1" applyFill="1" applyBorder="1"/>
    <xf numFmtId="165" fontId="6" fillId="26" borderId="20" xfId="107" applyNumberFormat="1" applyFont="1" applyFill="1" applyBorder="1"/>
    <xf numFmtId="165" fontId="6" fillId="26" borderId="20" xfId="109" applyNumberFormat="1" applyFont="1" applyFill="1" applyBorder="1"/>
    <xf numFmtId="2" fontId="6" fillId="2" borderId="0" xfId="0" applyNumberFormat="1" applyFont="1" applyFill="1"/>
    <xf numFmtId="164" fontId="1" fillId="2" borderId="0" xfId="39" applyFont="1" applyFill="1"/>
    <xf numFmtId="14" fontId="6" fillId="2" borderId="0" xfId="0" applyNumberFormat="1" applyFont="1" applyFill="1"/>
    <xf numFmtId="165" fontId="6" fillId="2" borderId="0" xfId="0" applyNumberFormat="1" applyFont="1" applyFill="1"/>
    <xf numFmtId="0" fontId="6" fillId="2" borderId="0" xfId="0" applyFont="1" applyFill="1" applyBorder="1"/>
    <xf numFmtId="2" fontId="3" fillId="2" borderId="0" xfId="0" applyNumberFormat="1" applyFont="1" applyFill="1" applyBorder="1" applyAlignment="1"/>
    <xf numFmtId="2" fontId="3" fillId="2" borderId="0" xfId="0" applyNumberFormat="1" applyFont="1" applyFill="1" applyBorder="1" applyAlignment="1">
      <alignment horizontal="center"/>
    </xf>
    <xf numFmtId="2" fontId="32" fillId="2" borderId="0" xfId="0" applyNumberFormat="1" applyFont="1" applyFill="1" applyBorder="1" applyAlignment="1"/>
    <xf numFmtId="2" fontId="32" fillId="2" borderId="0" xfId="0" applyNumberFormat="1" applyFont="1" applyFill="1" applyBorder="1" applyAlignment="1">
      <alignment horizontal="center"/>
    </xf>
    <xf numFmtId="0" fontId="33" fillId="2" borderId="0" xfId="0" applyFont="1" applyFill="1" applyBorder="1" applyAlignment="1">
      <alignment horizontal="right"/>
    </xf>
    <xf numFmtId="0" fontId="6" fillId="2" borderId="15" xfId="0" applyFont="1" applyFill="1" applyBorder="1" applyAlignment="1">
      <alignment horizontal="right"/>
    </xf>
    <xf numFmtId="0" fontId="6" fillId="2" borderId="14" xfId="0" applyFont="1" applyFill="1" applyBorder="1" applyAlignment="1">
      <alignment horizontal="right"/>
    </xf>
    <xf numFmtId="0" fontId="6" fillId="2" borderId="16" xfId="0" applyFont="1" applyFill="1" applyBorder="1" applyAlignment="1">
      <alignment horizontal="right"/>
    </xf>
    <xf numFmtId="0" fontId="6" fillId="25" borderId="14" xfId="0" applyFont="1" applyFill="1" applyBorder="1" applyAlignment="1">
      <alignment horizontal="right"/>
    </xf>
    <xf numFmtId="165" fontId="6" fillId="2" borderId="19" xfId="0" applyNumberFormat="1" applyFont="1" applyFill="1" applyBorder="1"/>
    <xf numFmtId="165" fontId="6" fillId="2" borderId="13" xfId="0" applyNumberFormat="1" applyFont="1" applyFill="1" applyBorder="1"/>
    <xf numFmtId="165" fontId="6" fillId="25" borderId="13" xfId="0" applyNumberFormat="1" applyFont="1" applyFill="1" applyBorder="1"/>
    <xf numFmtId="165" fontId="6" fillId="2" borderId="14" xfId="0" applyNumberFormat="1" applyFont="1" applyFill="1" applyBorder="1"/>
    <xf numFmtId="165" fontId="6" fillId="2" borderId="20" xfId="0" applyNumberFormat="1" applyFont="1" applyFill="1" applyBorder="1"/>
    <xf numFmtId="165" fontId="6" fillId="25" borderId="20" xfId="0" applyNumberFormat="1" applyFont="1" applyFill="1" applyBorder="1"/>
    <xf numFmtId="165" fontId="6" fillId="2" borderId="21" xfId="0" applyNumberFormat="1" applyFont="1" applyFill="1" applyBorder="1"/>
    <xf numFmtId="14" fontId="3" fillId="2" borderId="0" xfId="0" applyNumberFormat="1" applyFont="1" applyFill="1" applyBorder="1" applyAlignment="1">
      <alignment wrapText="1"/>
    </xf>
    <xf numFmtId="14" fontId="3" fillId="2" borderId="0" xfId="0" applyNumberFormat="1" applyFont="1" applyFill="1" applyBorder="1" applyAlignment="1">
      <alignment horizontal="center" wrapText="1"/>
    </xf>
    <xf numFmtId="14" fontId="6" fillId="2" borderId="0" xfId="0" applyNumberFormat="1" applyFont="1" applyFill="1" applyAlignment="1">
      <alignment horizontal="right" wrapText="1"/>
    </xf>
    <xf numFmtId="165" fontId="6" fillId="2" borderId="22" xfId="0" applyNumberFormat="1" applyFont="1" applyFill="1" applyBorder="1"/>
    <xf numFmtId="165" fontId="6" fillId="2" borderId="23" xfId="0" applyNumberFormat="1" applyFont="1" applyFill="1" applyBorder="1"/>
    <xf numFmtId="14" fontId="6" fillId="2" borderId="0" xfId="0" applyNumberFormat="1" applyFont="1" applyFill="1" applyAlignment="1">
      <alignment wrapText="1"/>
    </xf>
    <xf numFmtId="165" fontId="6" fillId="2" borderId="15" xfId="0" applyNumberFormat="1" applyFont="1" applyFill="1" applyBorder="1"/>
    <xf numFmtId="165" fontId="3" fillId="2" borderId="0" xfId="0" applyNumberFormat="1" applyFont="1" applyFill="1" applyBorder="1" applyAlignment="1">
      <alignment horizontal="center"/>
    </xf>
    <xf numFmtId="165" fontId="3" fillId="2" borderId="10" xfId="0" applyNumberFormat="1" applyFont="1" applyFill="1" applyBorder="1" applyAlignment="1">
      <alignment horizontal="center"/>
    </xf>
    <xf numFmtId="165" fontId="3" fillId="2" borderId="11" xfId="0" applyNumberFormat="1" applyFont="1" applyFill="1" applyBorder="1" applyAlignment="1">
      <alignment horizontal="center"/>
    </xf>
    <xf numFmtId="165" fontId="3" fillId="2" borderId="12" xfId="0" applyNumberFormat="1" applyFont="1" applyFill="1" applyBorder="1" applyAlignment="1">
      <alignment horizontal="center"/>
    </xf>
    <xf numFmtId="165" fontId="3" fillId="2" borderId="0" xfId="0" applyNumberFormat="1" applyFont="1" applyFill="1" applyBorder="1"/>
    <xf numFmtId="0" fontId="6" fillId="2" borderId="15" xfId="0" applyFont="1" applyFill="1" applyBorder="1"/>
    <xf numFmtId="0" fontId="6" fillId="2" borderId="15" xfId="0" applyFont="1" applyFill="1" applyBorder="1" applyAlignment="1">
      <alignment horizontal="center"/>
    </xf>
    <xf numFmtId="2" fontId="3" fillId="27" borderId="15" xfId="0" applyNumberFormat="1" applyFont="1" applyFill="1" applyBorder="1" applyAlignment="1">
      <alignment horizontal="center"/>
    </xf>
    <xf numFmtId="166" fontId="6" fillId="2" borderId="0" xfId="0" applyNumberFormat="1" applyFont="1" applyFill="1"/>
    <xf numFmtId="165" fontId="6" fillId="27" borderId="19" xfId="0" applyNumberFormat="1" applyFont="1" applyFill="1" applyBorder="1"/>
    <xf numFmtId="165" fontId="6" fillId="27" borderId="13" xfId="0" applyNumberFormat="1" applyFont="1" applyFill="1" applyBorder="1"/>
    <xf numFmtId="165" fontId="6" fillId="27" borderId="17" xfId="0" applyNumberFormat="1" applyFont="1" applyFill="1" applyBorder="1"/>
    <xf numFmtId="165" fontId="6" fillId="27" borderId="0" xfId="0" applyNumberFormat="1" applyFont="1" applyFill="1" applyBorder="1"/>
    <xf numFmtId="165" fontId="6" fillId="27" borderId="18" xfId="0" applyNumberFormat="1" applyFont="1" applyFill="1" applyBorder="1"/>
    <xf numFmtId="165" fontId="6" fillId="27" borderId="12" xfId="0" applyNumberFormat="1" applyFont="1" applyFill="1" applyBorder="1"/>
    <xf numFmtId="165" fontId="6" fillId="27" borderId="20" xfId="0" applyNumberFormat="1" applyFont="1" applyFill="1" applyBorder="1"/>
    <xf numFmtId="165" fontId="6" fillId="27" borderId="14" xfId="0" applyNumberFormat="1" applyFont="1" applyFill="1" applyBorder="1"/>
    <xf numFmtId="165" fontId="6" fillId="27" borderId="16" xfId="0" applyNumberFormat="1" applyFont="1" applyFill="1" applyBorder="1"/>
    <xf numFmtId="165" fontId="6" fillId="27" borderId="15" xfId="0" applyNumberFormat="1" applyFont="1" applyFill="1" applyBorder="1"/>
    <xf numFmtId="0" fontId="2" fillId="2" borderId="0" xfId="0" applyFont="1" applyFill="1"/>
    <xf numFmtId="0" fontId="6" fillId="2" borderId="0" xfId="0" applyFont="1" applyFill="1" applyAlignment="1">
      <alignment horizontal="right"/>
    </xf>
    <xf numFmtId="165" fontId="6" fillId="25" borderId="21" xfId="0" applyNumberFormat="1" applyFont="1" applyFill="1" applyBorder="1"/>
    <xf numFmtId="0" fontId="6" fillId="2" borderId="22" xfId="0" applyFont="1" applyFill="1" applyBorder="1" applyAlignment="1">
      <alignment horizontal="right"/>
    </xf>
    <xf numFmtId="0" fontId="6" fillId="2" borderId="21" xfId="0" applyFont="1" applyFill="1" applyBorder="1" applyAlignment="1">
      <alignment horizontal="right"/>
    </xf>
    <xf numFmtId="0" fontId="6" fillId="2" borderId="23" xfId="0" applyFont="1" applyFill="1" applyBorder="1" applyAlignment="1">
      <alignment horizontal="right"/>
    </xf>
    <xf numFmtId="0" fontId="6" fillId="2" borderId="24" xfId="0" applyFont="1" applyFill="1" applyBorder="1" applyAlignment="1">
      <alignment horizontal="right"/>
    </xf>
    <xf numFmtId="165" fontId="6" fillId="2" borderId="21" xfId="0" applyNumberFormat="1" applyFont="1" applyFill="1" applyBorder="1" applyAlignment="1">
      <alignment horizontal="right"/>
    </xf>
    <xf numFmtId="165" fontId="6" fillId="2" borderId="23" xfId="0" applyNumberFormat="1" applyFont="1" applyFill="1" applyBorder="1" applyAlignment="1">
      <alignment horizontal="right"/>
    </xf>
    <xf numFmtId="0" fontId="6" fillId="2" borderId="21" xfId="0" applyFont="1" applyFill="1" applyBorder="1"/>
    <xf numFmtId="0" fontId="6" fillId="2" borderId="23" xfId="0" applyFont="1" applyFill="1" applyBorder="1"/>
    <xf numFmtId="0" fontId="3" fillId="2" borderId="0" xfId="0" applyFont="1" applyFill="1"/>
    <xf numFmtId="0" fontId="3" fillId="2" borderId="0" xfId="0" applyFont="1" applyFill="1" applyAlignment="1">
      <alignment horizontal="right"/>
    </xf>
    <xf numFmtId="0" fontId="3" fillId="2" borderId="0" xfId="0" applyFont="1" applyFill="1" applyBorder="1"/>
    <xf numFmtId="165" fontId="3" fillId="2" borderId="15" xfId="0" applyNumberFormat="1" applyFont="1" applyFill="1" applyBorder="1"/>
    <xf numFmtId="0" fontId="6" fillId="2" borderId="0" xfId="141" applyFont="1" applyFill="1" applyBorder="1" applyAlignment="1">
      <alignment horizontal="left"/>
    </xf>
    <xf numFmtId="0" fontId="6" fillId="2" borderId="0" xfId="0" applyFont="1" applyFill="1" applyBorder="1" applyAlignment="1">
      <alignment horizontal="left"/>
    </xf>
    <xf numFmtId="0" fontId="6" fillId="0" borderId="0" xfId="0" applyFont="1" applyFill="1"/>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2" fillId="2" borderId="0" xfId="0" applyFont="1" applyFill="1" applyBorder="1" applyAlignment="1">
      <alignment horizontal="left" indent="1"/>
    </xf>
    <xf numFmtId="0" fontId="3" fillId="2" borderId="0" xfId="0" applyFont="1" applyFill="1" applyBorder="1" applyAlignment="1">
      <alignment horizontal="right"/>
    </xf>
    <xf numFmtId="0" fontId="1" fillId="2" borderId="0" xfId="0" applyFont="1" applyFill="1" applyBorder="1"/>
    <xf numFmtId="2" fontId="1" fillId="2" borderId="0" xfId="0" applyNumberFormat="1" applyFont="1" applyFill="1" applyBorder="1"/>
    <xf numFmtId="0" fontId="1" fillId="2" borderId="0" xfId="0" applyFont="1" applyFill="1"/>
    <xf numFmtId="0" fontId="0" fillId="2" borderId="0" xfId="0" applyFill="1" applyBorder="1"/>
    <xf numFmtId="0" fontId="3" fillId="2" borderId="0" xfId="0" applyFont="1" applyFill="1" applyBorder="1" applyAlignment="1">
      <alignment horizontal="left" vertical="center" wrapText="1"/>
    </xf>
    <xf numFmtId="0" fontId="32" fillId="2" borderId="0" xfId="0" applyFont="1" applyFill="1" applyBorder="1" applyAlignment="1">
      <alignment horizontal="left"/>
    </xf>
    <xf numFmtId="166" fontId="32" fillId="2" borderId="0" xfId="0" applyNumberFormat="1" applyFont="1" applyFill="1" applyBorder="1" applyAlignment="1">
      <alignment horizontal="left"/>
    </xf>
    <xf numFmtId="14" fontId="1" fillId="2" borderId="0" xfId="0" applyNumberFormat="1" applyFont="1" applyFill="1"/>
    <xf numFmtId="0" fontId="0" fillId="2" borderId="0" xfId="0" applyFill="1" applyBorder="1" applyAlignment="1">
      <alignment horizontal="left"/>
    </xf>
    <xf numFmtId="0" fontId="0" fillId="2" borderId="0" xfId="0" applyFill="1" applyBorder="1" applyAlignment="1">
      <alignment horizontal="center"/>
    </xf>
    <xf numFmtId="0" fontId="11" fillId="2" borderId="0" xfId="0" applyFont="1" applyFill="1" applyBorder="1" applyAlignment="1">
      <alignment horizontal="left"/>
    </xf>
    <xf numFmtId="166" fontId="0" fillId="2" borderId="0" xfId="0" applyNumberFormat="1" applyFill="1" applyBorder="1" applyAlignment="1">
      <alignment horizontal="center"/>
    </xf>
    <xf numFmtId="2" fontId="0" fillId="2" borderId="0" xfId="0" applyNumberFormat="1" applyFill="1" applyBorder="1" applyAlignment="1">
      <alignment horizontal="center"/>
    </xf>
    <xf numFmtId="0" fontId="35" fillId="2" borderId="0" xfId="0" applyFont="1" applyFill="1" applyBorder="1" applyAlignment="1">
      <alignment horizontal="left"/>
    </xf>
    <xf numFmtId="0" fontId="35" fillId="2" borderId="0" xfId="0" applyFont="1" applyFill="1" applyBorder="1" applyAlignment="1">
      <alignment horizontal="center"/>
    </xf>
    <xf numFmtId="0" fontId="35" fillId="2" borderId="0" xfId="0" applyFont="1" applyFill="1" applyBorder="1"/>
    <xf numFmtId="14" fontId="1" fillId="2" borderId="0" xfId="0" applyNumberFormat="1" applyFont="1" applyFill="1" applyBorder="1"/>
    <xf numFmtId="10" fontId="1" fillId="2" borderId="0" xfId="0" applyNumberFormat="1" applyFont="1" applyFill="1" applyBorder="1"/>
    <xf numFmtId="165" fontId="3" fillId="2" borderId="16" xfId="0" applyNumberFormat="1" applyFont="1" applyFill="1" applyBorder="1"/>
    <xf numFmtId="165" fontId="3" fillId="27" borderId="22" xfId="0" applyNumberFormat="1" applyFont="1" applyFill="1" applyBorder="1"/>
    <xf numFmtId="165" fontId="3" fillId="2" borderId="21" xfId="0" applyNumberFormat="1" applyFont="1" applyFill="1" applyBorder="1"/>
    <xf numFmtId="0" fontId="3" fillId="2" borderId="21" xfId="0" applyFont="1" applyFill="1" applyBorder="1"/>
    <xf numFmtId="0" fontId="3" fillId="2" borderId="23" xfId="0" applyFont="1" applyFill="1" applyBorder="1"/>
    <xf numFmtId="165" fontId="3" fillId="27" borderId="21" xfId="0" applyNumberFormat="1" applyFont="1" applyFill="1" applyBorder="1"/>
    <xf numFmtId="0" fontId="3" fillId="27" borderId="24" xfId="0" applyFont="1" applyFill="1" applyBorder="1"/>
    <xf numFmtId="165" fontId="10" fillId="27" borderId="22" xfId="0" applyNumberFormat="1" applyFont="1" applyFill="1" applyBorder="1"/>
    <xf numFmtId="0" fontId="31" fillId="2" borderId="21" xfId="0" applyFont="1" applyFill="1" applyBorder="1"/>
    <xf numFmtId="2" fontId="32" fillId="2" borderId="14" xfId="0" applyNumberFormat="1" applyFont="1" applyFill="1" applyBorder="1" applyAlignment="1">
      <alignment horizontal="center"/>
    </xf>
    <xf numFmtId="2" fontId="32" fillId="2" borderId="15" xfId="0" applyNumberFormat="1" applyFont="1" applyFill="1" applyBorder="1" applyAlignment="1">
      <alignment horizontal="center"/>
    </xf>
    <xf numFmtId="2" fontId="32" fillId="2" borderId="0" xfId="0" applyNumberFormat="1" applyFont="1" applyFill="1" applyBorder="1" applyAlignment="1">
      <alignment horizontal="center"/>
    </xf>
    <xf numFmtId="2" fontId="32" fillId="2" borderId="16" xfId="0" applyNumberFormat="1" applyFont="1" applyFill="1" applyBorder="1" applyAlignment="1">
      <alignment horizontal="center"/>
    </xf>
    <xf numFmtId="0" fontId="32" fillId="2" borderId="14" xfId="0" applyFont="1" applyFill="1" applyBorder="1" applyAlignment="1">
      <alignment horizontal="center"/>
    </xf>
    <xf numFmtId="0" fontId="32" fillId="2" borderId="15" xfId="0" applyFont="1" applyFill="1" applyBorder="1" applyAlignment="1">
      <alignment horizontal="center"/>
    </xf>
    <xf numFmtId="0" fontId="32" fillId="2" borderId="16" xfId="0" applyFont="1" applyFill="1" applyBorder="1" applyAlignment="1">
      <alignment horizontal="center"/>
    </xf>
    <xf numFmtId="14" fontId="3" fillId="2" borderId="22" xfId="0" applyNumberFormat="1" applyFont="1" applyFill="1" applyBorder="1" applyAlignment="1">
      <alignment horizontal="center" wrapText="1"/>
    </xf>
    <xf numFmtId="14" fontId="3" fillId="2" borderId="21" xfId="0" applyNumberFormat="1" applyFont="1" applyFill="1" applyBorder="1" applyAlignment="1">
      <alignment horizontal="center" wrapText="1"/>
    </xf>
    <xf numFmtId="14" fontId="3" fillId="2" borderId="23" xfId="0" applyNumberFormat="1" applyFont="1" applyFill="1" applyBorder="1" applyAlignment="1">
      <alignment horizontal="center" wrapText="1"/>
    </xf>
    <xf numFmtId="165" fontId="3" fillId="2" borderId="22" xfId="0" applyNumberFormat="1" applyFont="1" applyFill="1" applyBorder="1" applyAlignment="1">
      <alignment horizontal="center"/>
    </xf>
    <xf numFmtId="165" fontId="3" fillId="2" borderId="21" xfId="0" applyNumberFormat="1" applyFont="1" applyFill="1" applyBorder="1" applyAlignment="1">
      <alignment horizontal="center"/>
    </xf>
    <xf numFmtId="165" fontId="3" fillId="2" borderId="23" xfId="0" applyNumberFormat="1"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2" fontId="3" fillId="2" borderId="10" xfId="0" applyNumberFormat="1" applyFont="1" applyFill="1" applyBorder="1" applyAlignment="1">
      <alignment horizontal="center"/>
    </xf>
    <xf numFmtId="2" fontId="3" fillId="2" borderId="11" xfId="0" applyNumberFormat="1" applyFont="1" applyFill="1" applyBorder="1" applyAlignment="1">
      <alignment horizontal="center"/>
    </xf>
    <xf numFmtId="2" fontId="3" fillId="2" borderId="12" xfId="0" applyNumberFormat="1" applyFont="1" applyFill="1" applyBorder="1" applyAlignment="1">
      <alignment horizontal="center"/>
    </xf>
  </cellXfs>
  <cellStyles count="293">
    <cellStyle name="_x000a_bidires=100_x000d_" xfId="2"/>
    <cellStyle name="_x000a_bidires=100_x000d_ 2" xfId="3"/>
    <cellStyle name="_x000a_bidires=100_x000d_ 2 2" xfId="4"/>
    <cellStyle name="_x000a_bidires=100_x000d_ 2 3" xfId="5"/>
    <cellStyle name="_x000a_bidires=100_x000d_ 2 4" xfId="6"/>
    <cellStyle name="_x000a_bidires=100_x000d_ 3" xfId="7"/>
    <cellStyle name="_x000a_bidires=100_x000d_ 4" xfId="8"/>
    <cellStyle name="_x000a_bidires=100_x000d_ 5" xfId="9"/>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Calculation 2" xfId="35"/>
    <cellStyle name="Check Cell 2" xfId="36"/>
    <cellStyle name="Comma  - Style1" xfId="37"/>
    <cellStyle name="Comma 2" xfId="38"/>
    <cellStyle name="Comma 2 2" xfId="39"/>
    <cellStyle name="Comma 2 3" xfId="40"/>
    <cellStyle name="Comma 2 3 2" xfId="41"/>
    <cellStyle name="Comma 2 4" xfId="42"/>
    <cellStyle name="Comma 3" xfId="43"/>
    <cellStyle name="Comma 3 2" xfId="44"/>
    <cellStyle name="Comma 3 2 2" xfId="45"/>
    <cellStyle name="Comma 3 3" xfId="46"/>
    <cellStyle name="Comma 4" xfId="47"/>
    <cellStyle name="Comma 4 2" xfId="48"/>
    <cellStyle name="Comma 4 2 2" xfId="49"/>
    <cellStyle name="Comma 4 3" xfId="50"/>
    <cellStyle name="Curren - Style2" xfId="51"/>
    <cellStyle name="Explanatory Text 2" xfId="52"/>
    <cellStyle name="Good 2" xfId="53"/>
    <cellStyle name="Heading 1 2" xfId="54"/>
    <cellStyle name="Heading 2 2" xfId="55"/>
    <cellStyle name="Heading 3 2" xfId="56"/>
    <cellStyle name="Heading 4 2" xfId="57"/>
    <cellStyle name="Input 2" xfId="58"/>
    <cellStyle name="Linked Cell 2" xfId="59"/>
    <cellStyle name="Neutral 2" xfId="60"/>
    <cellStyle name="Normal" xfId="0" builtinId="0"/>
    <cellStyle name="Normal - Style3" xfId="61"/>
    <cellStyle name="Normal 10" xfId="62"/>
    <cellStyle name="Normal 100" xfId="63"/>
    <cellStyle name="Normal 100 2" xfId="64"/>
    <cellStyle name="Normal 101" xfId="65"/>
    <cellStyle name="Normal 101 2" xfId="66"/>
    <cellStyle name="Normal 102" xfId="67"/>
    <cellStyle name="Normal 102 2" xfId="68"/>
    <cellStyle name="Normal 103" xfId="69"/>
    <cellStyle name="Normal 103 2" xfId="70"/>
    <cellStyle name="Normal 104" xfId="71"/>
    <cellStyle name="Normal 104 2" xfId="72"/>
    <cellStyle name="Normal 105" xfId="73"/>
    <cellStyle name="Normal 105 2" xfId="74"/>
    <cellStyle name="Normal 106" xfId="75"/>
    <cellStyle name="Normal 106 2" xfId="76"/>
    <cellStyle name="Normal 107" xfId="77"/>
    <cellStyle name="Normal 107 2" xfId="78"/>
    <cellStyle name="Normal 108" xfId="79"/>
    <cellStyle name="Normal 108 2" xfId="80"/>
    <cellStyle name="Normal 109" xfId="81"/>
    <cellStyle name="Normal 109 2" xfId="82"/>
    <cellStyle name="Normal 11" xfId="83"/>
    <cellStyle name="Normal 110" xfId="84"/>
    <cellStyle name="Normal 110 2" xfId="85"/>
    <cellStyle name="Normal 111" xfId="86"/>
    <cellStyle name="Normal 111 2" xfId="87"/>
    <cellStyle name="Normal 112" xfId="88"/>
    <cellStyle name="Normal 112 2" xfId="89"/>
    <cellStyle name="Normal 113" xfId="90"/>
    <cellStyle name="Normal 113 2" xfId="91"/>
    <cellStyle name="Normal 114" xfId="92"/>
    <cellStyle name="Normal 114 2" xfId="93"/>
    <cellStyle name="Normal 115" xfId="94"/>
    <cellStyle name="Normal 115 2" xfId="95"/>
    <cellStyle name="Normal 116" xfId="96"/>
    <cellStyle name="Normal 116 2" xfId="97"/>
    <cellStyle name="Normal 117" xfId="98"/>
    <cellStyle name="Normal 117 2" xfId="99"/>
    <cellStyle name="Normal 118" xfId="100"/>
    <cellStyle name="Normal 118 2" xfId="101"/>
    <cellStyle name="Normal 119" xfId="102"/>
    <cellStyle name="Normal 119 2" xfId="103"/>
    <cellStyle name="Normal 12" xfId="104"/>
    <cellStyle name="Normal 120" xfId="105"/>
    <cellStyle name="Normal 120 2" xfId="106"/>
    <cellStyle name="Normal 121" xfId="107"/>
    <cellStyle name="Normal 121 2" xfId="108"/>
    <cellStyle name="Normal 122" xfId="109"/>
    <cellStyle name="Normal 122 2" xfId="110"/>
    <cellStyle name="Normal 123" xfId="111"/>
    <cellStyle name="Normal 124" xfId="112"/>
    <cellStyle name="Normal 125" xfId="113"/>
    <cellStyle name="Normal 126" xfId="114"/>
    <cellStyle name="Normal 126 2" xfId="115"/>
    <cellStyle name="Normal 126 2 2" xfId="116"/>
    <cellStyle name="Normal 126 3" xfId="117"/>
    <cellStyle name="Normal 127" xfId="118"/>
    <cellStyle name="Normal 127 2" xfId="119"/>
    <cellStyle name="Normal 127 2 2" xfId="120"/>
    <cellStyle name="Normal 127 3" xfId="121"/>
    <cellStyle name="Normal 128" xfId="122"/>
    <cellStyle name="Normal 128 2" xfId="123"/>
    <cellStyle name="Normal 128 2 2" xfId="124"/>
    <cellStyle name="Normal 128 3" xfId="125"/>
    <cellStyle name="Normal 129" xfId="126"/>
    <cellStyle name="Normal 13" xfId="127"/>
    <cellStyle name="Normal 130" xfId="128"/>
    <cellStyle name="Normal 131" xfId="129"/>
    <cellStyle name="Normal 132" xfId="130"/>
    <cellStyle name="Normal 133" xfId="131"/>
    <cellStyle name="Normal 134" xfId="132"/>
    <cellStyle name="Normal 135" xfId="133"/>
    <cellStyle name="Normal 136" xfId="134"/>
    <cellStyle name="Normal 137" xfId="135"/>
    <cellStyle name="Normal 138" xfId="136"/>
    <cellStyle name="Normal 139" xfId="137"/>
    <cellStyle name="Normal 14" xfId="138"/>
    <cellStyle name="Normal 140" xfId="139"/>
    <cellStyle name="Normal 141" xfId="140"/>
    <cellStyle name="Normal 142" xfId="141"/>
    <cellStyle name="Normal 15" xfId="142"/>
    <cellStyle name="Normal 16" xfId="143"/>
    <cellStyle name="Normal 17" xfId="144"/>
    <cellStyle name="Normal 18" xfId="145"/>
    <cellStyle name="Normal 19" xfId="146"/>
    <cellStyle name="Normal 2" xfId="1"/>
    <cellStyle name="Normal 2 2" xfId="147"/>
    <cellStyle name="Normal 2 2 2" xfId="148"/>
    <cellStyle name="Normal 2 3" xfId="149"/>
    <cellStyle name="Normal 20" xfId="150"/>
    <cellStyle name="Normal 21" xfId="151"/>
    <cellStyle name="Normal 22" xfId="152"/>
    <cellStyle name="Normal 23" xfId="153"/>
    <cellStyle name="Normal 24" xfId="154"/>
    <cellStyle name="Normal 25" xfId="155"/>
    <cellStyle name="Normal 26" xfId="156"/>
    <cellStyle name="Normal 27" xfId="157"/>
    <cellStyle name="Normal 28" xfId="158"/>
    <cellStyle name="Normal 29" xfId="159"/>
    <cellStyle name="Normal 3" xfId="160"/>
    <cellStyle name="Normal 30" xfId="161"/>
    <cellStyle name="Normal 31" xfId="162"/>
    <cellStyle name="Normal 32" xfId="163"/>
    <cellStyle name="Normal 33" xfId="164"/>
    <cellStyle name="Normal 34" xfId="165"/>
    <cellStyle name="Normal 35" xfId="166"/>
    <cellStyle name="Normal 36" xfId="167"/>
    <cellStyle name="Normal 37" xfId="168"/>
    <cellStyle name="Normal 38" xfId="169"/>
    <cellStyle name="Normal 39" xfId="170"/>
    <cellStyle name="Normal 4" xfId="171"/>
    <cellStyle name="Normal 40" xfId="172"/>
    <cellStyle name="Normal 41" xfId="173"/>
    <cellStyle name="Normal 42" xfId="174"/>
    <cellStyle name="Normal 43" xfId="175"/>
    <cellStyle name="Normal 44" xfId="176"/>
    <cellStyle name="Normal 45" xfId="177"/>
    <cellStyle name="Normal 46" xfId="178"/>
    <cellStyle name="Normal 47" xfId="179"/>
    <cellStyle name="Normal 48" xfId="180"/>
    <cellStyle name="Normal 49" xfId="181"/>
    <cellStyle name="Normal 5" xfId="182"/>
    <cellStyle name="Normal 50" xfId="183"/>
    <cellStyle name="Normal 51" xfId="184"/>
    <cellStyle name="Normal 52" xfId="185"/>
    <cellStyle name="Normal 53" xfId="186"/>
    <cellStyle name="Normal 54" xfId="187"/>
    <cellStyle name="Normal 55" xfId="188"/>
    <cellStyle name="Normal 56" xfId="189"/>
    <cellStyle name="Normal 57" xfId="190"/>
    <cellStyle name="Normal 58" xfId="191"/>
    <cellStyle name="Normal 59" xfId="192"/>
    <cellStyle name="Normal 6" xfId="193"/>
    <cellStyle name="Normal 60" xfId="194"/>
    <cellStyle name="Normal 61" xfId="195"/>
    <cellStyle name="Normal 62" xfId="196"/>
    <cellStyle name="Normal 63" xfId="197"/>
    <cellStyle name="Normal 64" xfId="198"/>
    <cellStyle name="Normal 65" xfId="199"/>
    <cellStyle name="Normal 66" xfId="200"/>
    <cellStyle name="Normal 67" xfId="201"/>
    <cellStyle name="Normal 68" xfId="202"/>
    <cellStyle name="Normal 69" xfId="203"/>
    <cellStyle name="Normal 7" xfId="204"/>
    <cellStyle name="Normal 70" xfId="205"/>
    <cellStyle name="Normal 71" xfId="206"/>
    <cellStyle name="Normal 72" xfId="207"/>
    <cellStyle name="Normal 72 2" xfId="208"/>
    <cellStyle name="Normal 73" xfId="209"/>
    <cellStyle name="Normal 73 2" xfId="210"/>
    <cellStyle name="Normal 74" xfId="211"/>
    <cellStyle name="Normal 74 2" xfId="212"/>
    <cellStyle name="Normal 75" xfId="213"/>
    <cellStyle name="Normal 75 2" xfId="214"/>
    <cellStyle name="Normal 76" xfId="215"/>
    <cellStyle name="Normal 76 2" xfId="216"/>
    <cellStyle name="Normal 77" xfId="217"/>
    <cellStyle name="Normal 77 2" xfId="218"/>
    <cellStyle name="Normal 78" xfId="219"/>
    <cellStyle name="Normal 78 2" xfId="220"/>
    <cellStyle name="Normal 79" xfId="221"/>
    <cellStyle name="Normal 79 2" xfId="222"/>
    <cellStyle name="Normal 8" xfId="223"/>
    <cellStyle name="Normal 80" xfId="224"/>
    <cellStyle name="Normal 80 2" xfId="225"/>
    <cellStyle name="Normal 81" xfId="226"/>
    <cellStyle name="Normal 81 2" xfId="227"/>
    <cellStyle name="Normal 82" xfId="228"/>
    <cellStyle name="Normal 82 2" xfId="229"/>
    <cellStyle name="Normal 83" xfId="230"/>
    <cellStyle name="Normal 83 2" xfId="231"/>
    <cellStyle name="Normal 84" xfId="232"/>
    <cellStyle name="Normal 84 2" xfId="233"/>
    <cellStyle name="Normal 85" xfId="234"/>
    <cellStyle name="Normal 85 2" xfId="235"/>
    <cellStyle name="Normal 86" xfId="236"/>
    <cellStyle name="Normal 86 2" xfId="237"/>
    <cellStyle name="Normal 87" xfId="238"/>
    <cellStyle name="Normal 87 2" xfId="239"/>
    <cellStyle name="Normal 88" xfId="240"/>
    <cellStyle name="Normal 88 2" xfId="241"/>
    <cellStyle name="Normal 89" xfId="242"/>
    <cellStyle name="Normal 89 2" xfId="243"/>
    <cellStyle name="Normal 9" xfId="244"/>
    <cellStyle name="Normal 90" xfId="245"/>
    <cellStyle name="Normal 90 2" xfId="246"/>
    <cellStyle name="Normal 91" xfId="247"/>
    <cellStyle name="Normal 91 2" xfId="248"/>
    <cellStyle name="Normal 92" xfId="249"/>
    <cellStyle name="Normal 92 2" xfId="250"/>
    <cellStyle name="Normal 93" xfId="251"/>
    <cellStyle name="Normal 93 2" xfId="252"/>
    <cellStyle name="Normal 94" xfId="253"/>
    <cellStyle name="Normal 94 2" xfId="254"/>
    <cellStyle name="Normal 95" xfId="255"/>
    <cellStyle name="Normal 95 2" xfId="256"/>
    <cellStyle name="Normal 96" xfId="257"/>
    <cellStyle name="Normal 96 2" xfId="258"/>
    <cellStyle name="Normal 97" xfId="259"/>
    <cellStyle name="Normal 97 2" xfId="260"/>
    <cellStyle name="Normal 98" xfId="261"/>
    <cellStyle name="Normal 98 2" xfId="262"/>
    <cellStyle name="Normal 99" xfId="263"/>
    <cellStyle name="Normal 99 2" xfId="264"/>
    <cellStyle name="Note 2" xfId="265"/>
    <cellStyle name="Note 2 2" xfId="266"/>
    <cellStyle name="Note 2 3" xfId="267"/>
    <cellStyle name="Note 2 4" xfId="268"/>
    <cellStyle name="Note 3" xfId="269"/>
    <cellStyle name="Note 4" xfId="270"/>
    <cellStyle name="Note 5" xfId="271"/>
    <cellStyle name="Output 2" xfId="272"/>
    <cellStyle name="Percent 2" xfId="273"/>
    <cellStyle name="Percent 2 2" xfId="274"/>
    <cellStyle name="Percent 2 2 2" xfId="275"/>
    <cellStyle name="Percent 2 3" xfId="276"/>
    <cellStyle name="Percent 2 4" xfId="277"/>
    <cellStyle name="Percent 3" xfId="278"/>
    <cellStyle name="Percent 3 2" xfId="279"/>
    <cellStyle name="Percent 4" xfId="280"/>
    <cellStyle name="Percent 4 2" xfId="281"/>
    <cellStyle name="Style 1" xfId="282"/>
    <cellStyle name="Style 1 2" xfId="283"/>
    <cellStyle name="Style 1 2 2" xfId="284"/>
    <cellStyle name="Style 1 2 3" xfId="285"/>
    <cellStyle name="Style 1 2 4" xfId="286"/>
    <cellStyle name="Style 1 3" xfId="287"/>
    <cellStyle name="Style 1 4" xfId="288"/>
    <cellStyle name="Style 1 5" xfId="289"/>
    <cellStyle name="Title 2" xfId="290"/>
    <cellStyle name="Total 2" xfId="291"/>
    <cellStyle name="Warning Text 2" xfId="2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4</xdr:row>
      <xdr:rowOff>85090</xdr:rowOff>
    </xdr:to>
    <xdr:pic>
      <xdr:nvPicPr>
        <xdr:cNvPr id="2" name="Picture 1" descr="C:\Users\dianap\AppData\Local\Microsoft\Windows\Temporary Internet Files\Content.Outlook\J10GMA6S\ComComNZ-CMYK.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90500"/>
          <a:ext cx="2181225" cy="6565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8:B17"/>
  <sheetViews>
    <sheetView tabSelected="1" workbookViewId="0"/>
  </sheetViews>
  <sheetFormatPr defaultRowHeight="15" x14ac:dyDescent="0.25"/>
  <cols>
    <col min="1" max="1" width="1.85546875" style="2" customWidth="1"/>
    <col min="2" max="16384" width="9.140625" style="2"/>
  </cols>
  <sheetData>
    <row r="8" spans="2:2" ht="18.75" x14ac:dyDescent="0.3">
      <c r="B8" s="1"/>
    </row>
    <row r="10" spans="2:2" ht="26.25" x14ac:dyDescent="0.4">
      <c r="B10" s="3" t="s">
        <v>0</v>
      </c>
    </row>
    <row r="11" spans="2:2" ht="11.25" customHeight="1" x14ac:dyDescent="0.35">
      <c r="B11" s="4"/>
    </row>
    <row r="12" spans="2:2" ht="18.75" x14ac:dyDescent="0.3">
      <c r="B12" s="5" t="s">
        <v>1</v>
      </c>
    </row>
    <row r="17" spans="2:2" x14ac:dyDescent="0.25">
      <c r="B17" s="2" t="s">
        <v>187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U148"/>
  <sheetViews>
    <sheetView workbookViewId="0">
      <selection activeCell="B3" sqref="B3"/>
    </sheetView>
  </sheetViews>
  <sheetFormatPr defaultRowHeight="15" x14ac:dyDescent="0.25"/>
  <cols>
    <col min="1" max="1" width="21.85546875" style="7" customWidth="1"/>
    <col min="2" max="2" width="15.85546875" style="7" bestFit="1" customWidth="1"/>
    <col min="3" max="3" width="20.28515625" style="7" bestFit="1" customWidth="1"/>
    <col min="4" max="4" width="20.140625" style="7" bestFit="1" customWidth="1"/>
    <col min="5" max="5" width="22.42578125" style="7" customWidth="1"/>
    <col min="6" max="6" width="23.28515625" style="7" customWidth="1"/>
    <col min="7" max="7" width="16.7109375" style="7" bestFit="1" customWidth="1"/>
    <col min="8" max="8" width="16.5703125" style="7" customWidth="1"/>
    <col min="9" max="9" width="17.42578125" style="7" bestFit="1" customWidth="1"/>
    <col min="10" max="10" width="17.140625" style="7" bestFit="1" customWidth="1"/>
    <col min="11" max="11" width="20.7109375" style="7" bestFit="1" customWidth="1"/>
    <col min="12" max="12" width="20.7109375" style="7" customWidth="1"/>
    <col min="13" max="13" width="11.85546875" style="7" customWidth="1"/>
    <col min="14" max="14" width="13.28515625" style="7" customWidth="1"/>
    <col min="15" max="15" width="14.140625" style="7" customWidth="1"/>
    <col min="16" max="16" width="20" style="7" customWidth="1"/>
    <col min="17" max="17" width="16.85546875" style="7" customWidth="1"/>
    <col min="18" max="18" width="16.42578125" style="7" bestFit="1" customWidth="1"/>
    <col min="19" max="20" width="20.140625" style="7" bestFit="1" customWidth="1"/>
    <col min="21" max="21" width="20.85546875" style="7" customWidth="1"/>
    <col min="22" max="22" width="23.42578125" style="7" bestFit="1" customWidth="1"/>
    <col min="23" max="23" width="24.28515625" style="7" bestFit="1" customWidth="1"/>
    <col min="24" max="24" width="23.85546875" style="7" bestFit="1" customWidth="1"/>
    <col min="25" max="25" width="23" style="7" bestFit="1" customWidth="1"/>
    <col min="26" max="26" width="23.85546875" style="7" bestFit="1" customWidth="1"/>
    <col min="27" max="27" width="21.7109375" style="7" bestFit="1" customWidth="1"/>
    <col min="28" max="28" width="21.42578125" style="7" bestFit="1" customWidth="1"/>
    <col min="29" max="29" width="23.5703125" style="7" bestFit="1" customWidth="1"/>
    <col min="30" max="30" width="21.42578125" style="7" bestFit="1" customWidth="1"/>
    <col min="31" max="31" width="24" style="7" bestFit="1" customWidth="1"/>
    <col min="32" max="32" width="19.7109375" style="7" bestFit="1" customWidth="1"/>
    <col min="33" max="33" width="20.28515625" style="7" bestFit="1" customWidth="1"/>
    <col min="34" max="34" width="21" style="7" bestFit="1" customWidth="1"/>
    <col min="35" max="35" width="22.140625" style="7" customWidth="1"/>
    <col min="36" max="36" width="18.28515625" style="7" bestFit="1" customWidth="1"/>
    <col min="37" max="37" width="22.85546875" style="7" bestFit="1" customWidth="1"/>
    <col min="38" max="38" width="20.5703125" style="7" bestFit="1" customWidth="1"/>
    <col min="39" max="39" width="20.140625" style="7" bestFit="1" customWidth="1"/>
    <col min="40" max="40" width="23.5703125" style="7" bestFit="1" customWidth="1"/>
    <col min="41" max="41" width="23.5703125" style="7" customWidth="1"/>
    <col min="42" max="44" width="21" style="7" bestFit="1" customWidth="1"/>
    <col min="45" max="45" width="20.140625" style="7" bestFit="1" customWidth="1"/>
    <col min="46" max="46" width="21.140625" style="7" bestFit="1" customWidth="1"/>
    <col min="47" max="47" width="19.140625" style="7" bestFit="1" customWidth="1"/>
    <col min="48" max="48" width="20.28515625" style="7" bestFit="1" customWidth="1"/>
    <col min="49" max="49" width="18.7109375" style="7" bestFit="1" customWidth="1"/>
    <col min="50" max="50" width="20.28515625" style="7" bestFit="1" customWidth="1"/>
    <col min="51" max="51" width="20.28515625" style="7" customWidth="1"/>
    <col min="52" max="52" width="21.5703125" style="7" bestFit="1" customWidth="1"/>
    <col min="53" max="53" width="21.5703125" style="7" customWidth="1"/>
    <col min="54" max="54" width="22" style="7" bestFit="1" customWidth="1"/>
    <col min="55" max="56" width="21.5703125" style="7" bestFit="1" customWidth="1"/>
    <col min="57" max="57" width="22" style="7" bestFit="1" customWidth="1"/>
    <col min="58" max="58" width="21.5703125" style="7" bestFit="1" customWidth="1"/>
    <col min="59" max="59" width="21.5703125" style="7" customWidth="1"/>
    <col min="60" max="60" width="20.5703125" style="7" bestFit="1" customWidth="1"/>
    <col min="61" max="61" width="21.7109375" style="7" bestFit="1" customWidth="1"/>
    <col min="62" max="62" width="21.5703125" style="7" bestFit="1" customWidth="1"/>
    <col min="63" max="64" width="22" style="7" bestFit="1" customWidth="1"/>
    <col min="65" max="65" width="20.28515625" style="7" bestFit="1" customWidth="1"/>
    <col min="66" max="66" width="22.5703125" style="7" bestFit="1" customWidth="1"/>
    <col min="67" max="67" width="22.5703125" style="7" customWidth="1"/>
    <col min="68" max="68" width="21.140625" style="7" bestFit="1" customWidth="1"/>
    <col min="69" max="69" width="21.140625" style="7" customWidth="1"/>
    <col min="70" max="70" width="21.5703125" style="7" bestFit="1" customWidth="1"/>
    <col min="71" max="71" width="22" style="7" bestFit="1" customWidth="1"/>
    <col min="72" max="72" width="21.5703125" style="7" bestFit="1" customWidth="1"/>
    <col min="73" max="73" width="22" style="7" bestFit="1" customWidth="1"/>
    <col min="74" max="16384" width="9.140625" style="7"/>
  </cols>
  <sheetData>
    <row r="1" spans="1:73" ht="23.25" x14ac:dyDescent="0.35">
      <c r="A1" s="6" t="s">
        <v>2</v>
      </c>
      <c r="I1" s="8"/>
    </row>
    <row r="3" spans="1:73" x14ac:dyDescent="0.25">
      <c r="A3" s="7" t="s">
        <v>3</v>
      </c>
      <c r="B3" s="9">
        <v>42278</v>
      </c>
      <c r="D3" s="10"/>
    </row>
    <row r="5" spans="1:73" x14ac:dyDescent="0.25">
      <c r="B5" s="310" t="s">
        <v>4</v>
      </c>
      <c r="C5" s="311"/>
      <c r="D5" s="311"/>
      <c r="E5" s="311"/>
      <c r="F5" s="311"/>
      <c r="G5" s="311"/>
      <c r="H5" s="311"/>
      <c r="I5" s="311"/>
      <c r="J5" s="311"/>
      <c r="K5" s="311"/>
      <c r="L5" s="312"/>
      <c r="M5" s="11"/>
      <c r="P5" s="310" t="s">
        <v>5</v>
      </c>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2"/>
    </row>
    <row r="6" spans="1:73" x14ac:dyDescent="0.25">
      <c r="A6" s="12"/>
      <c r="B6" s="301" t="s">
        <v>6</v>
      </c>
      <c r="C6" s="302"/>
      <c r="D6" s="302"/>
      <c r="E6" s="302"/>
      <c r="F6" s="302"/>
      <c r="G6" s="302"/>
      <c r="H6" s="302"/>
      <c r="I6" s="302"/>
      <c r="J6" s="302"/>
      <c r="K6" s="302"/>
      <c r="L6" s="303"/>
      <c r="M6" s="13"/>
      <c r="N6" s="11"/>
      <c r="P6" s="301" t="s">
        <v>7</v>
      </c>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2"/>
      <c r="BA6" s="302"/>
      <c r="BB6" s="302"/>
      <c r="BC6" s="302"/>
      <c r="BD6" s="302"/>
      <c r="BE6" s="302"/>
      <c r="BF6" s="302"/>
      <c r="BG6" s="302"/>
      <c r="BH6" s="302"/>
      <c r="BI6" s="302"/>
      <c r="BJ6" s="302"/>
      <c r="BK6" s="302"/>
      <c r="BL6" s="302"/>
      <c r="BM6" s="302"/>
      <c r="BN6" s="302"/>
      <c r="BO6" s="302"/>
      <c r="BP6" s="302"/>
      <c r="BQ6" s="302"/>
      <c r="BR6" s="302"/>
      <c r="BS6" s="302"/>
      <c r="BT6" s="302"/>
      <c r="BU6" s="303"/>
    </row>
    <row r="7" spans="1:73" x14ac:dyDescent="0.25">
      <c r="A7" s="14" t="s">
        <v>8</v>
      </c>
      <c r="B7" s="15" t="s">
        <v>40</v>
      </c>
      <c r="C7" s="16" t="s">
        <v>41</v>
      </c>
      <c r="D7" s="15" t="s">
        <v>42</v>
      </c>
      <c r="E7" s="16" t="s">
        <v>43</v>
      </c>
      <c r="F7" s="15" t="s">
        <v>44</v>
      </c>
      <c r="G7" s="16" t="s">
        <v>45</v>
      </c>
      <c r="H7" s="17" t="s">
        <v>46</v>
      </c>
      <c r="I7" s="17" t="s">
        <v>47</v>
      </c>
      <c r="J7" s="17" t="s">
        <v>48</v>
      </c>
      <c r="K7" s="16" t="s">
        <v>49</v>
      </c>
      <c r="L7" s="16" t="s">
        <v>50</v>
      </c>
      <c r="M7" s="18"/>
      <c r="N7" s="18"/>
      <c r="O7" s="19" t="str">
        <f t="shared" ref="O7:O33" si="0">A7</f>
        <v>Security name</v>
      </c>
      <c r="P7" s="15" t="s">
        <v>68</v>
      </c>
      <c r="Q7" s="15" t="s">
        <v>69</v>
      </c>
      <c r="R7" s="15" t="s">
        <v>70</v>
      </c>
      <c r="S7" s="16" t="s">
        <v>71</v>
      </c>
      <c r="T7" s="20" t="s">
        <v>72</v>
      </c>
      <c r="U7" s="21" t="s">
        <v>73</v>
      </c>
      <c r="V7" s="16" t="s">
        <v>74</v>
      </c>
      <c r="W7" s="20" t="s">
        <v>75</v>
      </c>
      <c r="X7" s="16" t="s">
        <v>76</v>
      </c>
      <c r="Y7" s="17" t="s">
        <v>77</v>
      </c>
      <c r="Z7" s="20" t="s">
        <v>78</v>
      </c>
      <c r="AA7" s="16" t="s">
        <v>79</v>
      </c>
      <c r="AB7" s="20" t="s">
        <v>80</v>
      </c>
      <c r="AC7" s="16" t="s">
        <v>81</v>
      </c>
      <c r="AD7" s="20" t="s">
        <v>82</v>
      </c>
      <c r="AE7" s="16" t="s">
        <v>83</v>
      </c>
      <c r="AF7" s="20" t="s">
        <v>84</v>
      </c>
      <c r="AG7" s="16" t="s">
        <v>85</v>
      </c>
      <c r="AH7" s="20" t="s">
        <v>86</v>
      </c>
      <c r="AI7" s="16" t="s">
        <v>87</v>
      </c>
      <c r="AJ7" s="20" t="s">
        <v>88</v>
      </c>
      <c r="AK7" s="16" t="s">
        <v>89</v>
      </c>
      <c r="AL7" s="20" t="s">
        <v>90</v>
      </c>
      <c r="AM7" s="21" t="s">
        <v>91</v>
      </c>
      <c r="AN7" s="16" t="s">
        <v>92</v>
      </c>
      <c r="AO7" s="20" t="s">
        <v>93</v>
      </c>
      <c r="AP7" s="16" t="s">
        <v>94</v>
      </c>
      <c r="AQ7" s="20" t="s">
        <v>95</v>
      </c>
      <c r="AR7" s="22" t="s">
        <v>96</v>
      </c>
      <c r="AS7" s="23" t="s">
        <v>97</v>
      </c>
      <c r="AT7" s="16" t="s">
        <v>98</v>
      </c>
      <c r="AU7" s="16" t="s">
        <v>99</v>
      </c>
      <c r="AV7" s="16" t="s">
        <v>100</v>
      </c>
      <c r="AW7" s="17" t="s">
        <v>101</v>
      </c>
      <c r="AX7" s="16" t="s">
        <v>102</v>
      </c>
      <c r="AY7" s="20" t="s">
        <v>103</v>
      </c>
      <c r="AZ7" s="16" t="s">
        <v>104</v>
      </c>
      <c r="BA7" s="16" t="s">
        <v>105</v>
      </c>
      <c r="BB7" s="16" t="s">
        <v>106</v>
      </c>
      <c r="BC7" s="16" t="s">
        <v>107</v>
      </c>
      <c r="BD7" s="16" t="s">
        <v>108</v>
      </c>
      <c r="BE7" s="16" t="s">
        <v>109</v>
      </c>
      <c r="BF7" s="16" t="s">
        <v>110</v>
      </c>
      <c r="BG7" s="16" t="s">
        <v>111</v>
      </c>
      <c r="BH7" s="20" t="s">
        <v>112</v>
      </c>
      <c r="BI7" s="16" t="s">
        <v>113</v>
      </c>
      <c r="BJ7" s="24" t="s">
        <v>114</v>
      </c>
      <c r="BK7" s="16" t="s">
        <v>115</v>
      </c>
      <c r="BL7" s="16" t="s">
        <v>116</v>
      </c>
      <c r="BM7" s="20" t="s">
        <v>117</v>
      </c>
      <c r="BN7" s="21" t="s">
        <v>118</v>
      </c>
      <c r="BO7" s="21" t="s">
        <v>119</v>
      </c>
      <c r="BP7" s="21" t="s">
        <v>120</v>
      </c>
      <c r="BQ7" s="25" t="s">
        <v>121</v>
      </c>
      <c r="BR7" s="16" t="s">
        <v>122</v>
      </c>
      <c r="BS7" s="20" t="s">
        <v>123</v>
      </c>
      <c r="BT7" s="16" t="s">
        <v>124</v>
      </c>
      <c r="BU7" s="16" t="s">
        <v>125</v>
      </c>
    </row>
    <row r="8" spans="1:73" x14ac:dyDescent="0.25">
      <c r="A8" s="14" t="s">
        <v>9</v>
      </c>
      <c r="B8" s="26" t="s">
        <v>51</v>
      </c>
      <c r="C8" s="27" t="s">
        <v>51</v>
      </c>
      <c r="D8" s="26" t="s">
        <v>51</v>
      </c>
      <c r="E8" s="27" t="s">
        <v>52</v>
      </c>
      <c r="F8" s="26" t="s">
        <v>52</v>
      </c>
      <c r="G8" s="27" t="s">
        <v>53</v>
      </c>
      <c r="H8" s="28" t="s">
        <v>53</v>
      </c>
      <c r="I8" s="28" t="s">
        <v>53</v>
      </c>
      <c r="J8" s="28" t="s">
        <v>53</v>
      </c>
      <c r="K8" s="28" t="s">
        <v>53</v>
      </c>
      <c r="L8" s="27" t="s">
        <v>53</v>
      </c>
      <c r="M8" s="18"/>
      <c r="N8" s="18"/>
      <c r="O8" s="19" t="str">
        <f t="shared" si="0"/>
        <v>Bond credit rating</v>
      </c>
      <c r="P8" s="26" t="s">
        <v>38</v>
      </c>
      <c r="Q8" s="26" t="s">
        <v>38</v>
      </c>
      <c r="R8" s="26" t="s">
        <v>38</v>
      </c>
      <c r="S8" s="27" t="s">
        <v>38</v>
      </c>
      <c r="T8" s="18" t="s">
        <v>38</v>
      </c>
      <c r="U8" s="29" t="s">
        <v>38</v>
      </c>
      <c r="V8" s="27" t="s">
        <v>126</v>
      </c>
      <c r="W8" s="18" t="s">
        <v>126</v>
      </c>
      <c r="X8" s="27" t="s">
        <v>127</v>
      </c>
      <c r="Y8" s="28" t="s">
        <v>126</v>
      </c>
      <c r="Z8" s="18" t="s">
        <v>126</v>
      </c>
      <c r="AA8" s="27" t="s">
        <v>51</v>
      </c>
      <c r="AB8" s="18" t="s">
        <v>126</v>
      </c>
      <c r="AC8" s="27" t="s">
        <v>126</v>
      </c>
      <c r="AD8" s="18" t="s">
        <v>126</v>
      </c>
      <c r="AE8" s="27" t="s">
        <v>126</v>
      </c>
      <c r="AF8" s="18" t="s">
        <v>51</v>
      </c>
      <c r="AG8" s="27" t="s">
        <v>51</v>
      </c>
      <c r="AH8" s="18" t="s">
        <v>126</v>
      </c>
      <c r="AI8" s="27" t="s">
        <v>127</v>
      </c>
      <c r="AJ8" s="18" t="s">
        <v>51</v>
      </c>
      <c r="AK8" s="27" t="s">
        <v>128</v>
      </c>
      <c r="AL8" s="18" t="s">
        <v>128</v>
      </c>
      <c r="AM8" s="29" t="s">
        <v>128</v>
      </c>
      <c r="AN8" s="27" t="s">
        <v>128</v>
      </c>
      <c r="AO8" s="18" t="s">
        <v>128</v>
      </c>
      <c r="AP8" s="27" t="s">
        <v>51</v>
      </c>
      <c r="AQ8" s="18" t="s">
        <v>51</v>
      </c>
      <c r="AR8" s="30" t="s">
        <v>128</v>
      </c>
      <c r="AS8" s="31" t="s">
        <v>128</v>
      </c>
      <c r="AT8" s="27" t="s">
        <v>129</v>
      </c>
      <c r="AU8" s="27" t="s">
        <v>129</v>
      </c>
      <c r="AV8" s="27" t="s">
        <v>129</v>
      </c>
      <c r="AW8" s="28" t="s">
        <v>129</v>
      </c>
      <c r="AX8" s="27" t="s">
        <v>129</v>
      </c>
      <c r="AY8" s="18" t="s">
        <v>129</v>
      </c>
      <c r="AZ8" s="27" t="s">
        <v>129</v>
      </c>
      <c r="BA8" s="27" t="s">
        <v>129</v>
      </c>
      <c r="BB8" s="27" t="s">
        <v>51</v>
      </c>
      <c r="BC8" s="18" t="s">
        <v>127</v>
      </c>
      <c r="BD8" s="27" t="s">
        <v>127</v>
      </c>
      <c r="BE8" s="18" t="s">
        <v>38</v>
      </c>
      <c r="BF8" s="27" t="s">
        <v>38</v>
      </c>
      <c r="BG8" s="27" t="s">
        <v>38</v>
      </c>
      <c r="BH8" s="18" t="s">
        <v>51</v>
      </c>
      <c r="BI8" s="27" t="s">
        <v>39</v>
      </c>
      <c r="BJ8" s="9" t="s">
        <v>51</v>
      </c>
      <c r="BK8" s="27" t="s">
        <v>51</v>
      </c>
      <c r="BL8" s="27" t="s">
        <v>130</v>
      </c>
      <c r="BM8" s="18" t="s">
        <v>130</v>
      </c>
      <c r="BN8" s="29" t="s">
        <v>130</v>
      </c>
      <c r="BO8" s="29" t="s">
        <v>130</v>
      </c>
      <c r="BP8" s="29" t="s">
        <v>130</v>
      </c>
      <c r="BQ8" s="32" t="s">
        <v>127</v>
      </c>
      <c r="BR8" s="27" t="s">
        <v>51</v>
      </c>
      <c r="BS8" s="18" t="s">
        <v>126</v>
      </c>
      <c r="BT8" s="27" t="s">
        <v>126</v>
      </c>
      <c r="BU8" s="27" t="s">
        <v>126</v>
      </c>
    </row>
    <row r="9" spans="1:73" x14ac:dyDescent="0.25">
      <c r="A9" s="14" t="s">
        <v>10</v>
      </c>
      <c r="B9" s="26" t="s">
        <v>54</v>
      </c>
      <c r="C9" s="26" t="s">
        <v>54</v>
      </c>
      <c r="D9" s="26" t="s">
        <v>54</v>
      </c>
      <c r="E9" s="27" t="s">
        <v>55</v>
      </c>
      <c r="F9" s="26" t="s">
        <v>55</v>
      </c>
      <c r="G9" s="27" t="s">
        <v>54</v>
      </c>
      <c r="H9" s="28" t="s">
        <v>54</v>
      </c>
      <c r="I9" s="28" t="s">
        <v>54</v>
      </c>
      <c r="J9" s="28" t="s">
        <v>54</v>
      </c>
      <c r="K9" s="28" t="s">
        <v>54</v>
      </c>
      <c r="L9" s="27" t="s">
        <v>54</v>
      </c>
      <c r="M9" s="18"/>
      <c r="N9" s="18"/>
      <c r="O9" s="19" t="str">
        <f t="shared" si="0"/>
        <v>Coupon frequency</v>
      </c>
      <c r="P9" s="26" t="s">
        <v>54</v>
      </c>
      <c r="Q9" s="26" t="s">
        <v>54</v>
      </c>
      <c r="R9" s="26" t="s">
        <v>54</v>
      </c>
      <c r="S9" s="27" t="s">
        <v>54</v>
      </c>
      <c r="T9" s="18" t="s">
        <v>54</v>
      </c>
      <c r="U9" s="29" t="s">
        <v>54</v>
      </c>
      <c r="V9" s="27" t="s">
        <v>54</v>
      </c>
      <c r="W9" s="18" t="s">
        <v>54</v>
      </c>
      <c r="X9" s="27" t="s">
        <v>54</v>
      </c>
      <c r="Y9" s="28" t="s">
        <v>54</v>
      </c>
      <c r="Z9" s="18" t="s">
        <v>54</v>
      </c>
      <c r="AA9" s="27" t="s">
        <v>127</v>
      </c>
      <c r="AB9" s="18" t="s">
        <v>54</v>
      </c>
      <c r="AC9" s="27" t="s">
        <v>54</v>
      </c>
      <c r="AD9" s="18" t="s">
        <v>54</v>
      </c>
      <c r="AE9" s="27" t="s">
        <v>54</v>
      </c>
      <c r="AF9" s="18" t="s">
        <v>127</v>
      </c>
      <c r="AG9" s="27" t="s">
        <v>127</v>
      </c>
      <c r="AH9" s="18" t="s">
        <v>54</v>
      </c>
      <c r="AI9" s="27" t="s">
        <v>54</v>
      </c>
      <c r="AJ9" s="18" t="s">
        <v>127</v>
      </c>
      <c r="AK9" s="27" t="s">
        <v>54</v>
      </c>
      <c r="AL9" s="18" t="s">
        <v>54</v>
      </c>
      <c r="AM9" s="29" t="s">
        <v>131</v>
      </c>
      <c r="AN9" s="27" t="s">
        <v>54</v>
      </c>
      <c r="AO9" s="18" t="s">
        <v>54</v>
      </c>
      <c r="AP9" s="27" t="s">
        <v>127</v>
      </c>
      <c r="AQ9" s="18" t="s">
        <v>127</v>
      </c>
      <c r="AR9" s="30" t="s">
        <v>131</v>
      </c>
      <c r="AS9" s="31" t="s">
        <v>54</v>
      </c>
      <c r="AT9" s="27" t="s">
        <v>54</v>
      </c>
      <c r="AU9" s="27" t="s">
        <v>54</v>
      </c>
      <c r="AV9" s="27" t="s">
        <v>54</v>
      </c>
      <c r="AW9" s="28" t="s">
        <v>54</v>
      </c>
      <c r="AX9" s="27" t="s">
        <v>54</v>
      </c>
      <c r="AY9" s="18" t="s">
        <v>54</v>
      </c>
      <c r="AZ9" s="27" t="s">
        <v>54</v>
      </c>
      <c r="BA9" s="27" t="s">
        <v>54</v>
      </c>
      <c r="BB9" s="27" t="s">
        <v>127</v>
      </c>
      <c r="BC9" s="18" t="s">
        <v>127</v>
      </c>
      <c r="BD9" s="27" t="s">
        <v>127</v>
      </c>
      <c r="BE9" s="18" t="s">
        <v>54</v>
      </c>
      <c r="BF9" s="27" t="s">
        <v>54</v>
      </c>
      <c r="BG9" s="27" t="s">
        <v>54</v>
      </c>
      <c r="BH9" s="18" t="s">
        <v>127</v>
      </c>
      <c r="BI9" s="27" t="s">
        <v>54</v>
      </c>
      <c r="BJ9" s="9" t="s">
        <v>127</v>
      </c>
      <c r="BK9" s="27" t="s">
        <v>127</v>
      </c>
      <c r="BL9" s="27" t="s">
        <v>54</v>
      </c>
      <c r="BM9" s="18" t="s">
        <v>54</v>
      </c>
      <c r="BN9" s="29" t="s">
        <v>54</v>
      </c>
      <c r="BO9" s="29" t="s">
        <v>54</v>
      </c>
      <c r="BP9" s="29" t="s">
        <v>54</v>
      </c>
      <c r="BQ9" s="32" t="s">
        <v>54</v>
      </c>
      <c r="BR9" s="27" t="s">
        <v>127</v>
      </c>
      <c r="BS9" s="18" t="s">
        <v>54</v>
      </c>
      <c r="BT9" s="27" t="s">
        <v>54</v>
      </c>
      <c r="BU9" s="27" t="s">
        <v>54</v>
      </c>
    </row>
    <row r="10" spans="1:73" x14ac:dyDescent="0.25">
      <c r="A10" s="33" t="s">
        <v>11</v>
      </c>
      <c r="B10" s="34" t="s">
        <v>56</v>
      </c>
      <c r="C10" s="35" t="s">
        <v>57</v>
      </c>
      <c r="D10" s="34" t="s">
        <v>58</v>
      </c>
      <c r="E10" s="36" t="s">
        <v>59</v>
      </c>
      <c r="F10" s="34" t="s">
        <v>60</v>
      </c>
      <c r="G10" s="35" t="s">
        <v>61</v>
      </c>
      <c r="H10" s="37" t="s">
        <v>62</v>
      </c>
      <c r="I10" s="37" t="s">
        <v>63</v>
      </c>
      <c r="J10" s="35" t="s">
        <v>64</v>
      </c>
      <c r="K10" s="35" t="s">
        <v>65</v>
      </c>
      <c r="L10" s="35" t="s">
        <v>66</v>
      </c>
      <c r="M10" s="9"/>
      <c r="N10" s="9"/>
      <c r="O10" s="19" t="str">
        <f t="shared" si="0"/>
        <v>Maturity date</v>
      </c>
      <c r="P10" s="34" t="s">
        <v>132</v>
      </c>
      <c r="Q10" s="34" t="s">
        <v>133</v>
      </c>
      <c r="R10" s="34" t="s">
        <v>134</v>
      </c>
      <c r="S10" s="35" t="s">
        <v>135</v>
      </c>
      <c r="T10" s="38" t="s">
        <v>136</v>
      </c>
      <c r="U10" s="39" t="s">
        <v>137</v>
      </c>
      <c r="V10" s="35" t="s">
        <v>138</v>
      </c>
      <c r="W10" s="38" t="s">
        <v>139</v>
      </c>
      <c r="X10" s="35" t="s">
        <v>140</v>
      </c>
      <c r="Y10" s="37" t="s">
        <v>141</v>
      </c>
      <c r="Z10" s="38" t="s">
        <v>142</v>
      </c>
      <c r="AA10" s="35" t="s">
        <v>143</v>
      </c>
      <c r="AB10" s="38" t="s">
        <v>144</v>
      </c>
      <c r="AC10" s="35" t="s">
        <v>145</v>
      </c>
      <c r="AD10" s="38" t="s">
        <v>146</v>
      </c>
      <c r="AE10" s="35" t="s">
        <v>147</v>
      </c>
      <c r="AF10" s="38" t="s">
        <v>148</v>
      </c>
      <c r="AG10" s="35" t="s">
        <v>149</v>
      </c>
      <c r="AH10" s="38" t="s">
        <v>150</v>
      </c>
      <c r="AI10" s="35" t="s">
        <v>64</v>
      </c>
      <c r="AJ10" s="38" t="s">
        <v>151</v>
      </c>
      <c r="AK10" s="35" t="s">
        <v>152</v>
      </c>
      <c r="AL10" s="38" t="s">
        <v>153</v>
      </c>
      <c r="AM10" s="39" t="s">
        <v>154</v>
      </c>
      <c r="AN10" s="35" t="s">
        <v>155</v>
      </c>
      <c r="AO10" s="37">
        <v>44515</v>
      </c>
      <c r="AP10" s="35" t="s">
        <v>156</v>
      </c>
      <c r="AQ10" s="38" t="s">
        <v>157</v>
      </c>
      <c r="AR10" s="40" t="s">
        <v>158</v>
      </c>
      <c r="AS10" s="41" t="s">
        <v>159</v>
      </c>
      <c r="AT10" s="35" t="s">
        <v>160</v>
      </c>
      <c r="AU10" s="35" t="s">
        <v>161</v>
      </c>
      <c r="AV10" s="35" t="s">
        <v>162</v>
      </c>
      <c r="AW10" s="37" t="s">
        <v>163</v>
      </c>
      <c r="AX10" s="35" t="s">
        <v>164</v>
      </c>
      <c r="AY10" s="38" t="s">
        <v>165</v>
      </c>
      <c r="AZ10" s="35" t="s">
        <v>166</v>
      </c>
      <c r="BA10" s="35" t="s">
        <v>167</v>
      </c>
      <c r="BB10" s="35" t="s">
        <v>168</v>
      </c>
      <c r="BC10" s="38" t="s">
        <v>169</v>
      </c>
      <c r="BD10" s="35" t="s">
        <v>169</v>
      </c>
      <c r="BE10" s="38" t="s">
        <v>170</v>
      </c>
      <c r="BF10" s="35" t="s">
        <v>171</v>
      </c>
      <c r="BG10" s="35" t="s">
        <v>172</v>
      </c>
      <c r="BH10" s="38" t="s">
        <v>173</v>
      </c>
      <c r="BI10" s="35" t="s">
        <v>174</v>
      </c>
      <c r="BJ10" s="38" t="s">
        <v>175</v>
      </c>
      <c r="BK10" s="35" t="s">
        <v>176</v>
      </c>
      <c r="BL10" s="35" t="s">
        <v>177</v>
      </c>
      <c r="BM10" s="38" t="s">
        <v>178</v>
      </c>
      <c r="BN10" s="39" t="s">
        <v>179</v>
      </c>
      <c r="BO10" s="39" t="s">
        <v>180</v>
      </c>
      <c r="BP10" s="39" t="s">
        <v>181</v>
      </c>
      <c r="BQ10" s="42" t="s">
        <v>182</v>
      </c>
      <c r="BR10" s="35" t="s">
        <v>183</v>
      </c>
      <c r="BS10" s="38" t="s">
        <v>184</v>
      </c>
      <c r="BT10" s="35" t="s">
        <v>185</v>
      </c>
      <c r="BU10" s="35" t="s">
        <v>186</v>
      </c>
    </row>
    <row r="11" spans="1:73" x14ac:dyDescent="0.25">
      <c r="A11" s="43">
        <v>42248</v>
      </c>
      <c r="B11" s="44">
        <v>0</v>
      </c>
      <c r="C11" s="45">
        <v>0</v>
      </c>
      <c r="D11" s="46">
        <v>0</v>
      </c>
      <c r="E11" s="46">
        <v>2.427</v>
      </c>
      <c r="F11" s="46">
        <v>2.4529999999999998</v>
      </c>
      <c r="G11" s="46">
        <v>2.496</v>
      </c>
      <c r="H11" s="47">
        <v>2.5709999999999997</v>
      </c>
      <c r="I11" s="48">
        <v>2.6640000000000001</v>
      </c>
      <c r="J11" s="49">
        <v>2.7279999999999998</v>
      </c>
      <c r="K11" s="50">
        <v>2.9140000000000001</v>
      </c>
      <c r="L11" s="50">
        <v>3.2149999999999999</v>
      </c>
      <c r="M11" s="51"/>
      <c r="N11" s="52"/>
      <c r="O11" s="51">
        <f t="shared" si="0"/>
        <v>42248</v>
      </c>
      <c r="P11" s="53">
        <v>3.3090000000000002</v>
      </c>
      <c r="Q11" s="54">
        <v>3.32</v>
      </c>
      <c r="R11" s="55">
        <v>3.1739999999999999</v>
      </c>
      <c r="S11" s="56">
        <v>3.2519999999999998</v>
      </c>
      <c r="T11" s="57">
        <v>3.6160000000000001</v>
      </c>
      <c r="U11" s="58">
        <v>3.8820000000000001</v>
      </c>
      <c r="V11" s="59">
        <v>3.4329999999999998</v>
      </c>
      <c r="W11" s="60">
        <v>3.4279999999999999</v>
      </c>
      <c r="X11" s="61">
        <v>4.0679999999999996</v>
      </c>
      <c r="Y11" s="62">
        <v>4.2249999999999996</v>
      </c>
      <c r="Z11" s="63">
        <v>4.6989999999999998</v>
      </c>
      <c r="AA11" s="64">
        <v>0</v>
      </c>
      <c r="AB11" s="65">
        <v>3.4159999999999999</v>
      </c>
      <c r="AC11" s="66">
        <v>3.9180000000000001</v>
      </c>
      <c r="AD11" s="67">
        <v>4.1559999999999997</v>
      </c>
      <c r="AE11" s="68">
        <v>4.7830000000000004</v>
      </c>
      <c r="AF11" s="69">
        <v>0</v>
      </c>
      <c r="AG11" s="64">
        <v>0</v>
      </c>
      <c r="AH11" s="70">
        <v>4.2430000000000003</v>
      </c>
      <c r="AI11" s="71">
        <v>4.3070000000000004</v>
      </c>
      <c r="AJ11" s="72">
        <v>0</v>
      </c>
      <c r="AK11" s="73">
        <v>3.65</v>
      </c>
      <c r="AL11" s="74">
        <v>3.9020000000000001</v>
      </c>
      <c r="AM11" s="75">
        <v>3.923</v>
      </c>
      <c r="AN11" s="76">
        <v>4.3410000000000002</v>
      </c>
      <c r="AO11" s="77">
        <v>4.4039999999999999</v>
      </c>
      <c r="AP11" s="78">
        <v>0</v>
      </c>
      <c r="AQ11" s="79">
        <v>0</v>
      </c>
      <c r="AR11" s="80">
        <v>3.6440000000000001</v>
      </c>
      <c r="AS11" s="81">
        <v>4.0449999999999999</v>
      </c>
      <c r="AT11" s="82">
        <v>3.0840000000000001</v>
      </c>
      <c r="AU11" s="82">
        <v>3.3039999999999998</v>
      </c>
      <c r="AV11" s="82">
        <v>3.431</v>
      </c>
      <c r="AW11" s="83">
        <v>3.536</v>
      </c>
      <c r="AX11" s="84">
        <v>3.605</v>
      </c>
      <c r="AY11" s="84">
        <v>3.931</v>
      </c>
      <c r="AZ11" s="85">
        <v>4.0730000000000004</v>
      </c>
      <c r="BA11" s="84">
        <v>4.6980000000000004</v>
      </c>
      <c r="BB11" s="78">
        <v>0</v>
      </c>
      <c r="BC11" s="86">
        <v>0</v>
      </c>
      <c r="BD11" s="87">
        <v>0</v>
      </c>
      <c r="BE11" s="88">
        <v>3.2570000000000001</v>
      </c>
      <c r="BF11" s="89">
        <v>3.6429999999999998</v>
      </c>
      <c r="BG11" s="90">
        <v>4.0880000000000001</v>
      </c>
      <c r="BH11" s="91">
        <v>0</v>
      </c>
      <c r="BI11" s="92">
        <v>3.3</v>
      </c>
      <c r="BJ11" s="93">
        <v>0</v>
      </c>
      <c r="BK11" s="94">
        <v>0</v>
      </c>
      <c r="BL11" s="95">
        <v>3.1349999999999998</v>
      </c>
      <c r="BM11" s="96">
        <v>3.3010000000000002</v>
      </c>
      <c r="BN11" s="95">
        <v>3.7349999999999999</v>
      </c>
      <c r="BO11" s="95">
        <v>3.9619999999999997</v>
      </c>
      <c r="BP11" s="95">
        <v>4.1879999999999997</v>
      </c>
      <c r="BQ11" s="97">
        <v>4.7350000000000003</v>
      </c>
      <c r="BR11" s="98">
        <v>0</v>
      </c>
      <c r="BS11" s="99">
        <v>3.4430000000000001</v>
      </c>
      <c r="BT11" s="100">
        <v>3.9750000000000001</v>
      </c>
      <c r="BU11" s="101">
        <v>4.335</v>
      </c>
    </row>
    <row r="12" spans="1:73" x14ac:dyDescent="0.25">
      <c r="A12" s="43">
        <v>42249</v>
      </c>
      <c r="B12" s="44">
        <v>0</v>
      </c>
      <c r="C12" s="45">
        <v>0</v>
      </c>
      <c r="D12" s="46">
        <v>0</v>
      </c>
      <c r="E12" s="46">
        <v>2.4489999999999998</v>
      </c>
      <c r="F12" s="46">
        <v>2.4779999999999998</v>
      </c>
      <c r="G12" s="46">
        <v>2.536</v>
      </c>
      <c r="H12" s="47">
        <v>2.6080000000000001</v>
      </c>
      <c r="I12" s="48">
        <v>2.7090000000000001</v>
      </c>
      <c r="J12" s="49">
        <v>2.7759999999999998</v>
      </c>
      <c r="K12" s="50">
        <v>2.9590000000000001</v>
      </c>
      <c r="L12" s="50">
        <v>3.2709999999999999</v>
      </c>
      <c r="M12" s="51"/>
      <c r="N12" s="52"/>
      <c r="O12" s="51">
        <f t="shared" si="0"/>
        <v>42249</v>
      </c>
      <c r="P12" s="102">
        <v>3.226</v>
      </c>
      <c r="Q12" s="103">
        <v>3.3210000000000002</v>
      </c>
      <c r="R12" s="104">
        <v>3.202</v>
      </c>
      <c r="S12" s="105">
        <v>3.2810000000000001</v>
      </c>
      <c r="T12" s="106">
        <v>3.6480000000000001</v>
      </c>
      <c r="U12" s="58">
        <v>3.919</v>
      </c>
      <c r="V12" s="107">
        <v>3.4550000000000001</v>
      </c>
      <c r="W12" s="108">
        <v>3.4590000000000001</v>
      </c>
      <c r="X12" s="109">
        <v>4.0999999999999996</v>
      </c>
      <c r="Y12" s="110">
        <v>4.258</v>
      </c>
      <c r="Z12" s="111">
        <v>4.7379999999999995</v>
      </c>
      <c r="AA12" s="64">
        <v>0</v>
      </c>
      <c r="AB12" s="112">
        <v>3.4350000000000001</v>
      </c>
      <c r="AC12" s="113">
        <v>3.948</v>
      </c>
      <c r="AD12" s="114">
        <v>4.1870000000000003</v>
      </c>
      <c r="AE12" s="115">
        <v>4.8220000000000001</v>
      </c>
      <c r="AF12" s="116">
        <v>0</v>
      </c>
      <c r="AG12" s="64">
        <v>0</v>
      </c>
      <c r="AH12" s="117">
        <v>4.2699999999999996</v>
      </c>
      <c r="AI12" s="118">
        <v>4.343</v>
      </c>
      <c r="AJ12" s="119">
        <v>0</v>
      </c>
      <c r="AK12" s="120">
        <v>3.6710000000000003</v>
      </c>
      <c r="AL12" s="121">
        <v>3.931</v>
      </c>
      <c r="AM12" s="122">
        <v>3.9539999999999997</v>
      </c>
      <c r="AN12" s="123">
        <v>4.3730000000000002</v>
      </c>
      <c r="AO12" s="124">
        <v>4.4409999999999998</v>
      </c>
      <c r="AP12" s="125">
        <v>0</v>
      </c>
      <c r="AQ12" s="126">
        <v>0</v>
      </c>
      <c r="AR12" s="127">
        <v>3.673</v>
      </c>
      <c r="AS12" s="128">
        <v>4.0750000000000002</v>
      </c>
      <c r="AT12" s="129">
        <v>3.1019999999999999</v>
      </c>
      <c r="AU12" s="129">
        <v>3.335</v>
      </c>
      <c r="AV12" s="129">
        <v>3.464</v>
      </c>
      <c r="AW12" s="130">
        <v>3.569</v>
      </c>
      <c r="AX12" s="131">
        <v>3.6390000000000002</v>
      </c>
      <c r="AY12" s="131">
        <v>3.9699999999999998</v>
      </c>
      <c r="AZ12" s="132">
        <v>4.1130000000000004</v>
      </c>
      <c r="BA12" s="131">
        <v>4.7389999999999999</v>
      </c>
      <c r="BB12" s="125">
        <v>0</v>
      </c>
      <c r="BC12" s="133">
        <v>0</v>
      </c>
      <c r="BD12" s="134">
        <v>0</v>
      </c>
      <c r="BE12" s="135">
        <v>3.3039999999999998</v>
      </c>
      <c r="BF12" s="90">
        <v>3.6749999999999998</v>
      </c>
      <c r="BG12" s="90">
        <v>4.1239999999999997</v>
      </c>
      <c r="BH12" s="136">
        <v>0</v>
      </c>
      <c r="BI12" s="137">
        <v>3.3279999999999998</v>
      </c>
      <c r="BJ12" s="138">
        <v>0</v>
      </c>
      <c r="BK12" s="139">
        <v>0</v>
      </c>
      <c r="BL12" s="140">
        <v>3.1539999999999999</v>
      </c>
      <c r="BM12" s="97">
        <v>3.3319999999999999</v>
      </c>
      <c r="BN12" s="140">
        <v>3.766</v>
      </c>
      <c r="BO12" s="140">
        <v>4.0149999999999997</v>
      </c>
      <c r="BP12" s="140">
        <v>4.226</v>
      </c>
      <c r="BQ12" s="97">
        <v>4.7770000000000001</v>
      </c>
      <c r="BR12" s="141">
        <v>0</v>
      </c>
      <c r="BS12" s="142">
        <v>3.4609999999999999</v>
      </c>
      <c r="BT12" s="143">
        <v>4.0069999999999997</v>
      </c>
      <c r="BU12" s="144">
        <v>4.3719999999999999</v>
      </c>
    </row>
    <row r="13" spans="1:73" x14ac:dyDescent="0.25">
      <c r="A13" s="43">
        <v>42250</v>
      </c>
      <c r="B13" s="44">
        <v>0</v>
      </c>
      <c r="C13" s="45">
        <v>0</v>
      </c>
      <c r="D13" s="46">
        <v>0</v>
      </c>
      <c r="E13" s="46">
        <v>2.4729999999999999</v>
      </c>
      <c r="F13" s="46">
        <v>2.5019999999999998</v>
      </c>
      <c r="G13" s="46">
        <v>2.56</v>
      </c>
      <c r="H13" s="47">
        <v>2.6310000000000002</v>
      </c>
      <c r="I13" s="48">
        <v>2.7290000000000001</v>
      </c>
      <c r="J13" s="49">
        <v>2.8129999999999997</v>
      </c>
      <c r="K13" s="50">
        <v>3</v>
      </c>
      <c r="L13" s="50">
        <v>3.3090000000000002</v>
      </c>
      <c r="M13" s="51"/>
      <c r="N13" s="52"/>
      <c r="O13" s="51">
        <f t="shared" si="0"/>
        <v>42250</v>
      </c>
      <c r="P13" s="102">
        <v>3.3010000000000002</v>
      </c>
      <c r="Q13" s="103">
        <v>3.3260000000000001</v>
      </c>
      <c r="R13" s="104">
        <v>3.1970000000000001</v>
      </c>
      <c r="S13" s="105">
        <v>3.2679999999999998</v>
      </c>
      <c r="T13" s="106">
        <v>3.6560000000000001</v>
      </c>
      <c r="U13" s="58">
        <v>3.93</v>
      </c>
      <c r="V13" s="107">
        <v>3.4470000000000001</v>
      </c>
      <c r="W13" s="108">
        <v>3.4590000000000001</v>
      </c>
      <c r="X13" s="109">
        <v>4.1079999999999997</v>
      </c>
      <c r="Y13" s="110">
        <v>4.2679999999999998</v>
      </c>
      <c r="Z13" s="111">
        <v>4.7510000000000003</v>
      </c>
      <c r="AA13" s="64">
        <v>0</v>
      </c>
      <c r="AB13" s="112">
        <v>3.4260000000000002</v>
      </c>
      <c r="AC13" s="113">
        <v>3.9550000000000001</v>
      </c>
      <c r="AD13" s="114">
        <v>4.1970000000000001</v>
      </c>
      <c r="AE13" s="115">
        <v>4.8369999999999997</v>
      </c>
      <c r="AF13" s="116">
        <v>0</v>
      </c>
      <c r="AG13" s="64">
        <v>0</v>
      </c>
      <c r="AH13" s="117">
        <v>4.2770000000000001</v>
      </c>
      <c r="AI13" s="118">
        <v>4.3550000000000004</v>
      </c>
      <c r="AJ13" s="119">
        <v>0</v>
      </c>
      <c r="AK13" s="120">
        <v>3.6669999999999998</v>
      </c>
      <c r="AL13" s="121">
        <v>3.9340000000000002</v>
      </c>
      <c r="AM13" s="122">
        <v>3.96</v>
      </c>
      <c r="AN13" s="123">
        <v>4.3819999999999997</v>
      </c>
      <c r="AO13" s="124">
        <v>4.4560000000000004</v>
      </c>
      <c r="AP13" s="125">
        <v>0</v>
      </c>
      <c r="AQ13" s="126">
        <v>0</v>
      </c>
      <c r="AR13" s="127">
        <v>3.6760000000000002</v>
      </c>
      <c r="AS13" s="128">
        <v>4.08</v>
      </c>
      <c r="AT13" s="129">
        <v>3.0990000000000002</v>
      </c>
      <c r="AU13" s="129">
        <v>3.339</v>
      </c>
      <c r="AV13" s="129">
        <v>3.4710000000000001</v>
      </c>
      <c r="AW13" s="130">
        <v>3.5760000000000001</v>
      </c>
      <c r="AX13" s="131">
        <v>3.6480000000000001</v>
      </c>
      <c r="AY13" s="131">
        <v>3.9859999999999998</v>
      </c>
      <c r="AZ13" s="132">
        <v>4.1289999999999996</v>
      </c>
      <c r="BA13" s="131">
        <v>4.7679999999999998</v>
      </c>
      <c r="BB13" s="125">
        <v>0</v>
      </c>
      <c r="BC13" s="133">
        <v>0</v>
      </c>
      <c r="BD13" s="134">
        <v>0</v>
      </c>
      <c r="BE13" s="135">
        <v>3.26</v>
      </c>
      <c r="BF13" s="90">
        <v>3.6819999999999999</v>
      </c>
      <c r="BG13" s="90">
        <v>4.1390000000000002</v>
      </c>
      <c r="BH13" s="136">
        <v>0</v>
      </c>
      <c r="BI13" s="137">
        <v>3.3279999999999998</v>
      </c>
      <c r="BJ13" s="138">
        <v>0</v>
      </c>
      <c r="BK13" s="139">
        <v>0</v>
      </c>
      <c r="BL13" s="140">
        <v>3.1440000000000001</v>
      </c>
      <c r="BM13" s="97">
        <v>3.3420000000000001</v>
      </c>
      <c r="BN13" s="140">
        <v>3.7749999999999999</v>
      </c>
      <c r="BO13" s="140">
        <v>4.032</v>
      </c>
      <c r="BP13" s="140">
        <v>4.2439999999999998</v>
      </c>
      <c r="BQ13" s="97">
        <v>4.7969999999999997</v>
      </c>
      <c r="BR13" s="141">
        <v>0</v>
      </c>
      <c r="BS13" s="142">
        <v>3.4580000000000002</v>
      </c>
      <c r="BT13" s="143">
        <v>4.016</v>
      </c>
      <c r="BU13" s="144">
        <v>4.3860000000000001</v>
      </c>
    </row>
    <row r="14" spans="1:73" x14ac:dyDescent="0.25">
      <c r="A14" s="43">
        <v>42251</v>
      </c>
      <c r="B14" s="44">
        <v>0</v>
      </c>
      <c r="C14" s="45">
        <v>0</v>
      </c>
      <c r="D14" s="46">
        <v>0</v>
      </c>
      <c r="E14" s="46">
        <v>2.484</v>
      </c>
      <c r="F14" s="46">
        <v>2.5110000000000001</v>
      </c>
      <c r="G14" s="46">
        <v>2.5510000000000002</v>
      </c>
      <c r="H14" s="47">
        <v>2.6259999999999999</v>
      </c>
      <c r="I14" s="48">
        <v>2.7240000000000002</v>
      </c>
      <c r="J14" s="49">
        <v>2.8</v>
      </c>
      <c r="K14" s="50">
        <v>2.984</v>
      </c>
      <c r="L14" s="50">
        <v>3.294</v>
      </c>
      <c r="M14" s="51"/>
      <c r="N14" s="52"/>
      <c r="O14" s="51">
        <f t="shared" si="0"/>
        <v>42251</v>
      </c>
      <c r="P14" s="102">
        <v>3.222</v>
      </c>
      <c r="Q14" s="103">
        <v>3.3210000000000002</v>
      </c>
      <c r="R14" s="104">
        <v>3.19</v>
      </c>
      <c r="S14" s="105">
        <v>3.2730000000000001</v>
      </c>
      <c r="T14" s="106">
        <v>3.6539999999999999</v>
      </c>
      <c r="U14" s="58">
        <v>3.9290000000000003</v>
      </c>
      <c r="V14" s="107">
        <v>3.4449999999999998</v>
      </c>
      <c r="W14" s="108">
        <v>3.4609999999999999</v>
      </c>
      <c r="X14" s="109">
        <v>4.1050000000000004</v>
      </c>
      <c r="Y14" s="110">
        <v>4.2670000000000003</v>
      </c>
      <c r="Z14" s="111">
        <v>4.7469999999999999</v>
      </c>
      <c r="AA14" s="64">
        <v>0</v>
      </c>
      <c r="AB14" s="112">
        <v>3.431</v>
      </c>
      <c r="AC14" s="113">
        <v>3.95</v>
      </c>
      <c r="AD14" s="114">
        <v>4.194</v>
      </c>
      <c r="AE14" s="115">
        <v>4.8330000000000002</v>
      </c>
      <c r="AF14" s="116">
        <v>0</v>
      </c>
      <c r="AG14" s="64">
        <v>0</v>
      </c>
      <c r="AH14" s="117">
        <v>4.2750000000000004</v>
      </c>
      <c r="AI14" s="118">
        <v>4.3469999999999995</v>
      </c>
      <c r="AJ14" s="119">
        <v>0</v>
      </c>
      <c r="AK14" s="120">
        <v>3.6659999999999999</v>
      </c>
      <c r="AL14" s="121">
        <v>3.9279999999999999</v>
      </c>
      <c r="AM14" s="122">
        <v>3.9550000000000001</v>
      </c>
      <c r="AN14" s="123">
        <v>4.3810000000000002</v>
      </c>
      <c r="AO14" s="124">
        <v>4.4530000000000003</v>
      </c>
      <c r="AP14" s="125">
        <v>0</v>
      </c>
      <c r="AQ14" s="126">
        <v>0</v>
      </c>
      <c r="AR14" s="127">
        <v>3.67</v>
      </c>
      <c r="AS14" s="128">
        <v>4.0750000000000002</v>
      </c>
      <c r="AT14" s="129">
        <v>3.1</v>
      </c>
      <c r="AU14" s="129">
        <v>3.3380000000000001</v>
      </c>
      <c r="AV14" s="129">
        <v>3.472</v>
      </c>
      <c r="AW14" s="130">
        <v>3.573</v>
      </c>
      <c r="AX14" s="131">
        <v>3.6459999999999999</v>
      </c>
      <c r="AY14" s="131">
        <v>3.9820000000000002</v>
      </c>
      <c r="AZ14" s="132">
        <v>4.1230000000000002</v>
      </c>
      <c r="BA14" s="131">
        <v>4.7519999999999998</v>
      </c>
      <c r="BB14" s="125">
        <v>0</v>
      </c>
      <c r="BC14" s="133">
        <v>0</v>
      </c>
      <c r="BD14" s="134">
        <v>0</v>
      </c>
      <c r="BE14" s="135">
        <v>3.258</v>
      </c>
      <c r="BF14" s="90">
        <v>3.6790000000000003</v>
      </c>
      <c r="BG14" s="90">
        <v>4.1360000000000001</v>
      </c>
      <c r="BH14" s="136">
        <v>0</v>
      </c>
      <c r="BI14" s="137">
        <v>3.3220000000000001</v>
      </c>
      <c r="BJ14" s="138">
        <v>0</v>
      </c>
      <c r="BK14" s="139">
        <v>0</v>
      </c>
      <c r="BL14" s="140">
        <v>3.153</v>
      </c>
      <c r="BM14" s="97">
        <v>3.3340000000000001</v>
      </c>
      <c r="BN14" s="140">
        <v>3.7789999999999999</v>
      </c>
      <c r="BO14" s="140">
        <v>4.0549999999999997</v>
      </c>
      <c r="BP14" s="140">
        <v>4.2460000000000004</v>
      </c>
      <c r="BQ14" s="97">
        <v>4.7880000000000003</v>
      </c>
      <c r="BR14" s="141">
        <v>0</v>
      </c>
      <c r="BS14" s="142">
        <v>3.4590000000000001</v>
      </c>
      <c r="BT14" s="143">
        <v>4.0129999999999999</v>
      </c>
      <c r="BU14" s="144">
        <v>4.383</v>
      </c>
    </row>
    <row r="15" spans="1:73" x14ac:dyDescent="0.25">
      <c r="A15" s="43">
        <v>42254</v>
      </c>
      <c r="B15" s="44">
        <v>0</v>
      </c>
      <c r="C15" s="45">
        <v>0</v>
      </c>
      <c r="D15" s="46">
        <v>0</v>
      </c>
      <c r="E15" s="46">
        <v>2.4750000000000001</v>
      </c>
      <c r="F15" s="46">
        <v>2.504</v>
      </c>
      <c r="G15" s="46">
        <v>2.5569999999999999</v>
      </c>
      <c r="H15" s="47">
        <v>2.6360000000000001</v>
      </c>
      <c r="I15" s="48">
        <v>2.7269999999999999</v>
      </c>
      <c r="J15" s="49">
        <v>2.8069999999999999</v>
      </c>
      <c r="K15" s="50">
        <v>2.9929999999999999</v>
      </c>
      <c r="L15" s="50">
        <v>3.3069999999999999</v>
      </c>
      <c r="M15" s="51"/>
      <c r="N15" s="52"/>
      <c r="O15" s="51">
        <f t="shared" si="0"/>
        <v>42254</v>
      </c>
      <c r="P15" s="102">
        <v>3.222</v>
      </c>
      <c r="Q15" s="103">
        <v>3.3220000000000001</v>
      </c>
      <c r="R15" s="104">
        <v>3.202</v>
      </c>
      <c r="S15" s="105">
        <v>3.2850000000000001</v>
      </c>
      <c r="T15" s="106">
        <v>3.6659999999999999</v>
      </c>
      <c r="U15" s="58">
        <v>3.9420000000000002</v>
      </c>
      <c r="V15" s="107">
        <v>3.4449999999999998</v>
      </c>
      <c r="W15" s="108">
        <v>3.4740000000000002</v>
      </c>
      <c r="X15" s="109">
        <v>4.1159999999999997</v>
      </c>
      <c r="Y15" s="110">
        <v>4.2780000000000005</v>
      </c>
      <c r="Z15" s="111">
        <v>4.7620000000000005</v>
      </c>
      <c r="AA15" s="64">
        <v>0</v>
      </c>
      <c r="AB15" s="112">
        <v>3.4430000000000001</v>
      </c>
      <c r="AC15" s="113">
        <v>3.96</v>
      </c>
      <c r="AD15" s="114">
        <v>4.2060000000000004</v>
      </c>
      <c r="AE15" s="115">
        <v>4.8449999999999998</v>
      </c>
      <c r="AF15" s="116">
        <v>0</v>
      </c>
      <c r="AG15" s="64">
        <v>0</v>
      </c>
      <c r="AH15" s="117">
        <v>4.2750000000000004</v>
      </c>
      <c r="AI15" s="118">
        <v>4.3659999999999997</v>
      </c>
      <c r="AJ15" s="119">
        <v>0</v>
      </c>
      <c r="AK15" s="120">
        <v>3.6779999999999999</v>
      </c>
      <c r="AL15" s="121">
        <v>3.9409999999999998</v>
      </c>
      <c r="AM15" s="122">
        <v>3.9729999999999999</v>
      </c>
      <c r="AN15" s="123">
        <v>4.3819999999999997</v>
      </c>
      <c r="AO15" s="124">
        <v>4.42</v>
      </c>
      <c r="AP15" s="125">
        <v>0</v>
      </c>
      <c r="AQ15" s="126">
        <v>0</v>
      </c>
      <c r="AR15" s="127">
        <v>3.681</v>
      </c>
      <c r="AS15" s="128">
        <v>4.0880000000000001</v>
      </c>
      <c r="AT15" s="129">
        <v>3.1110000000000002</v>
      </c>
      <c r="AU15" s="129">
        <v>3.35</v>
      </c>
      <c r="AV15" s="129">
        <v>3.4849999999999999</v>
      </c>
      <c r="AW15" s="130">
        <v>3.6070000000000002</v>
      </c>
      <c r="AX15" s="131">
        <v>3.657</v>
      </c>
      <c r="AY15" s="131">
        <v>3.9939999999999998</v>
      </c>
      <c r="AZ15" s="132">
        <v>4.1360000000000001</v>
      </c>
      <c r="BA15" s="131">
        <v>4.7690000000000001</v>
      </c>
      <c r="BB15" s="125">
        <v>0</v>
      </c>
      <c r="BC15" s="133">
        <v>0</v>
      </c>
      <c r="BD15" s="134">
        <v>0</v>
      </c>
      <c r="BE15" s="135">
        <v>3.2410000000000001</v>
      </c>
      <c r="BF15" s="90">
        <v>3.6930000000000001</v>
      </c>
      <c r="BG15" s="90">
        <v>4.149</v>
      </c>
      <c r="BH15" s="136">
        <v>0</v>
      </c>
      <c r="BI15" s="137">
        <v>3.3330000000000002</v>
      </c>
      <c r="BJ15" s="138">
        <v>0</v>
      </c>
      <c r="BK15" s="139">
        <v>0</v>
      </c>
      <c r="BL15" s="140">
        <v>3.1419999999999999</v>
      </c>
      <c r="BM15" s="97">
        <v>3.3460000000000001</v>
      </c>
      <c r="BN15" s="140">
        <v>3.7930000000000001</v>
      </c>
      <c r="BO15" s="140">
        <v>4.0670000000000002</v>
      </c>
      <c r="BP15" s="140">
        <v>4.258</v>
      </c>
      <c r="BQ15" s="97">
        <v>4.8209999999999997</v>
      </c>
      <c r="BR15" s="141">
        <v>0</v>
      </c>
      <c r="BS15" s="142">
        <v>3.4710000000000001</v>
      </c>
      <c r="BT15" s="143">
        <v>4.0250000000000004</v>
      </c>
      <c r="BU15" s="144">
        <v>4.3959999999999999</v>
      </c>
    </row>
    <row r="16" spans="1:73" x14ac:dyDescent="0.25">
      <c r="A16" s="43">
        <v>42255</v>
      </c>
      <c r="B16" s="44">
        <v>0</v>
      </c>
      <c r="C16" s="45">
        <v>0</v>
      </c>
      <c r="D16" s="46">
        <v>0</v>
      </c>
      <c r="E16" s="46">
        <v>2.5019999999999998</v>
      </c>
      <c r="F16" s="46">
        <v>2.528</v>
      </c>
      <c r="G16" s="46">
        <v>2.5670000000000002</v>
      </c>
      <c r="H16" s="47">
        <v>2.6379999999999999</v>
      </c>
      <c r="I16" s="48">
        <v>2.7389999999999999</v>
      </c>
      <c r="J16" s="49">
        <v>2.8069999999999999</v>
      </c>
      <c r="K16" s="50">
        <v>3.004</v>
      </c>
      <c r="L16" s="50">
        <v>3.3130000000000002</v>
      </c>
      <c r="M16" s="51"/>
      <c r="N16" s="52"/>
      <c r="O16" s="51">
        <f t="shared" si="0"/>
        <v>42255</v>
      </c>
      <c r="P16" s="102">
        <v>3.2759999999999998</v>
      </c>
      <c r="Q16" s="103">
        <v>3.3479999999999999</v>
      </c>
      <c r="R16" s="104">
        <v>3.2320000000000002</v>
      </c>
      <c r="S16" s="105">
        <v>3.278</v>
      </c>
      <c r="T16" s="106">
        <v>3.6669999999999998</v>
      </c>
      <c r="U16" s="58">
        <v>3.9619999999999997</v>
      </c>
      <c r="V16" s="107">
        <v>3.4580000000000002</v>
      </c>
      <c r="W16" s="108">
        <v>3.496</v>
      </c>
      <c r="X16" s="109">
        <v>4.1189999999999998</v>
      </c>
      <c r="Y16" s="110">
        <v>4.2960000000000003</v>
      </c>
      <c r="Z16" s="111">
        <v>4.7649999999999997</v>
      </c>
      <c r="AA16" s="64">
        <v>0</v>
      </c>
      <c r="AB16" s="112">
        <v>3.452</v>
      </c>
      <c r="AC16" s="113">
        <v>3.9619999999999997</v>
      </c>
      <c r="AD16" s="114">
        <v>4.2320000000000002</v>
      </c>
      <c r="AE16" s="115">
        <v>4.8460000000000001</v>
      </c>
      <c r="AF16" s="116">
        <v>0</v>
      </c>
      <c r="AG16" s="64">
        <v>0</v>
      </c>
      <c r="AH16" s="117">
        <v>4.3250000000000002</v>
      </c>
      <c r="AI16" s="118">
        <v>4.3949999999999996</v>
      </c>
      <c r="AJ16" s="119">
        <v>0</v>
      </c>
      <c r="AK16" s="120">
        <v>3.6879999999999997</v>
      </c>
      <c r="AL16" s="121">
        <v>3.8929999999999998</v>
      </c>
      <c r="AM16" s="122">
        <v>3.98</v>
      </c>
      <c r="AN16" s="123">
        <v>4.3780000000000001</v>
      </c>
      <c r="AO16" s="124">
        <v>4.41</v>
      </c>
      <c r="AP16" s="125">
        <v>0</v>
      </c>
      <c r="AQ16" s="126">
        <v>0</v>
      </c>
      <c r="AR16" s="127">
        <v>3.6760000000000002</v>
      </c>
      <c r="AS16" s="128">
        <v>4.09</v>
      </c>
      <c r="AT16" s="129">
        <v>3.1280000000000001</v>
      </c>
      <c r="AU16" s="129">
        <v>3.3639999999999999</v>
      </c>
      <c r="AV16" s="129">
        <v>3.49</v>
      </c>
      <c r="AW16" s="130">
        <v>3.5939999999999999</v>
      </c>
      <c r="AX16" s="131">
        <v>3.6669999999999998</v>
      </c>
      <c r="AY16" s="131">
        <v>3.992</v>
      </c>
      <c r="AZ16" s="132">
        <v>4.1399999999999997</v>
      </c>
      <c r="BA16" s="131">
        <v>4.766</v>
      </c>
      <c r="BB16" s="125">
        <v>0</v>
      </c>
      <c r="BC16" s="133">
        <v>0</v>
      </c>
      <c r="BD16" s="134">
        <v>0</v>
      </c>
      <c r="BE16" s="135">
        <v>3.2810000000000001</v>
      </c>
      <c r="BF16" s="90">
        <v>3.7069999999999999</v>
      </c>
      <c r="BG16" s="90">
        <v>4.1459999999999999</v>
      </c>
      <c r="BH16" s="136">
        <v>0</v>
      </c>
      <c r="BI16" s="137">
        <v>3.3449999999999998</v>
      </c>
      <c r="BJ16" s="138">
        <v>0</v>
      </c>
      <c r="BK16" s="139">
        <v>0</v>
      </c>
      <c r="BL16" s="140">
        <v>3.1509999999999998</v>
      </c>
      <c r="BM16" s="97">
        <v>3.3330000000000002</v>
      </c>
      <c r="BN16" s="140">
        <v>3.7880000000000003</v>
      </c>
      <c r="BO16" s="140">
        <v>4.032</v>
      </c>
      <c r="BP16" s="140">
        <v>4.2549999999999999</v>
      </c>
      <c r="BQ16" s="97">
        <v>4.7919999999999998</v>
      </c>
      <c r="BR16" s="141">
        <v>0</v>
      </c>
      <c r="BS16" s="142">
        <v>3.4630000000000001</v>
      </c>
      <c r="BT16" s="143">
        <v>4.032</v>
      </c>
      <c r="BU16" s="144">
        <v>4.3959999999999999</v>
      </c>
    </row>
    <row r="17" spans="1:73" x14ac:dyDescent="0.25">
      <c r="A17" s="43">
        <v>42256</v>
      </c>
      <c r="B17" s="44">
        <v>0</v>
      </c>
      <c r="C17" s="45">
        <v>0</v>
      </c>
      <c r="D17" s="46">
        <v>0</v>
      </c>
      <c r="E17" s="46">
        <v>2.5009999999999999</v>
      </c>
      <c r="F17" s="46">
        <v>2.532</v>
      </c>
      <c r="G17" s="46">
        <v>2.5990000000000002</v>
      </c>
      <c r="H17" s="47">
        <v>2.6739999999999999</v>
      </c>
      <c r="I17" s="48">
        <v>2.7829999999999999</v>
      </c>
      <c r="J17" s="49">
        <v>2.8449999999999998</v>
      </c>
      <c r="K17" s="50">
        <v>3.048</v>
      </c>
      <c r="L17" s="50">
        <v>3.359</v>
      </c>
      <c r="M17" s="51"/>
      <c r="N17" s="52"/>
      <c r="O17" s="51">
        <f t="shared" si="0"/>
        <v>42256</v>
      </c>
      <c r="P17" s="102">
        <v>3.194</v>
      </c>
      <c r="Q17" s="103">
        <v>3.3519999999999999</v>
      </c>
      <c r="R17" s="104">
        <v>3.2519999999999998</v>
      </c>
      <c r="S17" s="105">
        <v>3.331</v>
      </c>
      <c r="T17" s="106">
        <v>3.6989999999999998</v>
      </c>
      <c r="U17" s="58">
        <v>4.0309999999999997</v>
      </c>
      <c r="V17" s="107">
        <v>3.4820000000000002</v>
      </c>
      <c r="W17" s="108">
        <v>3.5</v>
      </c>
      <c r="X17" s="109">
        <v>4.149</v>
      </c>
      <c r="Y17" s="110">
        <v>4.3099999999999996</v>
      </c>
      <c r="Z17" s="111">
        <v>4.7969999999999997</v>
      </c>
      <c r="AA17" s="64">
        <v>0</v>
      </c>
      <c r="AB17" s="112">
        <v>3.4550000000000001</v>
      </c>
      <c r="AC17" s="113">
        <v>3.9929999999999999</v>
      </c>
      <c r="AD17" s="114">
        <v>4.2379999999999995</v>
      </c>
      <c r="AE17" s="115">
        <v>4.8870000000000005</v>
      </c>
      <c r="AF17" s="116">
        <v>0</v>
      </c>
      <c r="AG17" s="64">
        <v>0</v>
      </c>
      <c r="AH17" s="117">
        <v>4.3559999999999999</v>
      </c>
      <c r="AI17" s="118">
        <v>4.4340000000000002</v>
      </c>
      <c r="AJ17" s="119">
        <v>0</v>
      </c>
      <c r="AK17" s="120">
        <v>3.7039999999999997</v>
      </c>
      <c r="AL17" s="121">
        <v>3.9699999999999998</v>
      </c>
      <c r="AM17" s="122">
        <v>4.0060000000000002</v>
      </c>
      <c r="AN17" s="123">
        <v>4.415</v>
      </c>
      <c r="AO17" s="124">
        <v>4.4359999999999999</v>
      </c>
      <c r="AP17" s="125">
        <v>0</v>
      </c>
      <c r="AQ17" s="126">
        <v>0</v>
      </c>
      <c r="AR17" s="127">
        <v>3.7119999999999997</v>
      </c>
      <c r="AS17" s="128">
        <v>4.117</v>
      </c>
      <c r="AT17" s="129">
        <v>3.1349999999999998</v>
      </c>
      <c r="AU17" s="129">
        <v>3.383</v>
      </c>
      <c r="AV17" s="129">
        <v>3.5190000000000001</v>
      </c>
      <c r="AW17" s="130">
        <v>3.6390000000000002</v>
      </c>
      <c r="AX17" s="131">
        <v>3.6920000000000002</v>
      </c>
      <c r="AY17" s="131">
        <v>4.0339999999999998</v>
      </c>
      <c r="AZ17" s="132">
        <v>4.1749999999999998</v>
      </c>
      <c r="BA17" s="131">
        <v>4.8109999999999999</v>
      </c>
      <c r="BB17" s="125">
        <v>0</v>
      </c>
      <c r="BC17" s="133">
        <v>0</v>
      </c>
      <c r="BD17" s="134">
        <v>0</v>
      </c>
      <c r="BE17" s="135">
        <v>3.2879999999999998</v>
      </c>
      <c r="BF17" s="90">
        <v>3.7269999999999999</v>
      </c>
      <c r="BG17" s="90">
        <v>4.1870000000000003</v>
      </c>
      <c r="BH17" s="136">
        <v>0</v>
      </c>
      <c r="BI17" s="137">
        <v>3.3679999999999999</v>
      </c>
      <c r="BJ17" s="138">
        <v>0</v>
      </c>
      <c r="BK17" s="139">
        <v>0</v>
      </c>
      <c r="BL17" s="140">
        <v>3.161</v>
      </c>
      <c r="BM17" s="97">
        <v>3.36</v>
      </c>
      <c r="BN17" s="140">
        <v>3.819</v>
      </c>
      <c r="BO17" s="140">
        <v>4.0679999999999996</v>
      </c>
      <c r="BP17" s="140">
        <v>4.2949999999999999</v>
      </c>
      <c r="BQ17" s="97">
        <v>4.851</v>
      </c>
      <c r="BR17" s="141">
        <v>0</v>
      </c>
      <c r="BS17" s="142">
        <v>3.476</v>
      </c>
      <c r="BT17" s="143">
        <v>4.0590000000000002</v>
      </c>
      <c r="BU17" s="144">
        <v>4.4530000000000003</v>
      </c>
    </row>
    <row r="18" spans="1:73" x14ac:dyDescent="0.25">
      <c r="A18" s="43">
        <v>42257</v>
      </c>
      <c r="B18" s="44">
        <v>0</v>
      </c>
      <c r="C18" s="45">
        <v>0</v>
      </c>
      <c r="D18" s="46">
        <v>0</v>
      </c>
      <c r="E18" s="46">
        <v>2.427</v>
      </c>
      <c r="F18" s="46">
        <v>2.4580000000000002</v>
      </c>
      <c r="G18" s="46">
        <v>2.5179999999999998</v>
      </c>
      <c r="H18" s="47">
        <v>2.601</v>
      </c>
      <c r="I18" s="48">
        <v>2.718</v>
      </c>
      <c r="J18" s="49">
        <v>2.7919999999999998</v>
      </c>
      <c r="K18" s="50">
        <v>3.0030000000000001</v>
      </c>
      <c r="L18" s="50">
        <v>3.3180000000000001</v>
      </c>
      <c r="M18" s="51"/>
      <c r="N18" s="52"/>
      <c r="O18" s="51">
        <f t="shared" si="0"/>
        <v>42257</v>
      </c>
      <c r="P18" s="102">
        <v>3.2250000000000001</v>
      </c>
      <c r="Q18" s="103">
        <v>3.2640000000000002</v>
      </c>
      <c r="R18" s="104">
        <v>3.161</v>
      </c>
      <c r="S18" s="105">
        <v>3.2109999999999999</v>
      </c>
      <c r="T18" s="106">
        <v>3.617</v>
      </c>
      <c r="U18" s="58">
        <v>3.91</v>
      </c>
      <c r="V18" s="107">
        <v>3.403</v>
      </c>
      <c r="W18" s="108">
        <v>3.3929999999999998</v>
      </c>
      <c r="X18" s="109">
        <v>4.0650000000000004</v>
      </c>
      <c r="Y18" s="110">
        <v>4.2290000000000001</v>
      </c>
      <c r="Z18" s="111">
        <v>4.7270000000000003</v>
      </c>
      <c r="AA18" s="64">
        <v>0</v>
      </c>
      <c r="AB18" s="112">
        <v>3.3609999999999998</v>
      </c>
      <c r="AC18" s="113">
        <v>3.907</v>
      </c>
      <c r="AD18" s="114">
        <v>4.1559999999999997</v>
      </c>
      <c r="AE18" s="115">
        <v>4.8170000000000002</v>
      </c>
      <c r="AF18" s="116">
        <v>0</v>
      </c>
      <c r="AG18" s="64">
        <v>0</v>
      </c>
      <c r="AH18" s="117">
        <v>4.24</v>
      </c>
      <c r="AI18" s="118">
        <v>4.3230000000000004</v>
      </c>
      <c r="AJ18" s="119">
        <v>0</v>
      </c>
      <c r="AK18" s="120">
        <v>3.6019999999999999</v>
      </c>
      <c r="AL18" s="121">
        <v>3.88</v>
      </c>
      <c r="AM18" s="122">
        <v>3.9210000000000003</v>
      </c>
      <c r="AN18" s="123">
        <v>4.3339999999999996</v>
      </c>
      <c r="AO18" s="124">
        <v>4.3659999999999997</v>
      </c>
      <c r="AP18" s="125">
        <v>0</v>
      </c>
      <c r="AQ18" s="126">
        <v>0</v>
      </c>
      <c r="AR18" s="127">
        <v>3.6189999999999998</v>
      </c>
      <c r="AS18" s="128">
        <v>4.03</v>
      </c>
      <c r="AT18" s="129">
        <v>3.0310000000000001</v>
      </c>
      <c r="AU18" s="129">
        <v>3.3039999999999998</v>
      </c>
      <c r="AV18" s="129">
        <v>3.4350000000000001</v>
      </c>
      <c r="AW18" s="130">
        <v>3.5569999999999999</v>
      </c>
      <c r="AX18" s="131">
        <v>3.6109999999999998</v>
      </c>
      <c r="AY18" s="131">
        <v>3.9590000000000001</v>
      </c>
      <c r="AZ18" s="132">
        <v>4.1040000000000001</v>
      </c>
      <c r="BA18" s="131">
        <v>4.7439999999999998</v>
      </c>
      <c r="BB18" s="125">
        <v>0</v>
      </c>
      <c r="BC18" s="133">
        <v>0</v>
      </c>
      <c r="BD18" s="134">
        <v>0</v>
      </c>
      <c r="BE18" s="135">
        <v>3.218</v>
      </c>
      <c r="BF18" s="90">
        <v>3.6429999999999998</v>
      </c>
      <c r="BG18" s="90">
        <v>4.1120000000000001</v>
      </c>
      <c r="BH18" s="136">
        <v>0</v>
      </c>
      <c r="BI18" s="137">
        <v>3.2669999999999999</v>
      </c>
      <c r="BJ18" s="138">
        <v>0</v>
      </c>
      <c r="BK18" s="139">
        <v>0</v>
      </c>
      <c r="BL18" s="140">
        <v>3.105</v>
      </c>
      <c r="BM18" s="97">
        <v>3.2829999999999999</v>
      </c>
      <c r="BN18" s="140">
        <v>3.742</v>
      </c>
      <c r="BO18" s="140">
        <v>4.0359999999999996</v>
      </c>
      <c r="BP18" s="140">
        <v>4.2290000000000001</v>
      </c>
      <c r="BQ18" s="97">
        <v>4.7850000000000001</v>
      </c>
      <c r="BR18" s="141">
        <v>0</v>
      </c>
      <c r="BS18" s="142">
        <v>3.4209999999999998</v>
      </c>
      <c r="BT18" s="143">
        <v>3.976</v>
      </c>
      <c r="BU18" s="144">
        <v>4.3780000000000001</v>
      </c>
    </row>
    <row r="19" spans="1:73" x14ac:dyDescent="0.25">
      <c r="A19" s="43">
        <v>42258</v>
      </c>
      <c r="B19" s="44">
        <v>0</v>
      </c>
      <c r="C19" s="45">
        <v>0</v>
      </c>
      <c r="D19" s="46">
        <v>0</v>
      </c>
      <c r="E19" s="46">
        <v>2.411</v>
      </c>
      <c r="F19" s="46">
        <v>2.4409999999999998</v>
      </c>
      <c r="G19" s="46">
        <v>2.4889999999999999</v>
      </c>
      <c r="H19" s="47">
        <v>2.5739999999999998</v>
      </c>
      <c r="I19" s="48">
        <v>2.6819999999999999</v>
      </c>
      <c r="J19" s="49">
        <v>2.7720000000000002</v>
      </c>
      <c r="K19" s="50">
        <v>2.9779999999999998</v>
      </c>
      <c r="L19" s="50">
        <v>3.298</v>
      </c>
      <c r="M19" s="51"/>
      <c r="N19" s="52"/>
      <c r="O19" s="51">
        <f t="shared" si="0"/>
        <v>42258</v>
      </c>
      <c r="P19" s="102">
        <v>3.1480000000000001</v>
      </c>
      <c r="Q19" s="103">
        <v>3.2349999999999999</v>
      </c>
      <c r="R19" s="104">
        <v>3.1139999999999999</v>
      </c>
      <c r="S19" s="105">
        <v>3.1869999999999998</v>
      </c>
      <c r="T19" s="106">
        <v>3.6080000000000001</v>
      </c>
      <c r="U19" s="58">
        <v>3.9169999999999998</v>
      </c>
      <c r="V19" s="107">
        <v>3.395</v>
      </c>
      <c r="W19" s="108">
        <v>3.3890000000000002</v>
      </c>
      <c r="X19" s="109">
        <v>4.0599999999999996</v>
      </c>
      <c r="Y19" s="110">
        <v>4.2290000000000001</v>
      </c>
      <c r="Z19" s="111">
        <v>4.7389999999999999</v>
      </c>
      <c r="AA19" s="64">
        <v>0</v>
      </c>
      <c r="AB19" s="112">
        <v>3.3559999999999999</v>
      </c>
      <c r="AC19" s="113">
        <v>3.8980000000000001</v>
      </c>
      <c r="AD19" s="114">
        <v>4.1539999999999999</v>
      </c>
      <c r="AE19" s="115">
        <v>4.83</v>
      </c>
      <c r="AF19" s="116">
        <v>0</v>
      </c>
      <c r="AG19" s="64">
        <v>0</v>
      </c>
      <c r="AH19" s="117">
        <v>4.2329999999999997</v>
      </c>
      <c r="AI19" s="118">
        <v>4.3250000000000002</v>
      </c>
      <c r="AJ19" s="119">
        <v>0</v>
      </c>
      <c r="AK19" s="120">
        <v>3.5910000000000002</v>
      </c>
      <c r="AL19" s="121">
        <v>3.8639999999999999</v>
      </c>
      <c r="AM19" s="122">
        <v>3.9119999999999999</v>
      </c>
      <c r="AN19" s="123">
        <v>4.3330000000000002</v>
      </c>
      <c r="AO19" s="124">
        <v>4.3780000000000001</v>
      </c>
      <c r="AP19" s="125">
        <v>0</v>
      </c>
      <c r="AQ19" s="126">
        <v>0</v>
      </c>
      <c r="AR19" s="127">
        <v>3.601</v>
      </c>
      <c r="AS19" s="128">
        <v>4.016</v>
      </c>
      <c r="AT19" s="129">
        <v>3.0209999999999999</v>
      </c>
      <c r="AU19" s="129">
        <v>3.2909999999999999</v>
      </c>
      <c r="AV19" s="129">
        <v>3.4279999999999999</v>
      </c>
      <c r="AW19" s="130">
        <v>3.5310000000000001</v>
      </c>
      <c r="AX19" s="131">
        <v>3.609</v>
      </c>
      <c r="AY19" s="131">
        <v>3.9710000000000001</v>
      </c>
      <c r="AZ19" s="132">
        <v>4.117</v>
      </c>
      <c r="BA19" s="131">
        <v>4.76</v>
      </c>
      <c r="BB19" s="125">
        <v>0</v>
      </c>
      <c r="BC19" s="133">
        <v>0</v>
      </c>
      <c r="BD19" s="134">
        <v>0</v>
      </c>
      <c r="BE19" s="135">
        <v>3.2090000000000001</v>
      </c>
      <c r="BF19" s="90">
        <v>3.6760000000000002</v>
      </c>
      <c r="BG19" s="90">
        <v>4.1189999999999998</v>
      </c>
      <c r="BH19" s="136">
        <v>0</v>
      </c>
      <c r="BI19" s="137">
        <v>3.2519999999999998</v>
      </c>
      <c r="BJ19" s="138">
        <v>0</v>
      </c>
      <c r="BK19" s="139">
        <v>0</v>
      </c>
      <c r="BL19" s="140">
        <v>3.0990000000000002</v>
      </c>
      <c r="BM19" s="97">
        <v>3.2610000000000001</v>
      </c>
      <c r="BN19" s="140">
        <v>3.7480000000000002</v>
      </c>
      <c r="BO19" s="140">
        <v>4.0359999999999996</v>
      </c>
      <c r="BP19" s="140">
        <v>4.2379999999999995</v>
      </c>
      <c r="BQ19" s="97">
        <v>4.8019999999999996</v>
      </c>
      <c r="BR19" s="141">
        <v>0</v>
      </c>
      <c r="BS19" s="142">
        <v>3.4079999999999999</v>
      </c>
      <c r="BT19" s="143">
        <v>3.972</v>
      </c>
      <c r="BU19" s="144">
        <v>4.3609999999999998</v>
      </c>
    </row>
    <row r="20" spans="1:73" x14ac:dyDescent="0.25">
      <c r="A20" s="43">
        <v>42261</v>
      </c>
      <c r="B20" s="44">
        <v>0</v>
      </c>
      <c r="C20" s="45">
        <v>0</v>
      </c>
      <c r="D20" s="46">
        <v>0</v>
      </c>
      <c r="E20" s="46">
        <v>2.395</v>
      </c>
      <c r="F20" s="46">
        <v>2.4220000000000002</v>
      </c>
      <c r="G20" s="46">
        <v>2.4550000000000001</v>
      </c>
      <c r="H20" s="47">
        <v>2.5499999999999998</v>
      </c>
      <c r="I20" s="48">
        <v>2.649</v>
      </c>
      <c r="J20" s="49">
        <v>2.7429999999999999</v>
      </c>
      <c r="K20" s="50">
        <v>2.9529999999999998</v>
      </c>
      <c r="L20" s="50">
        <v>3.27</v>
      </c>
      <c r="M20" s="51"/>
      <c r="N20" s="52"/>
      <c r="O20" s="51">
        <f t="shared" si="0"/>
        <v>42261</v>
      </c>
      <c r="P20" s="102">
        <v>3.2309999999999999</v>
      </c>
      <c r="Q20" s="103">
        <v>3.238</v>
      </c>
      <c r="R20" s="104">
        <v>3.105</v>
      </c>
      <c r="S20" s="105">
        <v>3.19</v>
      </c>
      <c r="T20" s="106">
        <v>3.5880000000000001</v>
      </c>
      <c r="U20" s="58">
        <v>3.9020000000000001</v>
      </c>
      <c r="V20" s="107">
        <v>3.3980000000000001</v>
      </c>
      <c r="W20" s="108">
        <v>3.38</v>
      </c>
      <c r="X20" s="109">
        <v>4.0110000000000001</v>
      </c>
      <c r="Y20" s="110">
        <v>4.1849999999999996</v>
      </c>
      <c r="Z20" s="111">
        <v>4.6790000000000003</v>
      </c>
      <c r="AA20" s="64">
        <v>0</v>
      </c>
      <c r="AB20" s="112">
        <v>3.3449999999999998</v>
      </c>
      <c r="AC20" s="113">
        <v>3.8529999999999998</v>
      </c>
      <c r="AD20" s="114">
        <v>4.1109999999999998</v>
      </c>
      <c r="AE20" s="115">
        <v>4.7190000000000003</v>
      </c>
      <c r="AF20" s="116">
        <v>0</v>
      </c>
      <c r="AG20" s="64">
        <v>0</v>
      </c>
      <c r="AH20" s="117">
        <v>4.218</v>
      </c>
      <c r="AI20" s="118">
        <v>4.3099999999999996</v>
      </c>
      <c r="AJ20" s="119">
        <v>0</v>
      </c>
      <c r="AK20" s="120">
        <v>3.573</v>
      </c>
      <c r="AL20" s="121">
        <v>3.819</v>
      </c>
      <c r="AM20" s="122">
        <v>3.8780000000000001</v>
      </c>
      <c r="AN20" s="123">
        <v>4.274</v>
      </c>
      <c r="AO20" s="124">
        <v>4.3390000000000004</v>
      </c>
      <c r="AP20" s="125">
        <v>0</v>
      </c>
      <c r="AQ20" s="126">
        <v>0</v>
      </c>
      <c r="AR20" s="127">
        <v>3.65</v>
      </c>
      <c r="AS20" s="128">
        <v>3.9390000000000001</v>
      </c>
      <c r="AT20" s="129">
        <v>3.0150000000000001</v>
      </c>
      <c r="AU20" s="129">
        <v>3.2690000000000001</v>
      </c>
      <c r="AV20" s="129">
        <v>3.4129999999999998</v>
      </c>
      <c r="AW20" s="130">
        <v>3.5110000000000001</v>
      </c>
      <c r="AX20" s="131">
        <v>3.5920000000000001</v>
      </c>
      <c r="AY20" s="131">
        <v>3.96</v>
      </c>
      <c r="AZ20" s="132">
        <v>4.1070000000000002</v>
      </c>
      <c r="BA20" s="131">
        <v>4.7489999999999997</v>
      </c>
      <c r="BB20" s="125">
        <v>0</v>
      </c>
      <c r="BC20" s="133">
        <v>0</v>
      </c>
      <c r="BD20" s="134">
        <v>0</v>
      </c>
      <c r="BE20" s="135">
        <v>3.2170000000000001</v>
      </c>
      <c r="BF20" s="90">
        <v>3.6550000000000002</v>
      </c>
      <c r="BG20" s="90">
        <v>4.1070000000000002</v>
      </c>
      <c r="BH20" s="136">
        <v>0</v>
      </c>
      <c r="BI20" s="137">
        <v>3.2359999999999998</v>
      </c>
      <c r="BJ20" s="138">
        <v>0</v>
      </c>
      <c r="BK20" s="139">
        <v>0</v>
      </c>
      <c r="BL20" s="140">
        <v>3.1040000000000001</v>
      </c>
      <c r="BM20" s="97">
        <v>3.2480000000000002</v>
      </c>
      <c r="BN20" s="140">
        <v>3.734</v>
      </c>
      <c r="BO20" s="140">
        <v>4.0369999999999999</v>
      </c>
      <c r="BP20" s="140">
        <v>4.2309999999999999</v>
      </c>
      <c r="BQ20" s="97">
        <v>4.7930000000000001</v>
      </c>
      <c r="BR20" s="141">
        <v>0</v>
      </c>
      <c r="BS20" s="142">
        <v>3.4089999999999998</v>
      </c>
      <c r="BT20" s="143">
        <v>3.952</v>
      </c>
      <c r="BU20" s="144">
        <v>4.3460000000000001</v>
      </c>
    </row>
    <row r="21" spans="1:73" x14ac:dyDescent="0.25">
      <c r="A21" s="43">
        <v>42262</v>
      </c>
      <c r="B21" s="44">
        <v>0</v>
      </c>
      <c r="C21" s="45">
        <v>0</v>
      </c>
      <c r="D21" s="46">
        <v>0</v>
      </c>
      <c r="E21" s="46">
        <v>2.4129999999999998</v>
      </c>
      <c r="F21" s="46">
        <v>2.4359999999999999</v>
      </c>
      <c r="G21" s="46">
        <v>2.4540000000000002</v>
      </c>
      <c r="H21" s="47">
        <v>2.5470000000000002</v>
      </c>
      <c r="I21" s="48">
        <v>2.6589999999999998</v>
      </c>
      <c r="J21" s="49">
        <v>2.746</v>
      </c>
      <c r="K21" s="50">
        <v>2.95</v>
      </c>
      <c r="L21" s="50">
        <v>3.2709999999999999</v>
      </c>
      <c r="M21" s="51"/>
      <c r="N21" s="52"/>
      <c r="O21" s="51">
        <f t="shared" si="0"/>
        <v>42262</v>
      </c>
      <c r="P21" s="102">
        <v>3.1970000000000001</v>
      </c>
      <c r="Q21" s="103">
        <v>3.2269999999999999</v>
      </c>
      <c r="R21" s="104">
        <v>3.0649999999999999</v>
      </c>
      <c r="S21" s="105">
        <v>3.1869999999999998</v>
      </c>
      <c r="T21" s="106">
        <v>3.5840000000000001</v>
      </c>
      <c r="U21" s="58">
        <v>3.8980000000000001</v>
      </c>
      <c r="V21" s="107">
        <v>3.4009999999999998</v>
      </c>
      <c r="W21" s="108">
        <v>3.387</v>
      </c>
      <c r="X21" s="109">
        <v>4.0060000000000002</v>
      </c>
      <c r="Y21" s="110">
        <v>4.181</v>
      </c>
      <c r="Z21" s="111">
        <v>4.6760000000000002</v>
      </c>
      <c r="AA21" s="64">
        <v>0</v>
      </c>
      <c r="AB21" s="112">
        <v>3.35</v>
      </c>
      <c r="AC21" s="113">
        <v>3.8490000000000002</v>
      </c>
      <c r="AD21" s="114">
        <v>4.1079999999999997</v>
      </c>
      <c r="AE21" s="115">
        <v>4.72</v>
      </c>
      <c r="AF21" s="116">
        <v>0</v>
      </c>
      <c r="AG21" s="64">
        <v>0</v>
      </c>
      <c r="AH21" s="117">
        <v>4.2149999999999999</v>
      </c>
      <c r="AI21" s="118">
        <v>4.282</v>
      </c>
      <c r="AJ21" s="119">
        <v>0</v>
      </c>
      <c r="AK21" s="120">
        <v>3.577</v>
      </c>
      <c r="AL21" s="121">
        <v>3.82</v>
      </c>
      <c r="AM21" s="122">
        <v>3.871</v>
      </c>
      <c r="AN21" s="123">
        <v>4.2729999999999997</v>
      </c>
      <c r="AO21" s="124">
        <v>4.3380000000000001</v>
      </c>
      <c r="AP21" s="125">
        <v>0</v>
      </c>
      <c r="AQ21" s="126">
        <v>0</v>
      </c>
      <c r="AR21" s="127">
        <v>3.6349999999999998</v>
      </c>
      <c r="AS21" s="128">
        <v>3.9379999999999997</v>
      </c>
      <c r="AT21" s="129">
        <v>3.0179999999999998</v>
      </c>
      <c r="AU21" s="129">
        <v>3.2709999999999999</v>
      </c>
      <c r="AV21" s="129">
        <v>3.4050000000000002</v>
      </c>
      <c r="AW21" s="130">
        <v>3.5270000000000001</v>
      </c>
      <c r="AX21" s="131">
        <v>3.5880000000000001</v>
      </c>
      <c r="AY21" s="131">
        <v>3.9550000000000001</v>
      </c>
      <c r="AZ21" s="132">
        <v>4.101</v>
      </c>
      <c r="BA21" s="131">
        <v>4.7480000000000002</v>
      </c>
      <c r="BB21" s="125">
        <v>0</v>
      </c>
      <c r="BC21" s="133">
        <v>0</v>
      </c>
      <c r="BD21" s="134">
        <v>0</v>
      </c>
      <c r="BE21" s="135">
        <v>3.206</v>
      </c>
      <c r="BF21" s="90">
        <v>3.6520000000000001</v>
      </c>
      <c r="BG21" s="90">
        <v>4.1050000000000004</v>
      </c>
      <c r="BH21" s="136">
        <v>0</v>
      </c>
      <c r="BI21" s="137">
        <v>3.2389999999999999</v>
      </c>
      <c r="BJ21" s="138">
        <v>0</v>
      </c>
      <c r="BK21" s="139">
        <v>0</v>
      </c>
      <c r="BL21" s="140">
        <v>3.113</v>
      </c>
      <c r="BM21" s="97">
        <v>3.246</v>
      </c>
      <c r="BN21" s="140">
        <v>3.7279999999999998</v>
      </c>
      <c r="BO21" s="140">
        <v>4.05</v>
      </c>
      <c r="BP21" s="140">
        <v>4.2460000000000004</v>
      </c>
      <c r="BQ21" s="97">
        <v>4.8129999999999997</v>
      </c>
      <c r="BR21" s="141">
        <v>0</v>
      </c>
      <c r="BS21" s="142">
        <v>3.4129999999999998</v>
      </c>
      <c r="BT21" s="143">
        <v>3.9459999999999997</v>
      </c>
      <c r="BU21" s="144">
        <v>4.3659999999999997</v>
      </c>
    </row>
    <row r="22" spans="1:73" x14ac:dyDescent="0.25">
      <c r="A22" s="43">
        <v>42263</v>
      </c>
      <c r="B22" s="44">
        <v>0</v>
      </c>
      <c r="C22" s="45">
        <v>0</v>
      </c>
      <c r="D22" s="46">
        <v>0</v>
      </c>
      <c r="E22" s="46">
        <v>2.4169999999999998</v>
      </c>
      <c r="F22" s="46">
        <v>2.444</v>
      </c>
      <c r="G22" s="46">
        <v>2.4790000000000001</v>
      </c>
      <c r="H22" s="47">
        <v>2.585</v>
      </c>
      <c r="I22" s="48">
        <v>2.7109999999999999</v>
      </c>
      <c r="J22" s="49">
        <v>2.7880000000000003</v>
      </c>
      <c r="K22" s="50">
        <v>3.004</v>
      </c>
      <c r="L22" s="50">
        <v>3.3449999999999998</v>
      </c>
      <c r="M22" s="51"/>
      <c r="N22" s="52"/>
      <c r="O22" s="51">
        <f t="shared" si="0"/>
        <v>42263</v>
      </c>
      <c r="P22" s="102">
        <v>3.1749999999999998</v>
      </c>
      <c r="Q22" s="103">
        <v>3.2389999999999999</v>
      </c>
      <c r="R22" s="104">
        <v>3.1080000000000001</v>
      </c>
      <c r="S22" s="105">
        <v>3.21</v>
      </c>
      <c r="T22" s="106">
        <v>3.6179999999999999</v>
      </c>
      <c r="U22" s="58">
        <v>3.9370000000000003</v>
      </c>
      <c r="V22" s="107">
        <v>3.42</v>
      </c>
      <c r="W22" s="108">
        <v>3.3970000000000002</v>
      </c>
      <c r="X22" s="109">
        <v>4.0430000000000001</v>
      </c>
      <c r="Y22" s="110">
        <v>4.2220000000000004</v>
      </c>
      <c r="Z22" s="111">
        <v>4.7140000000000004</v>
      </c>
      <c r="AA22" s="64">
        <v>0</v>
      </c>
      <c r="AB22" s="112">
        <v>3.3660000000000001</v>
      </c>
      <c r="AC22" s="113">
        <v>3.8769999999999998</v>
      </c>
      <c r="AD22" s="114">
        <v>4.1449999999999996</v>
      </c>
      <c r="AE22" s="115">
        <v>4.7919999999999998</v>
      </c>
      <c r="AF22" s="116">
        <v>0</v>
      </c>
      <c r="AG22" s="64">
        <v>0</v>
      </c>
      <c r="AH22" s="117">
        <v>4.2539999999999996</v>
      </c>
      <c r="AI22" s="118">
        <v>4.3170000000000002</v>
      </c>
      <c r="AJ22" s="119">
        <v>0</v>
      </c>
      <c r="AK22" s="120">
        <v>3.5949999999999998</v>
      </c>
      <c r="AL22" s="121">
        <v>3.847</v>
      </c>
      <c r="AM22" s="122">
        <v>3.9009999999999998</v>
      </c>
      <c r="AN22" s="123">
        <v>4.3159999999999998</v>
      </c>
      <c r="AO22" s="124">
        <v>4.3629999999999995</v>
      </c>
      <c r="AP22" s="125">
        <v>0</v>
      </c>
      <c r="AQ22" s="126">
        <v>0</v>
      </c>
      <c r="AR22" s="127">
        <v>3.6440000000000001</v>
      </c>
      <c r="AS22" s="128">
        <v>3.9649999999999999</v>
      </c>
      <c r="AT22" s="129">
        <v>3.0329999999999999</v>
      </c>
      <c r="AU22" s="129">
        <v>3.2989999999999999</v>
      </c>
      <c r="AV22" s="129">
        <v>3.4390000000000001</v>
      </c>
      <c r="AW22" s="130">
        <v>3.5629999999999997</v>
      </c>
      <c r="AX22" s="131">
        <v>3.6280000000000001</v>
      </c>
      <c r="AY22" s="131">
        <v>3.992</v>
      </c>
      <c r="AZ22" s="132">
        <v>4.1379999999999999</v>
      </c>
      <c r="BA22" s="131">
        <v>4.7610000000000001</v>
      </c>
      <c r="BB22" s="125">
        <v>0</v>
      </c>
      <c r="BC22" s="133">
        <v>0</v>
      </c>
      <c r="BD22" s="134">
        <v>0</v>
      </c>
      <c r="BE22" s="135">
        <v>3.238</v>
      </c>
      <c r="BF22" s="90">
        <v>3.6890000000000001</v>
      </c>
      <c r="BG22" s="90">
        <v>4.141</v>
      </c>
      <c r="BH22" s="136">
        <v>0</v>
      </c>
      <c r="BI22" s="137">
        <v>3.2610000000000001</v>
      </c>
      <c r="BJ22" s="138">
        <v>0</v>
      </c>
      <c r="BK22" s="139">
        <v>0</v>
      </c>
      <c r="BL22" s="140">
        <v>3.1240000000000001</v>
      </c>
      <c r="BM22" s="97">
        <v>3.2679999999999998</v>
      </c>
      <c r="BN22" s="140">
        <v>3.766</v>
      </c>
      <c r="BO22" s="140">
        <v>4.0890000000000004</v>
      </c>
      <c r="BP22" s="140">
        <v>4.2830000000000004</v>
      </c>
      <c r="BQ22" s="97">
        <v>4.8479999999999999</v>
      </c>
      <c r="BR22" s="141">
        <v>0</v>
      </c>
      <c r="BS22" s="142">
        <v>3.4289999999999998</v>
      </c>
      <c r="BT22" s="143">
        <v>3.9809999999999999</v>
      </c>
      <c r="BU22" s="144">
        <v>4.4050000000000002</v>
      </c>
    </row>
    <row r="23" spans="1:73" x14ac:dyDescent="0.25">
      <c r="A23" s="43">
        <v>42264</v>
      </c>
      <c r="B23" s="44">
        <v>0</v>
      </c>
      <c r="C23" s="45">
        <v>0</v>
      </c>
      <c r="D23" s="46">
        <v>0</v>
      </c>
      <c r="E23" s="46">
        <v>2.4050000000000002</v>
      </c>
      <c r="F23" s="46">
        <v>2.4390000000000001</v>
      </c>
      <c r="G23" s="46">
        <v>2.4980000000000002</v>
      </c>
      <c r="H23" s="47">
        <v>2.6150000000000002</v>
      </c>
      <c r="I23" s="48">
        <v>2.7370000000000001</v>
      </c>
      <c r="J23" s="49">
        <v>2.8170000000000002</v>
      </c>
      <c r="K23" s="50">
        <v>3.0430000000000001</v>
      </c>
      <c r="L23" s="50">
        <v>3.379</v>
      </c>
      <c r="M23" s="51"/>
      <c r="N23" s="52"/>
      <c r="O23" s="51">
        <f t="shared" si="0"/>
        <v>42264</v>
      </c>
      <c r="P23" s="102">
        <v>3.2010000000000001</v>
      </c>
      <c r="Q23" s="103">
        <v>3.2280000000000002</v>
      </c>
      <c r="R23" s="104">
        <v>3.0750000000000002</v>
      </c>
      <c r="S23" s="105">
        <v>3.2359999999999998</v>
      </c>
      <c r="T23" s="106">
        <v>3.6379999999999999</v>
      </c>
      <c r="U23" s="58">
        <v>3.9699999999999998</v>
      </c>
      <c r="V23" s="107">
        <v>3.4</v>
      </c>
      <c r="W23" s="108">
        <v>3.4039999999999999</v>
      </c>
      <c r="X23" s="109">
        <v>4.0650000000000004</v>
      </c>
      <c r="Y23" s="110">
        <v>4.2489999999999997</v>
      </c>
      <c r="Z23" s="111">
        <v>4.7519999999999998</v>
      </c>
      <c r="AA23" s="64">
        <v>0</v>
      </c>
      <c r="AB23" s="112">
        <v>3.363</v>
      </c>
      <c r="AC23" s="113">
        <v>3.9020000000000001</v>
      </c>
      <c r="AD23" s="114">
        <v>4.1710000000000003</v>
      </c>
      <c r="AE23" s="115">
        <v>4.8010000000000002</v>
      </c>
      <c r="AF23" s="116">
        <v>0</v>
      </c>
      <c r="AG23" s="64">
        <v>0</v>
      </c>
      <c r="AH23" s="117">
        <v>4.28</v>
      </c>
      <c r="AI23" s="118">
        <v>4.3490000000000002</v>
      </c>
      <c r="AJ23" s="119">
        <v>0</v>
      </c>
      <c r="AK23" s="120">
        <v>3.6</v>
      </c>
      <c r="AL23" s="121">
        <v>3.8719999999999999</v>
      </c>
      <c r="AM23" s="122">
        <v>3.9260000000000002</v>
      </c>
      <c r="AN23" s="123">
        <v>4.34</v>
      </c>
      <c r="AO23" s="124">
        <v>4.3819999999999997</v>
      </c>
      <c r="AP23" s="125">
        <v>0</v>
      </c>
      <c r="AQ23" s="126">
        <v>0</v>
      </c>
      <c r="AR23" s="127">
        <v>3.6680000000000001</v>
      </c>
      <c r="AS23" s="128">
        <v>3.9910000000000001</v>
      </c>
      <c r="AT23" s="129">
        <v>3.0369999999999999</v>
      </c>
      <c r="AU23" s="129">
        <v>3.323</v>
      </c>
      <c r="AV23" s="129">
        <v>3.464</v>
      </c>
      <c r="AW23" s="130">
        <v>3.5880000000000001</v>
      </c>
      <c r="AX23" s="131">
        <v>3.6550000000000002</v>
      </c>
      <c r="AY23" s="131">
        <v>4.0279999999999996</v>
      </c>
      <c r="AZ23" s="132">
        <v>4.1769999999999996</v>
      </c>
      <c r="BA23" s="131">
        <v>4.8049999999999997</v>
      </c>
      <c r="BB23" s="125">
        <v>0</v>
      </c>
      <c r="BC23" s="133">
        <v>0</v>
      </c>
      <c r="BD23" s="134">
        <v>0</v>
      </c>
      <c r="BE23" s="135">
        <v>3.2040000000000002</v>
      </c>
      <c r="BF23" s="90">
        <v>3.7130000000000001</v>
      </c>
      <c r="BG23" s="90">
        <v>4.1779999999999999</v>
      </c>
      <c r="BH23" s="136">
        <v>0</v>
      </c>
      <c r="BI23" s="137">
        <v>3.274</v>
      </c>
      <c r="BJ23" s="138">
        <v>0</v>
      </c>
      <c r="BK23" s="139">
        <v>0</v>
      </c>
      <c r="BL23" s="140">
        <v>3.1179999999999999</v>
      </c>
      <c r="BM23" s="97">
        <v>3.33</v>
      </c>
      <c r="BN23" s="140">
        <v>3.82</v>
      </c>
      <c r="BO23" s="140">
        <v>4.133</v>
      </c>
      <c r="BP23" s="140">
        <v>4.359</v>
      </c>
      <c r="BQ23" s="97">
        <v>4.9039999999999999</v>
      </c>
      <c r="BR23" s="141">
        <v>0</v>
      </c>
      <c r="BS23" s="142">
        <v>3.4329999999999998</v>
      </c>
      <c r="BT23" s="143">
        <v>4.0069999999999997</v>
      </c>
      <c r="BU23" s="144">
        <v>4.4390000000000001</v>
      </c>
    </row>
    <row r="24" spans="1:73" x14ac:dyDescent="0.25">
      <c r="A24" s="43">
        <v>42265</v>
      </c>
      <c r="B24" s="44">
        <v>0</v>
      </c>
      <c r="C24" s="45">
        <v>0</v>
      </c>
      <c r="D24" s="46">
        <v>0</v>
      </c>
      <c r="E24" s="46">
        <v>2.4050000000000002</v>
      </c>
      <c r="F24" s="46">
        <v>2.4319999999999999</v>
      </c>
      <c r="G24" s="46">
        <v>2.4590000000000001</v>
      </c>
      <c r="H24" s="47">
        <v>2.577</v>
      </c>
      <c r="I24" s="48">
        <v>2.7039999999999997</v>
      </c>
      <c r="J24" s="49">
        <v>2.7839999999999998</v>
      </c>
      <c r="K24" s="50">
        <v>3.0089999999999999</v>
      </c>
      <c r="L24" s="50">
        <v>3.3380000000000001</v>
      </c>
      <c r="M24" s="51"/>
      <c r="N24" s="52"/>
      <c r="O24" s="51">
        <f t="shared" si="0"/>
        <v>42265</v>
      </c>
      <c r="P24" s="102">
        <v>3.18</v>
      </c>
      <c r="Q24" s="103">
        <v>3.2429999999999999</v>
      </c>
      <c r="R24" s="104">
        <v>3.0979999999999999</v>
      </c>
      <c r="S24" s="105">
        <v>3.2170000000000001</v>
      </c>
      <c r="T24" s="106">
        <v>3.59</v>
      </c>
      <c r="U24" s="58">
        <v>3.9249999999999998</v>
      </c>
      <c r="V24" s="107">
        <v>3.3970000000000002</v>
      </c>
      <c r="W24" s="108">
        <v>3.411</v>
      </c>
      <c r="X24" s="109">
        <v>4.03</v>
      </c>
      <c r="Y24" s="110">
        <v>4.2069999999999999</v>
      </c>
      <c r="Z24" s="111">
        <v>4.702</v>
      </c>
      <c r="AA24" s="64">
        <v>0</v>
      </c>
      <c r="AB24" s="112">
        <v>3.367</v>
      </c>
      <c r="AC24" s="113">
        <v>3.8730000000000002</v>
      </c>
      <c r="AD24" s="114">
        <v>4.1340000000000003</v>
      </c>
      <c r="AE24" s="115">
        <v>4.7469999999999999</v>
      </c>
      <c r="AF24" s="116">
        <v>0</v>
      </c>
      <c r="AG24" s="64">
        <v>0</v>
      </c>
      <c r="AH24" s="117">
        <v>4.2379999999999995</v>
      </c>
      <c r="AI24" s="118">
        <v>4.3049999999999997</v>
      </c>
      <c r="AJ24" s="119">
        <v>0</v>
      </c>
      <c r="AK24" s="120">
        <v>3.5960000000000001</v>
      </c>
      <c r="AL24" s="121">
        <v>3.8479999999999999</v>
      </c>
      <c r="AM24" s="122">
        <v>3.8890000000000002</v>
      </c>
      <c r="AN24" s="123">
        <v>4.2990000000000004</v>
      </c>
      <c r="AO24" s="124">
        <v>4.3390000000000004</v>
      </c>
      <c r="AP24" s="125">
        <v>0</v>
      </c>
      <c r="AQ24" s="126">
        <v>0</v>
      </c>
      <c r="AR24" s="127">
        <v>3.6470000000000002</v>
      </c>
      <c r="AS24" s="128">
        <v>3.9630000000000001</v>
      </c>
      <c r="AT24" s="129">
        <v>3.0350000000000001</v>
      </c>
      <c r="AU24" s="129">
        <v>3.2959999999999998</v>
      </c>
      <c r="AV24" s="129">
        <v>3.4289999999999998</v>
      </c>
      <c r="AW24" s="130">
        <v>3.5510000000000002</v>
      </c>
      <c r="AX24" s="131">
        <v>3.613</v>
      </c>
      <c r="AY24" s="131">
        <v>3.98</v>
      </c>
      <c r="AZ24" s="132">
        <v>4.1260000000000003</v>
      </c>
      <c r="BA24" s="131">
        <v>4.7489999999999997</v>
      </c>
      <c r="BB24" s="125">
        <v>0</v>
      </c>
      <c r="BC24" s="133">
        <v>0</v>
      </c>
      <c r="BD24" s="134">
        <v>0</v>
      </c>
      <c r="BE24" s="135">
        <v>3.2370000000000001</v>
      </c>
      <c r="BF24" s="90">
        <v>3.6760000000000002</v>
      </c>
      <c r="BG24" s="90">
        <v>4.13</v>
      </c>
      <c r="BH24" s="136">
        <v>0</v>
      </c>
      <c r="BI24" s="137">
        <v>3.2640000000000002</v>
      </c>
      <c r="BJ24" s="138">
        <v>0</v>
      </c>
      <c r="BK24" s="139">
        <v>0</v>
      </c>
      <c r="BL24" s="140">
        <v>3.1280000000000001</v>
      </c>
      <c r="BM24" s="97">
        <v>3.3069999999999999</v>
      </c>
      <c r="BN24" s="140">
        <v>3.7850000000000001</v>
      </c>
      <c r="BO24" s="140">
        <v>4.056</v>
      </c>
      <c r="BP24" s="140">
        <v>4.3040000000000003</v>
      </c>
      <c r="BQ24" s="97">
        <v>4.8629999999999995</v>
      </c>
      <c r="BR24" s="141">
        <v>0</v>
      </c>
      <c r="BS24" s="142">
        <v>3.431</v>
      </c>
      <c r="BT24" s="143">
        <v>3.9710000000000001</v>
      </c>
      <c r="BU24" s="144">
        <v>4.3940000000000001</v>
      </c>
    </row>
    <row r="25" spans="1:73" x14ac:dyDescent="0.25">
      <c r="A25" s="43">
        <v>42268</v>
      </c>
      <c r="B25" s="44">
        <v>0</v>
      </c>
      <c r="C25" s="45">
        <v>0</v>
      </c>
      <c r="D25" s="46">
        <v>0</v>
      </c>
      <c r="E25" s="46">
        <v>2.3820000000000001</v>
      </c>
      <c r="F25" s="46">
        <v>2.4060000000000001</v>
      </c>
      <c r="G25" s="46">
        <v>2.4239999999999999</v>
      </c>
      <c r="H25" s="47">
        <v>2.532</v>
      </c>
      <c r="I25" s="48">
        <v>2.6669999999999998</v>
      </c>
      <c r="J25" s="49">
        <v>2.7450000000000001</v>
      </c>
      <c r="K25" s="50">
        <v>2.972</v>
      </c>
      <c r="L25" s="50">
        <v>3.3079999999999998</v>
      </c>
      <c r="M25" s="51"/>
      <c r="N25" s="52"/>
      <c r="O25" s="51">
        <f t="shared" si="0"/>
        <v>42268</v>
      </c>
      <c r="P25" s="102">
        <v>3.2370000000000001</v>
      </c>
      <c r="Q25" s="103">
        <v>3.2229999999999999</v>
      </c>
      <c r="R25" s="104">
        <v>3.056</v>
      </c>
      <c r="S25" s="105">
        <v>3.1779999999999999</v>
      </c>
      <c r="T25" s="106">
        <v>3.548</v>
      </c>
      <c r="U25" s="58">
        <v>3.88</v>
      </c>
      <c r="V25" s="107">
        <v>3.39</v>
      </c>
      <c r="W25" s="108">
        <v>3.3839999999999999</v>
      </c>
      <c r="X25" s="109">
        <v>3.9889999999999999</v>
      </c>
      <c r="Y25" s="110">
        <v>4.1660000000000004</v>
      </c>
      <c r="Z25" s="111">
        <v>4.6539999999999999</v>
      </c>
      <c r="AA25" s="64">
        <v>0</v>
      </c>
      <c r="AB25" s="112">
        <v>3.3439999999999999</v>
      </c>
      <c r="AC25" s="113">
        <v>3.8340000000000001</v>
      </c>
      <c r="AD25" s="114">
        <v>4.0949999999999998</v>
      </c>
      <c r="AE25" s="115">
        <v>4.7030000000000003</v>
      </c>
      <c r="AF25" s="116">
        <v>0</v>
      </c>
      <c r="AG25" s="64">
        <v>0</v>
      </c>
      <c r="AH25" s="117">
        <v>4.2039999999999997</v>
      </c>
      <c r="AI25" s="118">
        <v>4.3209999999999997</v>
      </c>
      <c r="AJ25" s="119">
        <v>0</v>
      </c>
      <c r="AK25" s="120">
        <v>3.5649999999999999</v>
      </c>
      <c r="AL25" s="121">
        <v>3.8069999999999999</v>
      </c>
      <c r="AM25" s="122">
        <v>3.8479999999999999</v>
      </c>
      <c r="AN25" s="123">
        <v>4.26</v>
      </c>
      <c r="AO25" s="124">
        <v>4.2930000000000001</v>
      </c>
      <c r="AP25" s="125">
        <v>0</v>
      </c>
      <c r="AQ25" s="126">
        <v>0</v>
      </c>
      <c r="AR25" s="127">
        <v>3.61</v>
      </c>
      <c r="AS25" s="128">
        <v>3.927</v>
      </c>
      <c r="AT25" s="129">
        <v>3.0070000000000001</v>
      </c>
      <c r="AU25" s="129">
        <v>3.258</v>
      </c>
      <c r="AV25" s="129">
        <v>3.387</v>
      </c>
      <c r="AW25" s="130">
        <v>3.5110000000000001</v>
      </c>
      <c r="AX25" s="131">
        <v>3.5709999999999997</v>
      </c>
      <c r="AY25" s="131">
        <v>3.9329999999999998</v>
      </c>
      <c r="AZ25" s="132">
        <v>4.0780000000000003</v>
      </c>
      <c r="BA25" s="131">
        <v>4.6970000000000001</v>
      </c>
      <c r="BB25" s="125">
        <v>0</v>
      </c>
      <c r="BC25" s="133">
        <v>0</v>
      </c>
      <c r="BD25" s="134">
        <v>0</v>
      </c>
      <c r="BE25" s="135">
        <v>3.2040000000000002</v>
      </c>
      <c r="BF25" s="90">
        <v>3.6339999999999999</v>
      </c>
      <c r="BG25" s="90">
        <v>4.0839999999999996</v>
      </c>
      <c r="BH25" s="136">
        <v>0</v>
      </c>
      <c r="BI25" s="137">
        <v>3.2290000000000001</v>
      </c>
      <c r="BJ25" s="138">
        <v>0</v>
      </c>
      <c r="BK25" s="139">
        <v>0</v>
      </c>
      <c r="BL25" s="140">
        <v>3.129</v>
      </c>
      <c r="BM25" s="97">
        <v>3.2640000000000002</v>
      </c>
      <c r="BN25" s="140">
        <v>3.7429999999999999</v>
      </c>
      <c r="BO25" s="140">
        <v>4.024</v>
      </c>
      <c r="BP25" s="140">
        <v>4.2560000000000002</v>
      </c>
      <c r="BQ25" s="97">
        <v>4.8079999999999998</v>
      </c>
      <c r="BR25" s="141">
        <v>0</v>
      </c>
      <c r="BS25" s="142">
        <v>3.4009999999999998</v>
      </c>
      <c r="BT25" s="143">
        <v>3.9290000000000003</v>
      </c>
      <c r="BU25" s="144">
        <v>4.3440000000000003</v>
      </c>
    </row>
    <row r="26" spans="1:73" x14ac:dyDescent="0.25">
      <c r="A26" s="43">
        <v>42269</v>
      </c>
      <c r="B26" s="44">
        <v>0</v>
      </c>
      <c r="C26" s="45">
        <v>0</v>
      </c>
      <c r="D26" s="46">
        <v>0</v>
      </c>
      <c r="E26" s="46">
        <v>2.3940000000000001</v>
      </c>
      <c r="F26" s="46">
        <v>2.42</v>
      </c>
      <c r="G26" s="46">
        <v>2.46</v>
      </c>
      <c r="H26" s="47">
        <v>2.5709999999999997</v>
      </c>
      <c r="I26" s="48">
        <v>2.7010000000000001</v>
      </c>
      <c r="J26" s="49">
        <v>2.782</v>
      </c>
      <c r="K26" s="50">
        <v>3.0049999999999999</v>
      </c>
      <c r="L26" s="50">
        <v>3.3420000000000001</v>
      </c>
      <c r="M26" s="51"/>
      <c r="N26" s="52"/>
      <c r="O26" s="51">
        <f t="shared" si="0"/>
        <v>42269</v>
      </c>
      <c r="P26" s="102">
        <v>3.25</v>
      </c>
      <c r="Q26" s="103">
        <v>3.2250000000000001</v>
      </c>
      <c r="R26" s="104">
        <v>3.089</v>
      </c>
      <c r="S26" s="105">
        <v>3.202</v>
      </c>
      <c r="T26" s="106">
        <v>3.5779999999999998</v>
      </c>
      <c r="U26" s="58">
        <v>3.9130000000000003</v>
      </c>
      <c r="V26" s="107">
        <v>3.407</v>
      </c>
      <c r="W26" s="108">
        <v>3.4009999999999998</v>
      </c>
      <c r="X26" s="109">
        <v>4.0170000000000003</v>
      </c>
      <c r="Y26" s="110">
        <v>4.1959999999999997</v>
      </c>
      <c r="Z26" s="111">
        <v>4.6840000000000002</v>
      </c>
      <c r="AA26" s="64">
        <v>0</v>
      </c>
      <c r="AB26" s="112">
        <v>3.3570000000000002</v>
      </c>
      <c r="AC26" s="113">
        <v>3.8620000000000001</v>
      </c>
      <c r="AD26" s="114">
        <v>4.1219999999999999</v>
      </c>
      <c r="AE26" s="115">
        <v>4.7300000000000004</v>
      </c>
      <c r="AF26" s="116">
        <v>0</v>
      </c>
      <c r="AG26" s="64">
        <v>0</v>
      </c>
      <c r="AH26" s="117">
        <v>4.2320000000000002</v>
      </c>
      <c r="AI26" s="118">
        <v>4.3579999999999997</v>
      </c>
      <c r="AJ26" s="119">
        <v>0</v>
      </c>
      <c r="AK26" s="120">
        <v>3.585</v>
      </c>
      <c r="AL26" s="121">
        <v>3.8369999999999997</v>
      </c>
      <c r="AM26" s="122">
        <v>3.879</v>
      </c>
      <c r="AN26" s="123">
        <v>4.2869999999999999</v>
      </c>
      <c r="AO26" s="124">
        <v>4.3250000000000002</v>
      </c>
      <c r="AP26" s="125">
        <v>0</v>
      </c>
      <c r="AQ26" s="126">
        <v>0</v>
      </c>
      <c r="AR26" s="127">
        <v>3.637</v>
      </c>
      <c r="AS26" s="128">
        <v>3.9619999999999997</v>
      </c>
      <c r="AT26" s="129">
        <v>3.024</v>
      </c>
      <c r="AU26" s="129">
        <v>3.2850000000000001</v>
      </c>
      <c r="AV26" s="129">
        <v>3.4180000000000001</v>
      </c>
      <c r="AW26" s="130">
        <v>3.54</v>
      </c>
      <c r="AX26" s="131">
        <v>3.601</v>
      </c>
      <c r="AY26" s="131">
        <v>3.9649999999999999</v>
      </c>
      <c r="AZ26" s="132">
        <v>4.1100000000000003</v>
      </c>
      <c r="BA26" s="131">
        <v>4.734</v>
      </c>
      <c r="BB26" s="125">
        <v>0</v>
      </c>
      <c r="BC26" s="133">
        <v>0</v>
      </c>
      <c r="BD26" s="134">
        <v>0</v>
      </c>
      <c r="BE26" s="135">
        <v>3.2269999999999999</v>
      </c>
      <c r="BF26" s="90">
        <v>3.6640000000000001</v>
      </c>
      <c r="BG26" s="90">
        <v>4.117</v>
      </c>
      <c r="BH26" s="136">
        <v>0</v>
      </c>
      <c r="BI26" s="137">
        <v>3.25</v>
      </c>
      <c r="BJ26" s="138">
        <v>0</v>
      </c>
      <c r="BK26" s="139">
        <v>0</v>
      </c>
      <c r="BL26" s="140">
        <v>3.1760000000000002</v>
      </c>
      <c r="BM26" s="97">
        <v>3.2890000000000001</v>
      </c>
      <c r="BN26" s="140">
        <v>3.7759999999999998</v>
      </c>
      <c r="BO26" s="140">
        <v>4.0650000000000004</v>
      </c>
      <c r="BP26" s="140">
        <v>4.2919999999999998</v>
      </c>
      <c r="BQ26" s="97">
        <v>4.843</v>
      </c>
      <c r="BR26" s="141">
        <v>0</v>
      </c>
      <c r="BS26" s="142">
        <v>3.39</v>
      </c>
      <c r="BT26" s="143">
        <v>3.96</v>
      </c>
      <c r="BU26" s="144">
        <v>4.3810000000000002</v>
      </c>
    </row>
    <row r="27" spans="1:73" x14ac:dyDescent="0.25">
      <c r="A27" s="43">
        <v>42270</v>
      </c>
      <c r="B27" s="44">
        <v>0</v>
      </c>
      <c r="C27" s="45">
        <v>0</v>
      </c>
      <c r="D27" s="46">
        <v>0</v>
      </c>
      <c r="E27" s="46">
        <v>2.3890000000000002</v>
      </c>
      <c r="F27" s="46">
        <v>2.4089999999999998</v>
      </c>
      <c r="G27" s="46">
        <v>2.4159999999999999</v>
      </c>
      <c r="H27" s="47">
        <v>2.5190000000000001</v>
      </c>
      <c r="I27" s="48">
        <v>2.6470000000000002</v>
      </c>
      <c r="J27" s="49">
        <v>2.726</v>
      </c>
      <c r="K27" s="50">
        <v>2.93</v>
      </c>
      <c r="L27" s="50">
        <v>3.2690000000000001</v>
      </c>
      <c r="M27" s="51"/>
      <c r="N27" s="52"/>
      <c r="O27" s="51">
        <f t="shared" si="0"/>
        <v>42270</v>
      </c>
      <c r="P27" s="102">
        <v>3.1739999999999999</v>
      </c>
      <c r="Q27" s="103">
        <v>3.21</v>
      </c>
      <c r="R27" s="104">
        <v>3.0739999999999998</v>
      </c>
      <c r="S27" s="105">
        <v>3.1549999999999998</v>
      </c>
      <c r="T27" s="106">
        <v>3.5350000000000001</v>
      </c>
      <c r="U27" s="58">
        <v>3.8639999999999999</v>
      </c>
      <c r="V27" s="107">
        <v>3.419</v>
      </c>
      <c r="W27" s="108">
        <v>3.375</v>
      </c>
      <c r="X27" s="109">
        <v>3.95</v>
      </c>
      <c r="Y27" s="110">
        <v>4.1210000000000004</v>
      </c>
      <c r="Z27" s="111">
        <v>4.5969999999999995</v>
      </c>
      <c r="AA27" s="64">
        <v>0</v>
      </c>
      <c r="AB27" s="112">
        <v>3.343</v>
      </c>
      <c r="AC27" s="113">
        <v>3.8</v>
      </c>
      <c r="AD27" s="114">
        <v>4.05</v>
      </c>
      <c r="AE27" s="115">
        <v>4.6429999999999998</v>
      </c>
      <c r="AF27" s="116">
        <v>0</v>
      </c>
      <c r="AG27" s="64">
        <v>0</v>
      </c>
      <c r="AH27" s="117">
        <v>4.1559999999999997</v>
      </c>
      <c r="AI27" s="118">
        <v>4.28</v>
      </c>
      <c r="AJ27" s="119">
        <v>0</v>
      </c>
      <c r="AK27" s="120">
        <v>3.56</v>
      </c>
      <c r="AL27" s="121">
        <v>3.782</v>
      </c>
      <c r="AM27" s="122">
        <v>3.8149999999999999</v>
      </c>
      <c r="AN27" s="123">
        <v>4.2130000000000001</v>
      </c>
      <c r="AO27" s="124">
        <v>4.2430000000000003</v>
      </c>
      <c r="AP27" s="125">
        <v>0</v>
      </c>
      <c r="AQ27" s="126">
        <v>0</v>
      </c>
      <c r="AR27" s="127">
        <v>3.5939999999999999</v>
      </c>
      <c r="AS27" s="128">
        <v>3.9020000000000001</v>
      </c>
      <c r="AT27" s="129">
        <v>3.0049999999999999</v>
      </c>
      <c r="AU27" s="129">
        <v>3.2290000000000001</v>
      </c>
      <c r="AV27" s="129">
        <v>3.3519999999999999</v>
      </c>
      <c r="AW27" s="130">
        <v>3.4740000000000002</v>
      </c>
      <c r="AX27" s="131">
        <v>3.528</v>
      </c>
      <c r="AY27" s="131">
        <v>3.8810000000000002</v>
      </c>
      <c r="AZ27" s="132">
        <v>4.0259999999999998</v>
      </c>
      <c r="BA27" s="131">
        <v>4.6449999999999996</v>
      </c>
      <c r="BB27" s="125">
        <v>0</v>
      </c>
      <c r="BC27" s="133">
        <v>0</v>
      </c>
      <c r="BD27" s="134">
        <v>0</v>
      </c>
      <c r="BE27" s="135">
        <v>3.2359999999999998</v>
      </c>
      <c r="BF27" s="90">
        <v>3.597</v>
      </c>
      <c r="BG27" s="90">
        <v>4.0380000000000003</v>
      </c>
      <c r="BH27" s="136">
        <v>0</v>
      </c>
      <c r="BI27" s="137">
        <v>3.2160000000000002</v>
      </c>
      <c r="BJ27" s="138">
        <v>0</v>
      </c>
      <c r="BK27" s="139">
        <v>0</v>
      </c>
      <c r="BL27" s="140">
        <v>3.202</v>
      </c>
      <c r="BM27" s="97">
        <v>3.254</v>
      </c>
      <c r="BN27" s="140">
        <v>3.7039999999999997</v>
      </c>
      <c r="BO27" s="140">
        <v>3.9849999999999999</v>
      </c>
      <c r="BP27" s="140">
        <v>4.2089999999999996</v>
      </c>
      <c r="BQ27" s="97">
        <v>4.7530000000000001</v>
      </c>
      <c r="BR27" s="141">
        <v>0</v>
      </c>
      <c r="BS27" s="142">
        <v>3.3679999999999999</v>
      </c>
      <c r="BT27" s="143">
        <v>3.89</v>
      </c>
      <c r="BU27" s="144">
        <v>4.3</v>
      </c>
    </row>
    <row r="28" spans="1:73" x14ac:dyDescent="0.25">
      <c r="A28" s="43">
        <v>42271</v>
      </c>
      <c r="B28" s="44">
        <v>0</v>
      </c>
      <c r="C28" s="45">
        <v>0</v>
      </c>
      <c r="D28" s="46">
        <v>0</v>
      </c>
      <c r="E28" s="46">
        <v>2.4340000000000002</v>
      </c>
      <c r="F28" s="46">
        <v>2.4550000000000001</v>
      </c>
      <c r="G28" s="46">
        <v>2.4660000000000002</v>
      </c>
      <c r="H28" s="47">
        <v>2.5830000000000002</v>
      </c>
      <c r="I28" s="48">
        <v>2.6909999999999998</v>
      </c>
      <c r="J28" s="49">
        <v>2.758</v>
      </c>
      <c r="K28" s="50">
        <v>2.9699999999999998</v>
      </c>
      <c r="L28" s="50">
        <v>3.306</v>
      </c>
      <c r="M28" s="51"/>
      <c r="N28" s="52"/>
      <c r="O28" s="51">
        <f t="shared" si="0"/>
        <v>42271</v>
      </c>
      <c r="P28" s="102">
        <v>3.173</v>
      </c>
      <c r="Q28" s="103">
        <v>3.218</v>
      </c>
      <c r="R28" s="104">
        <v>3.0680000000000001</v>
      </c>
      <c r="S28" s="105">
        <v>3.17</v>
      </c>
      <c r="T28" s="106">
        <v>3.5430000000000001</v>
      </c>
      <c r="U28" s="58">
        <v>3.8849999999999998</v>
      </c>
      <c r="V28" s="107">
        <v>3.3980000000000001</v>
      </c>
      <c r="W28" s="108">
        <v>3.391</v>
      </c>
      <c r="X28" s="109">
        <v>3.9710000000000001</v>
      </c>
      <c r="Y28" s="110">
        <v>4.1420000000000003</v>
      </c>
      <c r="Z28" s="111">
        <v>4.6219999999999999</v>
      </c>
      <c r="AA28" s="64">
        <v>0</v>
      </c>
      <c r="AB28" s="112">
        <v>3.347</v>
      </c>
      <c r="AC28" s="113">
        <v>3.8209999999999997</v>
      </c>
      <c r="AD28" s="114">
        <v>4.0709999999999997</v>
      </c>
      <c r="AE28" s="115">
        <v>4.6680000000000001</v>
      </c>
      <c r="AF28" s="116">
        <v>0</v>
      </c>
      <c r="AG28" s="64">
        <v>0</v>
      </c>
      <c r="AH28" s="117">
        <v>4.1760000000000002</v>
      </c>
      <c r="AI28" s="118">
        <v>4.3019999999999996</v>
      </c>
      <c r="AJ28" s="119">
        <v>0</v>
      </c>
      <c r="AK28" s="120">
        <v>3.569</v>
      </c>
      <c r="AL28" s="121">
        <v>3.8050000000000002</v>
      </c>
      <c r="AM28" s="122">
        <v>3.843</v>
      </c>
      <c r="AN28" s="123">
        <v>4.2350000000000003</v>
      </c>
      <c r="AO28" s="124">
        <v>4.2889999999999997</v>
      </c>
      <c r="AP28" s="125">
        <v>0</v>
      </c>
      <c r="AQ28" s="126">
        <v>0</v>
      </c>
      <c r="AR28" s="127">
        <v>3.6120000000000001</v>
      </c>
      <c r="AS28" s="128">
        <v>3.9239999999999999</v>
      </c>
      <c r="AT28" s="129">
        <v>3.0139999999999998</v>
      </c>
      <c r="AU28" s="129">
        <v>3.2490000000000001</v>
      </c>
      <c r="AV28" s="129">
        <v>3.3719999999999999</v>
      </c>
      <c r="AW28" s="130">
        <v>3.4939999999999998</v>
      </c>
      <c r="AX28" s="131">
        <v>3.548</v>
      </c>
      <c r="AY28" s="131">
        <v>3.9050000000000002</v>
      </c>
      <c r="AZ28" s="132">
        <v>4.0510000000000002</v>
      </c>
      <c r="BA28" s="131">
        <v>4.6749999999999998</v>
      </c>
      <c r="BB28" s="125">
        <v>0</v>
      </c>
      <c r="BC28" s="133">
        <v>0</v>
      </c>
      <c r="BD28" s="134">
        <v>0</v>
      </c>
      <c r="BE28" s="135">
        <v>3.2130000000000001</v>
      </c>
      <c r="BF28" s="90">
        <v>3.6189999999999998</v>
      </c>
      <c r="BG28" s="90">
        <v>4.0670000000000002</v>
      </c>
      <c r="BH28" s="136">
        <v>0</v>
      </c>
      <c r="BI28" s="137">
        <v>3.2309999999999999</v>
      </c>
      <c r="BJ28" s="138">
        <v>0</v>
      </c>
      <c r="BK28" s="139">
        <v>0</v>
      </c>
      <c r="BL28" s="140">
        <v>3.1869999999999998</v>
      </c>
      <c r="BM28" s="97">
        <v>3.2759999999999998</v>
      </c>
      <c r="BN28" s="140">
        <v>3.7240000000000002</v>
      </c>
      <c r="BO28" s="140">
        <v>4.0090000000000003</v>
      </c>
      <c r="BP28" s="140">
        <v>4.2309999999999999</v>
      </c>
      <c r="BQ28" s="97">
        <v>4.7839999999999998</v>
      </c>
      <c r="BR28" s="141">
        <v>0</v>
      </c>
      <c r="BS28" s="142">
        <v>3.379</v>
      </c>
      <c r="BT28" s="143">
        <v>3.911</v>
      </c>
      <c r="BU28" s="144">
        <v>4.3220000000000001</v>
      </c>
    </row>
    <row r="29" spans="1:73" x14ac:dyDescent="0.25">
      <c r="A29" s="43">
        <v>42272</v>
      </c>
      <c r="B29" s="44">
        <v>0</v>
      </c>
      <c r="C29" s="45">
        <v>0</v>
      </c>
      <c r="D29" s="46">
        <v>0</v>
      </c>
      <c r="E29" s="46">
        <v>2.46</v>
      </c>
      <c r="F29" s="46">
        <v>2.4849999999999999</v>
      </c>
      <c r="G29" s="46">
        <v>2.512</v>
      </c>
      <c r="H29" s="47">
        <v>2.6280000000000001</v>
      </c>
      <c r="I29" s="48">
        <v>2.74</v>
      </c>
      <c r="J29" s="49">
        <v>2.802</v>
      </c>
      <c r="K29" s="50">
        <v>3.0089999999999999</v>
      </c>
      <c r="L29" s="50">
        <v>3.3420000000000001</v>
      </c>
      <c r="M29" s="51"/>
      <c r="N29" s="52"/>
      <c r="O29" s="51">
        <f t="shared" si="0"/>
        <v>42272</v>
      </c>
      <c r="P29" s="102">
        <v>3.1789999999999998</v>
      </c>
      <c r="Q29" s="103">
        <v>3.2749999999999999</v>
      </c>
      <c r="R29" s="104">
        <v>3.1659999999999999</v>
      </c>
      <c r="S29" s="105">
        <v>3.2210000000000001</v>
      </c>
      <c r="T29" s="106">
        <v>3.5960000000000001</v>
      </c>
      <c r="U29" s="58">
        <v>3.9390000000000001</v>
      </c>
      <c r="V29" s="107">
        <v>3.4039999999999999</v>
      </c>
      <c r="W29" s="108">
        <v>3.4039999999999999</v>
      </c>
      <c r="X29" s="109">
        <v>4.0460000000000003</v>
      </c>
      <c r="Y29" s="110">
        <v>4.2069999999999999</v>
      </c>
      <c r="Z29" s="111">
        <v>4.6909999999999998</v>
      </c>
      <c r="AA29" s="64">
        <v>0</v>
      </c>
      <c r="AB29" s="112">
        <v>3.3929999999999998</v>
      </c>
      <c r="AC29" s="113">
        <v>3.8810000000000002</v>
      </c>
      <c r="AD29" s="114">
        <v>4.1440000000000001</v>
      </c>
      <c r="AE29" s="115">
        <v>4.7850000000000001</v>
      </c>
      <c r="AF29" s="116">
        <v>0</v>
      </c>
      <c r="AG29" s="64">
        <v>0</v>
      </c>
      <c r="AH29" s="117">
        <v>4.2370000000000001</v>
      </c>
      <c r="AI29" s="118">
        <v>4.3719999999999999</v>
      </c>
      <c r="AJ29" s="119">
        <v>0</v>
      </c>
      <c r="AK29" s="120">
        <v>3.6120000000000001</v>
      </c>
      <c r="AL29" s="121">
        <v>3.87</v>
      </c>
      <c r="AM29" s="122">
        <v>3.9050000000000002</v>
      </c>
      <c r="AN29" s="123">
        <v>4.3109999999999999</v>
      </c>
      <c r="AO29" s="124">
        <v>4.3109999999999999</v>
      </c>
      <c r="AP29" s="125">
        <v>0</v>
      </c>
      <c r="AQ29" s="126">
        <v>0</v>
      </c>
      <c r="AR29" s="127">
        <v>3.6720000000000002</v>
      </c>
      <c r="AS29" s="128">
        <v>4.1109999999999998</v>
      </c>
      <c r="AT29" s="129">
        <v>3.0539999999999998</v>
      </c>
      <c r="AU29" s="129">
        <v>3.2989999999999999</v>
      </c>
      <c r="AV29" s="129">
        <v>3.4420000000000002</v>
      </c>
      <c r="AW29" s="130">
        <v>3.5510000000000002</v>
      </c>
      <c r="AX29" s="131">
        <v>3.6070000000000002</v>
      </c>
      <c r="AY29" s="131">
        <v>3.964</v>
      </c>
      <c r="AZ29" s="132">
        <v>4.1040000000000001</v>
      </c>
      <c r="BA29" s="131">
        <v>4.7270000000000003</v>
      </c>
      <c r="BB29" s="125">
        <v>0</v>
      </c>
      <c r="BC29" s="133">
        <v>0</v>
      </c>
      <c r="BD29" s="134">
        <v>0</v>
      </c>
      <c r="BE29" s="135">
        <v>3.2410000000000001</v>
      </c>
      <c r="BF29" s="90">
        <v>3.6659999999999999</v>
      </c>
      <c r="BG29" s="90">
        <v>4.1669999999999998</v>
      </c>
      <c r="BH29" s="136">
        <v>0</v>
      </c>
      <c r="BI29" s="137">
        <v>3.2789999999999999</v>
      </c>
      <c r="BJ29" s="138">
        <v>0</v>
      </c>
      <c r="BK29" s="139">
        <v>0</v>
      </c>
      <c r="BL29" s="140">
        <v>3.2050000000000001</v>
      </c>
      <c r="BM29" s="97">
        <v>3.3260000000000001</v>
      </c>
      <c r="BN29" s="140">
        <v>3.778</v>
      </c>
      <c r="BO29" s="140">
        <v>4.0579999999999998</v>
      </c>
      <c r="BP29" s="140">
        <v>4.2839999999999998</v>
      </c>
      <c r="BQ29" s="97">
        <v>4.8309999999999995</v>
      </c>
      <c r="BR29" s="141">
        <v>0</v>
      </c>
      <c r="BS29" s="142">
        <v>3.448</v>
      </c>
      <c r="BT29" s="143">
        <v>3.9710000000000001</v>
      </c>
      <c r="BU29" s="144">
        <v>4.3879999999999999</v>
      </c>
    </row>
    <row r="30" spans="1:73" x14ac:dyDescent="0.25">
      <c r="A30" s="43">
        <v>42275</v>
      </c>
      <c r="B30" s="44">
        <v>0</v>
      </c>
      <c r="C30" s="45">
        <v>0</v>
      </c>
      <c r="D30" s="46">
        <v>0</v>
      </c>
      <c r="E30" s="46">
        <v>2.46</v>
      </c>
      <c r="F30" s="46">
        <v>2.484</v>
      </c>
      <c r="G30" s="46">
        <v>2.5070000000000001</v>
      </c>
      <c r="H30" s="47">
        <v>2.605</v>
      </c>
      <c r="I30" s="48">
        <v>2.7279999999999998</v>
      </c>
      <c r="J30" s="49">
        <v>2.802</v>
      </c>
      <c r="K30" s="50">
        <v>2.9849999999999999</v>
      </c>
      <c r="L30" s="50">
        <v>3.3250000000000002</v>
      </c>
      <c r="M30" s="52"/>
      <c r="N30" s="52"/>
      <c r="O30" s="51">
        <f t="shared" si="0"/>
        <v>42275</v>
      </c>
      <c r="P30" s="102">
        <v>3.1920000000000002</v>
      </c>
      <c r="Q30" s="103">
        <v>3.2589999999999999</v>
      </c>
      <c r="R30" s="104">
        <v>3.1179999999999999</v>
      </c>
      <c r="S30" s="105">
        <v>3.1970000000000001</v>
      </c>
      <c r="T30" s="106">
        <v>3.5720000000000001</v>
      </c>
      <c r="U30" s="58">
        <v>3.9130000000000003</v>
      </c>
      <c r="V30" s="107">
        <v>3.4050000000000002</v>
      </c>
      <c r="W30" s="108">
        <v>3.403</v>
      </c>
      <c r="X30" s="109">
        <v>4.0199999999999996</v>
      </c>
      <c r="Y30" s="110">
        <v>4.1890000000000001</v>
      </c>
      <c r="Z30" s="111">
        <v>4.6609999999999996</v>
      </c>
      <c r="AA30" s="64">
        <v>0</v>
      </c>
      <c r="AB30" s="112">
        <v>3.3890000000000002</v>
      </c>
      <c r="AC30" s="113">
        <v>3.8570000000000002</v>
      </c>
      <c r="AD30" s="114">
        <v>4.12</v>
      </c>
      <c r="AE30" s="115">
        <v>4.7560000000000002</v>
      </c>
      <c r="AF30" s="116">
        <v>0</v>
      </c>
      <c r="AG30" s="64">
        <v>0</v>
      </c>
      <c r="AH30" s="117">
        <v>4.2119999999999997</v>
      </c>
      <c r="AI30" s="118">
        <v>4.3239999999999998</v>
      </c>
      <c r="AJ30" s="119">
        <v>0</v>
      </c>
      <c r="AK30" s="120">
        <v>3.6019999999999999</v>
      </c>
      <c r="AL30" s="121">
        <v>3.855</v>
      </c>
      <c r="AM30" s="122">
        <v>3.8879999999999999</v>
      </c>
      <c r="AN30" s="123">
        <v>4.2949999999999999</v>
      </c>
      <c r="AO30" s="124">
        <v>4.2859999999999996</v>
      </c>
      <c r="AP30" s="125">
        <v>0</v>
      </c>
      <c r="AQ30" s="126">
        <v>0</v>
      </c>
      <c r="AR30" s="127">
        <v>3.657</v>
      </c>
      <c r="AS30" s="128">
        <v>4.1109999999999998</v>
      </c>
      <c r="AT30" s="129">
        <v>3.0470000000000002</v>
      </c>
      <c r="AU30" s="129">
        <v>3.2800000000000002</v>
      </c>
      <c r="AV30" s="129">
        <v>3.4209999999999998</v>
      </c>
      <c r="AW30" s="130">
        <v>3.5300000000000002</v>
      </c>
      <c r="AX30" s="131">
        <v>3.5869999999999997</v>
      </c>
      <c r="AY30" s="131">
        <v>3.9370000000000003</v>
      </c>
      <c r="AZ30" s="132">
        <v>4.0750000000000002</v>
      </c>
      <c r="BA30" s="131">
        <v>4.7009999999999996</v>
      </c>
      <c r="BB30" s="125">
        <v>0</v>
      </c>
      <c r="BC30" s="133">
        <v>0</v>
      </c>
      <c r="BD30" s="134">
        <v>0</v>
      </c>
      <c r="BE30" s="135">
        <v>3.24</v>
      </c>
      <c r="BF30" s="90">
        <v>3.6429999999999998</v>
      </c>
      <c r="BG30" s="90">
        <v>4.1399999999999997</v>
      </c>
      <c r="BH30" s="136">
        <v>0</v>
      </c>
      <c r="BI30" s="137">
        <v>3.2629999999999999</v>
      </c>
      <c r="BJ30" s="138">
        <v>0</v>
      </c>
      <c r="BK30" s="139">
        <v>0</v>
      </c>
      <c r="BL30" s="140">
        <v>3.1909999999999998</v>
      </c>
      <c r="BM30" s="97">
        <v>3.306</v>
      </c>
      <c r="BN30" s="140">
        <v>3.7789999999999999</v>
      </c>
      <c r="BO30" s="140">
        <v>4.0469999999999997</v>
      </c>
      <c r="BP30" s="140">
        <v>4.2679999999999998</v>
      </c>
      <c r="BQ30" s="97">
        <v>4.8010000000000002</v>
      </c>
      <c r="BR30" s="141">
        <v>0</v>
      </c>
      <c r="BS30" s="142">
        <v>3.44</v>
      </c>
      <c r="BT30" s="143">
        <v>3.9470000000000001</v>
      </c>
      <c r="BU30" s="144">
        <v>4.3609999999999998</v>
      </c>
    </row>
    <row r="31" spans="1:73" x14ac:dyDescent="0.25">
      <c r="A31" s="43">
        <v>42276</v>
      </c>
      <c r="B31" s="44">
        <v>0</v>
      </c>
      <c r="C31" s="45">
        <v>0</v>
      </c>
      <c r="D31" s="46">
        <v>0</v>
      </c>
      <c r="E31" s="46">
        <v>2.476</v>
      </c>
      <c r="F31" s="46">
        <v>2.496</v>
      </c>
      <c r="G31" s="46">
        <v>2.4990000000000001</v>
      </c>
      <c r="H31" s="47">
        <v>2.6139999999999999</v>
      </c>
      <c r="I31" s="48">
        <v>2.7149999999999999</v>
      </c>
      <c r="J31" s="49">
        <v>2.77</v>
      </c>
      <c r="K31" s="50">
        <v>2.9699999999999998</v>
      </c>
      <c r="L31" s="50">
        <v>3.286</v>
      </c>
      <c r="M31" s="52"/>
      <c r="N31" s="52"/>
      <c r="O31" s="51">
        <f t="shared" si="0"/>
        <v>42276</v>
      </c>
      <c r="P31" s="102">
        <v>3.2480000000000002</v>
      </c>
      <c r="Q31" s="103">
        <v>3.2469999999999999</v>
      </c>
      <c r="R31" s="104">
        <v>3.1259999999999999</v>
      </c>
      <c r="S31" s="105">
        <v>3.1829999999999998</v>
      </c>
      <c r="T31" s="106">
        <v>3.5190000000000001</v>
      </c>
      <c r="U31" s="58">
        <v>4.0069999999999997</v>
      </c>
      <c r="V31" s="107">
        <v>3.4260000000000002</v>
      </c>
      <c r="W31" s="108">
        <v>3.415</v>
      </c>
      <c r="X31" s="109">
        <v>4.0149999999999997</v>
      </c>
      <c r="Y31" s="110">
        <v>4.1820000000000004</v>
      </c>
      <c r="Z31" s="111">
        <v>4.6479999999999997</v>
      </c>
      <c r="AA31" s="64">
        <v>0</v>
      </c>
      <c r="AB31" s="112">
        <v>3.4039999999999999</v>
      </c>
      <c r="AC31" s="113">
        <v>3.86</v>
      </c>
      <c r="AD31" s="114">
        <v>4.1319999999999997</v>
      </c>
      <c r="AE31" s="115">
        <v>4.7780000000000005</v>
      </c>
      <c r="AF31" s="116">
        <v>0</v>
      </c>
      <c r="AG31" s="64">
        <v>0</v>
      </c>
      <c r="AH31" s="117">
        <v>4.2690000000000001</v>
      </c>
      <c r="AI31" s="118">
        <v>4.3029999999999999</v>
      </c>
      <c r="AJ31" s="119">
        <v>0</v>
      </c>
      <c r="AK31" s="120">
        <v>3.605</v>
      </c>
      <c r="AL31" s="121">
        <v>3.851</v>
      </c>
      <c r="AM31" s="122">
        <v>3.8780000000000001</v>
      </c>
      <c r="AN31" s="123">
        <v>4.3150000000000004</v>
      </c>
      <c r="AO31" s="124">
        <v>4.258</v>
      </c>
      <c r="AP31" s="125">
        <v>0</v>
      </c>
      <c r="AQ31" s="126">
        <v>0</v>
      </c>
      <c r="AR31" s="127">
        <v>3.6630000000000003</v>
      </c>
      <c r="AS31" s="128">
        <v>4.0289999999999999</v>
      </c>
      <c r="AT31" s="129">
        <v>3.06</v>
      </c>
      <c r="AU31" s="129">
        <v>3.2749999999999999</v>
      </c>
      <c r="AV31" s="129">
        <v>3.4239999999999999</v>
      </c>
      <c r="AW31" s="130">
        <v>3.5220000000000002</v>
      </c>
      <c r="AX31" s="131">
        <v>3.5779999999999998</v>
      </c>
      <c r="AY31" s="131">
        <v>3.9319999999999999</v>
      </c>
      <c r="AZ31" s="132">
        <v>4.07</v>
      </c>
      <c r="BA31" s="131">
        <v>4.6760000000000002</v>
      </c>
      <c r="BB31" s="125">
        <v>0</v>
      </c>
      <c r="BC31" s="133">
        <v>0</v>
      </c>
      <c r="BD31" s="134">
        <v>0</v>
      </c>
      <c r="BE31" s="135">
        <v>3.26</v>
      </c>
      <c r="BF31" s="90">
        <v>3.633</v>
      </c>
      <c r="BG31" s="90">
        <v>4.1260000000000003</v>
      </c>
      <c r="BH31" s="136">
        <v>0</v>
      </c>
      <c r="BI31" s="137">
        <v>3.2770000000000001</v>
      </c>
      <c r="BJ31" s="138">
        <v>0</v>
      </c>
      <c r="BK31" s="139">
        <v>0</v>
      </c>
      <c r="BL31" s="140">
        <v>3.2450000000000001</v>
      </c>
      <c r="BM31" s="97">
        <v>3.3119999999999998</v>
      </c>
      <c r="BN31" s="140">
        <v>3.786</v>
      </c>
      <c r="BO31" s="140">
        <v>4.0490000000000004</v>
      </c>
      <c r="BP31" s="140">
        <v>4.266</v>
      </c>
      <c r="BQ31" s="97">
        <v>4.7830000000000004</v>
      </c>
      <c r="BR31" s="141">
        <v>0</v>
      </c>
      <c r="BS31" s="142">
        <v>3.464</v>
      </c>
      <c r="BT31" s="143">
        <v>3.9459999999999997</v>
      </c>
      <c r="BU31" s="144">
        <v>4.37</v>
      </c>
    </row>
    <row r="32" spans="1:73" x14ac:dyDescent="0.25">
      <c r="A32" s="43">
        <v>42277</v>
      </c>
      <c r="B32" s="44">
        <v>0</v>
      </c>
      <c r="C32" s="45">
        <v>0</v>
      </c>
      <c r="D32" s="46">
        <v>0</v>
      </c>
      <c r="E32" s="46">
        <v>2.488</v>
      </c>
      <c r="F32" s="46">
        <v>2.508</v>
      </c>
      <c r="G32" s="46">
        <v>2.5209999999999999</v>
      </c>
      <c r="H32" s="47">
        <v>2.633</v>
      </c>
      <c r="I32" s="48">
        <v>2.7240000000000002</v>
      </c>
      <c r="J32" s="49">
        <v>2.7890000000000001</v>
      </c>
      <c r="K32" s="50">
        <v>2.9950000000000001</v>
      </c>
      <c r="L32" s="50">
        <v>3.306</v>
      </c>
      <c r="M32" s="52"/>
      <c r="N32" s="52"/>
      <c r="O32" s="51">
        <f t="shared" si="0"/>
        <v>42277</v>
      </c>
      <c r="P32" s="102">
        <v>3.2160000000000002</v>
      </c>
      <c r="Q32" s="103">
        <v>3.2789999999999999</v>
      </c>
      <c r="R32" s="104">
        <v>3.161</v>
      </c>
      <c r="S32" s="105">
        <v>3.2320000000000002</v>
      </c>
      <c r="T32" s="106">
        <v>3.6</v>
      </c>
      <c r="U32" s="58">
        <v>4.03</v>
      </c>
      <c r="V32" s="107">
        <v>3.4609999999999999</v>
      </c>
      <c r="W32" s="108">
        <v>3.4359999999999999</v>
      </c>
      <c r="X32" s="109">
        <v>4.077</v>
      </c>
      <c r="Y32" s="110">
        <v>4.2190000000000003</v>
      </c>
      <c r="Z32" s="111">
        <v>4.7460000000000004</v>
      </c>
      <c r="AA32" s="64">
        <v>0</v>
      </c>
      <c r="AB32" s="112">
        <v>3.41</v>
      </c>
      <c r="AC32" s="113">
        <v>3.8740000000000001</v>
      </c>
      <c r="AD32" s="114">
        <v>4.149</v>
      </c>
      <c r="AE32" s="115">
        <v>4.7969999999999997</v>
      </c>
      <c r="AF32" s="116">
        <v>0</v>
      </c>
      <c r="AG32" s="64">
        <v>0</v>
      </c>
      <c r="AH32" s="117">
        <v>4.282</v>
      </c>
      <c r="AI32" s="118">
        <v>4.3259999999999996</v>
      </c>
      <c r="AJ32" s="119">
        <v>0</v>
      </c>
      <c r="AK32" s="120">
        <v>3.6160000000000001</v>
      </c>
      <c r="AL32" s="121">
        <v>3.8609999999999998</v>
      </c>
      <c r="AM32" s="122">
        <v>3.8929999999999998</v>
      </c>
      <c r="AN32" s="123">
        <v>4.3330000000000002</v>
      </c>
      <c r="AO32" s="124">
        <v>4.2729999999999997</v>
      </c>
      <c r="AP32" s="125">
        <v>0</v>
      </c>
      <c r="AQ32" s="126">
        <v>0</v>
      </c>
      <c r="AR32" s="127">
        <v>3.6779999999999999</v>
      </c>
      <c r="AS32" s="128">
        <v>4.0209999999999999</v>
      </c>
      <c r="AT32" s="129">
        <v>3.0779999999999998</v>
      </c>
      <c r="AU32" s="129">
        <v>3.3130000000000002</v>
      </c>
      <c r="AV32" s="129">
        <v>3.42</v>
      </c>
      <c r="AW32" s="130">
        <v>3.5419999999999998</v>
      </c>
      <c r="AX32" s="131">
        <v>3.6</v>
      </c>
      <c r="AY32" s="131">
        <v>4.0090000000000003</v>
      </c>
      <c r="AZ32" s="132">
        <v>4.1079999999999997</v>
      </c>
      <c r="BA32" s="131">
        <v>4.7119999999999997</v>
      </c>
      <c r="BB32" s="125">
        <v>0</v>
      </c>
      <c r="BC32" s="133">
        <v>0</v>
      </c>
      <c r="BD32" s="134">
        <v>0</v>
      </c>
      <c r="BE32" s="135">
        <v>3.2690000000000001</v>
      </c>
      <c r="BF32" s="90">
        <v>3.6480000000000001</v>
      </c>
      <c r="BG32" s="90">
        <v>4.2439999999999998</v>
      </c>
      <c r="BH32" s="136">
        <v>0</v>
      </c>
      <c r="BI32" s="137">
        <v>3.2839999999999998</v>
      </c>
      <c r="BJ32" s="138">
        <v>0</v>
      </c>
      <c r="BK32" s="139">
        <v>0</v>
      </c>
      <c r="BL32" s="140">
        <v>3.2730000000000001</v>
      </c>
      <c r="BM32" s="97">
        <v>3.3439999999999999</v>
      </c>
      <c r="BN32" s="140">
        <v>3.7989999999999999</v>
      </c>
      <c r="BO32" s="140">
        <v>4.0570000000000004</v>
      </c>
      <c r="BP32" s="140">
        <v>4.2859999999999996</v>
      </c>
      <c r="BQ32" s="97">
        <v>4.8090000000000002</v>
      </c>
      <c r="BR32" s="141">
        <v>0</v>
      </c>
      <c r="BS32" s="142">
        <v>3.4750000000000001</v>
      </c>
      <c r="BT32" s="143">
        <v>3.9699999999999998</v>
      </c>
      <c r="BU32" s="144">
        <v>4.3920000000000003</v>
      </c>
    </row>
    <row r="33" spans="1:73" x14ac:dyDescent="0.25">
      <c r="A33" s="43" t="s">
        <v>67</v>
      </c>
      <c r="B33" s="145">
        <v>0</v>
      </c>
      <c r="C33" s="145">
        <v>0</v>
      </c>
      <c r="D33" s="146">
        <v>0</v>
      </c>
      <c r="E33" s="146">
        <v>0</v>
      </c>
      <c r="F33" s="146">
        <v>0</v>
      </c>
      <c r="G33" s="147">
        <v>0</v>
      </c>
      <c r="H33" s="148">
        <v>0</v>
      </c>
      <c r="I33" s="149">
        <v>0</v>
      </c>
      <c r="J33" s="150">
        <v>0</v>
      </c>
      <c r="K33" s="151">
        <v>0</v>
      </c>
      <c r="L33" s="151">
        <v>0</v>
      </c>
      <c r="M33" s="52"/>
      <c r="N33" s="52"/>
      <c r="O33" s="51" t="str">
        <f t="shared" si="0"/>
        <v/>
      </c>
      <c r="P33" s="152">
        <v>0</v>
      </c>
      <c r="Q33" s="153">
        <v>0</v>
      </c>
      <c r="R33" s="154">
        <v>0</v>
      </c>
      <c r="S33" s="155">
        <v>0</v>
      </c>
      <c r="T33" s="156">
        <v>0</v>
      </c>
      <c r="U33" s="157">
        <v>0</v>
      </c>
      <c r="V33" s="158">
        <v>0</v>
      </c>
      <c r="W33" s="159">
        <v>0</v>
      </c>
      <c r="X33" s="160">
        <v>0</v>
      </c>
      <c r="Y33" s="161">
        <v>0</v>
      </c>
      <c r="Z33" s="162">
        <v>0</v>
      </c>
      <c r="AA33" s="163">
        <v>0</v>
      </c>
      <c r="AB33" s="164">
        <v>0</v>
      </c>
      <c r="AC33" s="165">
        <v>0</v>
      </c>
      <c r="AD33" s="166">
        <v>0</v>
      </c>
      <c r="AE33" s="167">
        <v>0</v>
      </c>
      <c r="AF33" s="168">
        <v>0</v>
      </c>
      <c r="AG33" s="163">
        <v>0</v>
      </c>
      <c r="AH33" s="169">
        <v>0</v>
      </c>
      <c r="AI33" s="170">
        <v>0</v>
      </c>
      <c r="AJ33" s="171">
        <v>0</v>
      </c>
      <c r="AK33" s="172">
        <v>0</v>
      </c>
      <c r="AL33" s="173">
        <v>0</v>
      </c>
      <c r="AM33" s="174">
        <v>0</v>
      </c>
      <c r="AN33" s="175">
        <v>0</v>
      </c>
      <c r="AO33" s="176">
        <v>0</v>
      </c>
      <c r="AP33" s="177">
        <v>0</v>
      </c>
      <c r="AQ33" s="178">
        <v>0</v>
      </c>
      <c r="AR33" s="179">
        <v>0</v>
      </c>
      <c r="AS33" s="180">
        <v>0</v>
      </c>
      <c r="AT33" s="181">
        <v>0</v>
      </c>
      <c r="AU33" s="181">
        <v>0</v>
      </c>
      <c r="AV33" s="181">
        <v>0</v>
      </c>
      <c r="AW33" s="182">
        <v>0</v>
      </c>
      <c r="AX33" s="183">
        <v>0</v>
      </c>
      <c r="AY33" s="131">
        <v>0</v>
      </c>
      <c r="AZ33" s="184">
        <v>0</v>
      </c>
      <c r="BA33" s="183">
        <v>0</v>
      </c>
      <c r="BB33" s="177">
        <v>0</v>
      </c>
      <c r="BC33" s="185">
        <v>0</v>
      </c>
      <c r="BD33" s="186">
        <v>0</v>
      </c>
      <c r="BE33" s="187">
        <v>0</v>
      </c>
      <c r="BF33" s="188">
        <v>0</v>
      </c>
      <c r="BG33" s="188">
        <v>0</v>
      </c>
      <c r="BH33" s="189">
        <v>0</v>
      </c>
      <c r="BI33" s="190">
        <v>0</v>
      </c>
      <c r="BJ33" s="191">
        <v>0</v>
      </c>
      <c r="BK33" s="192">
        <v>0</v>
      </c>
      <c r="BL33" s="193">
        <v>0</v>
      </c>
      <c r="BM33" s="194">
        <v>0</v>
      </c>
      <c r="BN33" s="193">
        <v>0</v>
      </c>
      <c r="BO33" s="193">
        <v>0</v>
      </c>
      <c r="BP33" s="193">
        <v>0</v>
      </c>
      <c r="BQ33" s="97">
        <v>0</v>
      </c>
      <c r="BR33" s="195">
        <v>0</v>
      </c>
      <c r="BS33" s="196">
        <v>0</v>
      </c>
      <c r="BT33" s="197">
        <v>0</v>
      </c>
      <c r="BU33" s="198">
        <v>0</v>
      </c>
    </row>
    <row r="34" spans="1:73" x14ac:dyDescent="0.25">
      <c r="B34" s="199"/>
      <c r="D34" s="200"/>
      <c r="E34" s="200"/>
      <c r="F34" s="200"/>
      <c r="G34" s="201"/>
      <c r="H34" s="202"/>
      <c r="I34" s="202"/>
      <c r="M34" s="203"/>
    </row>
    <row r="35" spans="1:73" x14ac:dyDescent="0.25">
      <c r="B35" s="313" t="s">
        <v>12</v>
      </c>
      <c r="C35" s="314"/>
      <c r="D35" s="314"/>
      <c r="E35" s="314"/>
      <c r="F35" s="314"/>
      <c r="G35" s="314"/>
      <c r="H35" s="314"/>
      <c r="I35" s="314"/>
      <c r="J35" s="314"/>
      <c r="K35" s="314"/>
      <c r="L35" s="315"/>
      <c r="M35" s="204"/>
      <c r="N35" s="205"/>
      <c r="P35" s="310" t="s">
        <v>12</v>
      </c>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2"/>
    </row>
    <row r="36" spans="1:73" x14ac:dyDescent="0.25">
      <c r="B36" s="297" t="s">
        <v>13</v>
      </c>
      <c r="C36" s="298"/>
      <c r="D36" s="298"/>
      <c r="E36" s="299"/>
      <c r="F36" s="298"/>
      <c r="G36" s="298"/>
      <c r="H36" s="298"/>
      <c r="I36" s="298"/>
      <c r="J36" s="298"/>
      <c r="K36" s="298"/>
      <c r="L36" s="300"/>
      <c r="M36" s="206"/>
      <c r="N36" s="207"/>
      <c r="P36" s="301" t="s">
        <v>14</v>
      </c>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2"/>
      <c r="BR36" s="302"/>
      <c r="BS36" s="302"/>
      <c r="BT36" s="302"/>
      <c r="BU36" s="303"/>
    </row>
    <row r="37" spans="1:73" x14ac:dyDescent="0.25">
      <c r="A37" s="208" t="str">
        <f>A7</f>
        <v>Security name</v>
      </c>
      <c r="B37" s="16" t="str">
        <f>B7</f>
        <v>NZGB 6 11/15/11</v>
      </c>
      <c r="C37" s="20" t="str">
        <f t="shared" ref="C37:L40" si="1">C7</f>
        <v>NZGB 6 1/2 04/15/13</v>
      </c>
      <c r="D37" s="16" t="str">
        <f t="shared" si="1"/>
        <v>NZGB 6 04/15/15</v>
      </c>
      <c r="E37" s="16" t="str">
        <f>E7</f>
        <v>NZTB 0 03/02/16</v>
      </c>
      <c r="F37" s="16" t="str">
        <f t="shared" ref="F37:F61" si="2">F7</f>
        <v>NZTB 0 08/17/16</v>
      </c>
      <c r="G37" s="20" t="str">
        <f t="shared" si="1"/>
        <v>NZGB 6 12/15/17</v>
      </c>
      <c r="H37" s="15" t="str">
        <f t="shared" si="1"/>
        <v>NZGB 5 03/15/19</v>
      </c>
      <c r="I37" s="16" t="str">
        <f t="shared" si="1"/>
        <v>NZGB 3 04/15/20</v>
      </c>
      <c r="J37" s="17" t="str">
        <f t="shared" si="1"/>
        <v>NZGB 6 05/15/21</v>
      </c>
      <c r="K37" s="17" t="str">
        <f t="shared" si="1"/>
        <v>NZGB 5 1/2 04/15/23</v>
      </c>
      <c r="L37" s="17" t="str">
        <f t="shared" si="1"/>
        <v>NZGB 4 1/2 04/15/27</v>
      </c>
      <c r="M37" s="18"/>
      <c r="N37" s="18"/>
      <c r="O37" s="19" t="str">
        <f t="shared" ref="O37:BU40" si="3">O7</f>
        <v>Security name</v>
      </c>
      <c r="P37" s="15" t="str">
        <f t="shared" si="3"/>
        <v>AIANZ 7 1/4 11/07/15</v>
      </c>
      <c r="Q37" s="15" t="str">
        <f t="shared" si="3"/>
        <v>AIANZ 8 08/10/16</v>
      </c>
      <c r="R37" s="15" t="str">
        <f t="shared" si="3"/>
        <v>AIANZ 8 11/15/16</v>
      </c>
      <c r="S37" s="15" t="str">
        <f t="shared" si="3"/>
        <v>AIANZ 5.47 10/17/17</v>
      </c>
      <c r="T37" s="15" t="str">
        <f t="shared" si="3"/>
        <v>AIANZ 4.73 12/13/19</v>
      </c>
      <c r="U37" s="15" t="str">
        <f t="shared" si="3"/>
        <v>AIANZ 5.52 05/28/21</v>
      </c>
      <c r="V37" s="15" t="str">
        <f t="shared" si="3"/>
        <v>GENEPO 7.65 03/15/16</v>
      </c>
      <c r="W37" s="15" t="str">
        <f t="shared" si="3"/>
        <v>GENEPO 7.185 09/15/16</v>
      </c>
      <c r="X37" s="15" t="str">
        <f t="shared" si="3"/>
        <v>GENEPO 5.205 11/01/19</v>
      </c>
      <c r="Y37" s="15" t="str">
        <f t="shared" si="3"/>
        <v>GENEPO 8.3 06/23/20</v>
      </c>
      <c r="Z37" s="15" t="str">
        <f t="shared" si="3"/>
        <v>GENEPO 5.81 03/08/23</v>
      </c>
      <c r="AA37" s="15" t="str">
        <f t="shared" si="3"/>
        <v>MRPNZ 8.36 05/15/13</v>
      </c>
      <c r="AB37" s="15" t="str">
        <f t="shared" si="3"/>
        <v>MRPNZ 7.55 10/12/16</v>
      </c>
      <c r="AC37" s="15" t="str">
        <f t="shared" si="3"/>
        <v>MRPNZ 5.029 03/06/19</v>
      </c>
      <c r="AD37" s="15" t="str">
        <f t="shared" si="3"/>
        <v>MRPNZ 8.21 02/11/20</v>
      </c>
      <c r="AE37" s="15" t="str">
        <f t="shared" si="3"/>
        <v>MRPNZ 5.793 03/06/23</v>
      </c>
      <c r="AF37" s="15" t="str">
        <f t="shared" si="3"/>
        <v>VCTNZ 7.8 10/15/14</v>
      </c>
      <c r="AG37" s="15" t="str">
        <f t="shared" si="3"/>
        <v>WIANZ 7 1/2 11/15/13</v>
      </c>
      <c r="AH37" s="15" t="str">
        <f t="shared" si="3"/>
        <v>WIANZ 5.27 06/11/20</v>
      </c>
      <c r="AI37" s="15" t="str">
        <f t="shared" si="3"/>
        <v>WIANZ 6 1/4 05/15/21</v>
      </c>
      <c r="AJ37" s="15" t="str">
        <f t="shared" si="3"/>
        <v>CENNZ 8 05/15/14</v>
      </c>
      <c r="AK37" s="15" t="str">
        <f t="shared" si="3"/>
        <v>CENNZ 7.855 04/13/17</v>
      </c>
      <c r="AL37" s="15" t="str">
        <f t="shared" si="3"/>
        <v>CENNZ 4.8 05/24/18</v>
      </c>
      <c r="AM37" s="15" t="str">
        <f t="shared" si="3"/>
        <v>CENNZ 5.8 05/15/19</v>
      </c>
      <c r="AN37" s="16" t="str">
        <f t="shared" si="3"/>
        <v>CENNZ 5.277 05/27/20</v>
      </c>
      <c r="AO37" s="16" t="str">
        <f t="shared" si="3"/>
        <v>CENNZ 4.4 11/15/21</v>
      </c>
      <c r="AP37" s="15" t="str">
        <f t="shared" si="3"/>
        <v>PIFAU 6.39 03/29/13</v>
      </c>
      <c r="AQ37" s="15" t="str">
        <f t="shared" si="3"/>
        <v>PIFAU 6.53 06/29/15</v>
      </c>
      <c r="AR37" s="23" t="str">
        <f t="shared" si="3"/>
        <v>PIFAU 6.74 09/28/17</v>
      </c>
      <c r="AS37" s="23" t="str">
        <f t="shared" si="3"/>
        <v>PIFAU 6.31 12/20/18</v>
      </c>
      <c r="AT37" s="15" t="str">
        <f t="shared" si="3"/>
        <v>TPNZ 6.595 02/15/17</v>
      </c>
      <c r="AU37" s="15" t="str">
        <f t="shared" si="3"/>
        <v>TPNZ 5.14 11/30/18</v>
      </c>
      <c r="AV37" s="15" t="str">
        <f t="shared" si="3"/>
        <v>TPNZ 4.65 09/06/19</v>
      </c>
      <c r="AW37" s="15" t="str">
        <f t="shared" si="3"/>
        <v>TPNZ 7.19 11/12/19</v>
      </c>
      <c r="AX37" s="15" t="str">
        <f t="shared" si="3"/>
        <v>TPNZ 6.95 06/10/20</v>
      </c>
      <c r="AY37" s="15" t="str">
        <f t="shared" si="3"/>
        <v>TPNZ 4.3 06/30/22</v>
      </c>
      <c r="AZ37" s="15" t="str">
        <f t="shared" si="3"/>
        <v>TPNZ 5.448 03/15/23</v>
      </c>
      <c r="BA37" s="15" t="str">
        <f t="shared" si="3"/>
        <v>TPNZ 5.893 03/15/28</v>
      </c>
      <c r="BB37" s="15" t="str">
        <f t="shared" si="3"/>
        <v>SPKNZ 6.92 03/22/13</v>
      </c>
      <c r="BC37" s="15" t="str">
        <f t="shared" si="3"/>
        <v>SPKNZ 8.65 06/15/15</v>
      </c>
      <c r="BD37" s="15" t="str">
        <f t="shared" si="3"/>
        <v>SPKNZ 8.35 06/15/15</v>
      </c>
      <c r="BE37" s="15" t="str">
        <f t="shared" si="3"/>
        <v>SPKNZ 7.04 03/22/16</v>
      </c>
      <c r="BF37" s="15" t="str">
        <f t="shared" si="3"/>
        <v>SPKNZ 5 1/4 10/25/19</v>
      </c>
      <c r="BG37" s="15" t="str">
        <f t="shared" si="3"/>
        <v>SPKNZ 4 1/2 03/25/22</v>
      </c>
      <c r="BH37" s="15" t="str">
        <f t="shared" si="3"/>
        <v>TLSAU 7.15 11/24/14</v>
      </c>
      <c r="BI37" s="15" t="str">
        <f t="shared" si="3"/>
        <v>TLSAU 7.515 07/11/17</v>
      </c>
      <c r="BJ37" s="15" t="str">
        <f t="shared" si="3"/>
        <v>FCGNZ 6.86 04/21/14</v>
      </c>
      <c r="BK37" s="15" t="str">
        <f t="shared" si="3"/>
        <v>FCGNZ 7 3/4 03/10/15</v>
      </c>
      <c r="BL37" s="15" t="str">
        <f t="shared" si="3"/>
        <v>FCGNZ 6.83 03/04/16</v>
      </c>
      <c r="BM37" s="15" t="str">
        <f t="shared" si="3"/>
        <v>FCGNZ 4.6 10/24/17</v>
      </c>
      <c r="BN37" s="15" t="str">
        <f t="shared" si="3"/>
        <v>FCGNZ 5.52 02/25/20</v>
      </c>
      <c r="BO37" s="15" t="str">
        <f t="shared" si="3"/>
        <v>FCGNZ 4.33 10/20/21</v>
      </c>
      <c r="BP37" s="15" t="str">
        <f t="shared" si="3"/>
        <v>FCGNZ 5.9 02/25/22</v>
      </c>
      <c r="BQ37" s="15" t="str">
        <f t="shared" si="3"/>
        <v>FCGNZ 5.08 06/19/25</v>
      </c>
      <c r="BR37" s="15" t="str">
        <f t="shared" si="3"/>
        <v>MERINZ 7.15 03/16/15</v>
      </c>
      <c r="BS37" s="15" t="str">
        <f t="shared" si="3"/>
        <v>MERINZ 7.55 03/16/17</v>
      </c>
      <c r="BT37" s="15" t="str">
        <f t="shared" si="3"/>
        <v>CHRINT 5.15 12/06/19</v>
      </c>
      <c r="BU37" s="16" t="str">
        <f t="shared" si="3"/>
        <v>CHRINT 6 1/4 10/04/21</v>
      </c>
    </row>
    <row r="38" spans="1:73" x14ac:dyDescent="0.25">
      <c r="A38" s="208" t="str">
        <f>A8</f>
        <v>Bond credit rating</v>
      </c>
      <c r="B38" s="27" t="str">
        <f t="shared" ref="B38:K40" si="4">B8</f>
        <v>NR</v>
      </c>
      <c r="C38" s="18" t="str">
        <f t="shared" si="4"/>
        <v>NR</v>
      </c>
      <c r="D38" s="27" t="str">
        <f t="shared" si="4"/>
        <v>NR</v>
      </c>
      <c r="E38" s="27" t="str">
        <f t="shared" si="4"/>
        <v>A-1+</v>
      </c>
      <c r="F38" s="27" t="str">
        <f t="shared" si="2"/>
        <v>A-1+</v>
      </c>
      <c r="G38" s="18" t="str">
        <f t="shared" si="4"/>
        <v>AA+</v>
      </c>
      <c r="H38" s="26" t="str">
        <f t="shared" si="4"/>
        <v>AA+</v>
      </c>
      <c r="I38" s="27" t="str">
        <f t="shared" si="4"/>
        <v>AA+</v>
      </c>
      <c r="J38" s="28" t="str">
        <f t="shared" si="4"/>
        <v>AA+</v>
      </c>
      <c r="K38" s="28" t="str">
        <f t="shared" si="4"/>
        <v>AA+</v>
      </c>
      <c r="L38" s="28" t="str">
        <f t="shared" si="1"/>
        <v>AA+</v>
      </c>
      <c r="M38" s="18"/>
      <c r="N38" s="18"/>
      <c r="O38" s="19" t="str">
        <f>O8</f>
        <v>Bond credit rating</v>
      </c>
      <c r="P38" s="26" t="str">
        <f>P8</f>
        <v>A-</v>
      </c>
      <c r="Q38" s="26" t="str">
        <f t="shared" si="3"/>
        <v>A-</v>
      </c>
      <c r="R38" s="26" t="str">
        <f t="shared" si="3"/>
        <v>A-</v>
      </c>
      <c r="S38" s="26" t="str">
        <f t="shared" si="3"/>
        <v>A-</v>
      </c>
      <c r="T38" s="26" t="str">
        <f t="shared" si="3"/>
        <v>A-</v>
      </c>
      <c r="U38" s="26" t="str">
        <f t="shared" si="3"/>
        <v>A-</v>
      </c>
      <c r="V38" s="26" t="str">
        <f t="shared" si="3"/>
        <v>BBB+</v>
      </c>
      <c r="W38" s="26" t="str">
        <f t="shared" si="3"/>
        <v>BBB+</v>
      </c>
      <c r="X38" s="26" t="str">
        <f t="shared" si="3"/>
        <v>#N/A N/A</v>
      </c>
      <c r="Y38" s="26" t="str">
        <f t="shared" si="3"/>
        <v>BBB+</v>
      </c>
      <c r="Z38" s="26" t="str">
        <f t="shared" si="3"/>
        <v>BBB+</v>
      </c>
      <c r="AA38" s="26" t="str">
        <f t="shared" si="3"/>
        <v>NR</v>
      </c>
      <c r="AB38" s="26" t="str">
        <f t="shared" si="3"/>
        <v>BBB+</v>
      </c>
      <c r="AC38" s="26" t="str">
        <f t="shared" si="3"/>
        <v>BBB+</v>
      </c>
      <c r="AD38" s="26" t="str">
        <f t="shared" si="3"/>
        <v>BBB+</v>
      </c>
      <c r="AE38" s="26" t="str">
        <f t="shared" si="3"/>
        <v>BBB+</v>
      </c>
      <c r="AF38" s="26" t="str">
        <f t="shared" si="3"/>
        <v>NR</v>
      </c>
      <c r="AG38" s="26" t="str">
        <f t="shared" si="3"/>
        <v>NR</v>
      </c>
      <c r="AH38" s="26" t="str">
        <f t="shared" si="3"/>
        <v>BBB+</v>
      </c>
      <c r="AI38" s="26" t="str">
        <f t="shared" si="3"/>
        <v>#N/A N/A</v>
      </c>
      <c r="AJ38" s="26" t="str">
        <f t="shared" si="3"/>
        <v>NR</v>
      </c>
      <c r="AK38" s="26" t="str">
        <f t="shared" si="3"/>
        <v>BBB</v>
      </c>
      <c r="AL38" s="26" t="str">
        <f t="shared" si="3"/>
        <v>BBB</v>
      </c>
      <c r="AM38" s="26" t="str">
        <f t="shared" si="3"/>
        <v>BBB</v>
      </c>
      <c r="AN38" s="27" t="str">
        <f t="shared" si="3"/>
        <v>BBB</v>
      </c>
      <c r="AO38" s="27" t="str">
        <f t="shared" si="3"/>
        <v>BBB</v>
      </c>
      <c r="AP38" s="26" t="str">
        <f t="shared" si="3"/>
        <v>NR</v>
      </c>
      <c r="AQ38" s="26" t="str">
        <f t="shared" si="3"/>
        <v>NR</v>
      </c>
      <c r="AR38" s="31" t="str">
        <f t="shared" si="3"/>
        <v>BBB</v>
      </c>
      <c r="AS38" s="31" t="str">
        <f t="shared" si="3"/>
        <v>BBB</v>
      </c>
      <c r="AT38" s="26" t="str">
        <f t="shared" si="3"/>
        <v>AA-</v>
      </c>
      <c r="AU38" s="26" t="str">
        <f t="shared" si="3"/>
        <v>AA-</v>
      </c>
      <c r="AV38" s="26" t="str">
        <f t="shared" si="3"/>
        <v>AA-</v>
      </c>
      <c r="AW38" s="26" t="str">
        <f t="shared" si="3"/>
        <v>AA-</v>
      </c>
      <c r="AX38" s="26" t="str">
        <f t="shared" si="3"/>
        <v>AA-</v>
      </c>
      <c r="AY38" s="26" t="str">
        <f t="shared" si="3"/>
        <v>AA-</v>
      </c>
      <c r="AZ38" s="26" t="str">
        <f t="shared" si="3"/>
        <v>AA-</v>
      </c>
      <c r="BA38" s="26" t="str">
        <f t="shared" si="3"/>
        <v>AA-</v>
      </c>
      <c r="BB38" s="26" t="str">
        <f t="shared" si="3"/>
        <v>NR</v>
      </c>
      <c r="BC38" s="26" t="str">
        <f t="shared" si="3"/>
        <v>#N/A N/A</v>
      </c>
      <c r="BD38" s="26" t="str">
        <f t="shared" si="3"/>
        <v>#N/A N/A</v>
      </c>
      <c r="BE38" s="26" t="str">
        <f t="shared" si="3"/>
        <v>A-</v>
      </c>
      <c r="BF38" s="26" t="str">
        <f t="shared" si="3"/>
        <v>A-</v>
      </c>
      <c r="BG38" s="26" t="str">
        <f t="shared" si="3"/>
        <v>A-</v>
      </c>
      <c r="BH38" s="26" t="str">
        <f t="shared" si="3"/>
        <v>NR</v>
      </c>
      <c r="BI38" s="26" t="str">
        <f t="shared" si="3"/>
        <v>A</v>
      </c>
      <c r="BJ38" s="26" t="str">
        <f t="shared" si="3"/>
        <v>NR</v>
      </c>
      <c r="BK38" s="26" t="str">
        <f t="shared" si="3"/>
        <v>NR</v>
      </c>
      <c r="BL38" s="26" t="str">
        <f t="shared" si="3"/>
        <v>A /*-</v>
      </c>
      <c r="BM38" s="26" t="str">
        <f t="shared" si="3"/>
        <v>A /*-</v>
      </c>
      <c r="BN38" s="26" t="str">
        <f t="shared" si="3"/>
        <v>A /*-</v>
      </c>
      <c r="BO38" s="26" t="str">
        <f t="shared" si="3"/>
        <v>A /*-</v>
      </c>
      <c r="BP38" s="26" t="str">
        <f t="shared" si="3"/>
        <v>A /*-</v>
      </c>
      <c r="BQ38" s="26" t="str">
        <f t="shared" si="3"/>
        <v>#N/A N/A</v>
      </c>
      <c r="BR38" s="26" t="str">
        <f t="shared" si="3"/>
        <v>NR</v>
      </c>
      <c r="BS38" s="26" t="str">
        <f t="shared" si="3"/>
        <v>BBB+</v>
      </c>
      <c r="BT38" s="26" t="str">
        <f t="shared" si="3"/>
        <v>BBB+</v>
      </c>
      <c r="BU38" s="27" t="str">
        <f t="shared" si="3"/>
        <v>BBB+</v>
      </c>
    </row>
    <row r="39" spans="1:73" x14ac:dyDescent="0.25">
      <c r="A39" s="208" t="str">
        <f>A9</f>
        <v>Coupon frequency</v>
      </c>
      <c r="B39" s="27" t="str">
        <f t="shared" si="4"/>
        <v>S/A</v>
      </c>
      <c r="C39" s="18" t="str">
        <f t="shared" si="4"/>
        <v>S/A</v>
      </c>
      <c r="D39" s="27" t="str">
        <f t="shared" si="4"/>
        <v>S/A</v>
      </c>
      <c r="E39" s="27" t="str">
        <f t="shared" si="4"/>
        <v>#N/A Field Not Applicable</v>
      </c>
      <c r="F39" s="27" t="str">
        <f t="shared" si="2"/>
        <v>#N/A Field Not Applicable</v>
      </c>
      <c r="G39" s="18" t="str">
        <f t="shared" si="4"/>
        <v>S/A</v>
      </c>
      <c r="H39" s="26" t="str">
        <f t="shared" si="4"/>
        <v>S/A</v>
      </c>
      <c r="I39" s="27" t="str">
        <f t="shared" si="4"/>
        <v>S/A</v>
      </c>
      <c r="J39" s="28" t="str">
        <f t="shared" si="4"/>
        <v>S/A</v>
      </c>
      <c r="K39" s="28" t="str">
        <f t="shared" si="4"/>
        <v>S/A</v>
      </c>
      <c r="L39" s="28" t="str">
        <f t="shared" si="1"/>
        <v>S/A</v>
      </c>
      <c r="M39" s="18"/>
      <c r="N39" s="18"/>
      <c r="O39" s="19" t="str">
        <f>O9</f>
        <v>Coupon frequency</v>
      </c>
      <c r="P39" s="26" t="str">
        <f>P9</f>
        <v>S/A</v>
      </c>
      <c r="Q39" s="26" t="str">
        <f t="shared" si="3"/>
        <v>S/A</v>
      </c>
      <c r="R39" s="26" t="str">
        <f t="shared" si="3"/>
        <v>S/A</v>
      </c>
      <c r="S39" s="26" t="str">
        <f t="shared" si="3"/>
        <v>S/A</v>
      </c>
      <c r="T39" s="26" t="str">
        <f t="shared" si="3"/>
        <v>S/A</v>
      </c>
      <c r="U39" s="26" t="str">
        <f t="shared" si="3"/>
        <v>S/A</v>
      </c>
      <c r="V39" s="26" t="str">
        <f t="shared" si="3"/>
        <v>S/A</v>
      </c>
      <c r="W39" s="26" t="str">
        <f t="shared" si="3"/>
        <v>S/A</v>
      </c>
      <c r="X39" s="26" t="str">
        <f t="shared" si="3"/>
        <v>S/A</v>
      </c>
      <c r="Y39" s="26" t="str">
        <f t="shared" si="3"/>
        <v>S/A</v>
      </c>
      <c r="Z39" s="26" t="str">
        <f t="shared" si="3"/>
        <v>S/A</v>
      </c>
      <c r="AA39" s="26" t="str">
        <f t="shared" si="3"/>
        <v>#N/A N/A</v>
      </c>
      <c r="AB39" s="26" t="str">
        <f t="shared" si="3"/>
        <v>S/A</v>
      </c>
      <c r="AC39" s="26" t="str">
        <f t="shared" si="3"/>
        <v>S/A</v>
      </c>
      <c r="AD39" s="26" t="str">
        <f t="shared" si="3"/>
        <v>S/A</v>
      </c>
      <c r="AE39" s="26" t="str">
        <f t="shared" si="3"/>
        <v>S/A</v>
      </c>
      <c r="AF39" s="26" t="str">
        <f t="shared" si="3"/>
        <v>#N/A N/A</v>
      </c>
      <c r="AG39" s="26" t="str">
        <f t="shared" si="3"/>
        <v>#N/A N/A</v>
      </c>
      <c r="AH39" s="26" t="str">
        <f t="shared" si="3"/>
        <v>S/A</v>
      </c>
      <c r="AI39" s="26" t="str">
        <f t="shared" si="3"/>
        <v>S/A</v>
      </c>
      <c r="AJ39" s="26" t="str">
        <f t="shared" si="3"/>
        <v>#N/A N/A</v>
      </c>
      <c r="AK39" s="26" t="str">
        <f t="shared" si="3"/>
        <v>S/A</v>
      </c>
      <c r="AL39" s="26" t="str">
        <f t="shared" si="3"/>
        <v>S/A</v>
      </c>
      <c r="AM39" s="26" t="str">
        <f t="shared" si="3"/>
        <v>Qtrly</v>
      </c>
      <c r="AN39" s="27" t="str">
        <f t="shared" si="3"/>
        <v>S/A</v>
      </c>
      <c r="AO39" s="27" t="str">
        <f t="shared" si="3"/>
        <v>S/A</v>
      </c>
      <c r="AP39" s="26" t="str">
        <f t="shared" si="3"/>
        <v>#N/A N/A</v>
      </c>
      <c r="AQ39" s="26" t="str">
        <f t="shared" si="3"/>
        <v>#N/A N/A</v>
      </c>
      <c r="AR39" s="31" t="str">
        <f t="shared" si="3"/>
        <v>Qtrly</v>
      </c>
      <c r="AS39" s="31" t="str">
        <f t="shared" si="3"/>
        <v>S/A</v>
      </c>
      <c r="AT39" s="26" t="str">
        <f t="shared" si="3"/>
        <v>S/A</v>
      </c>
      <c r="AU39" s="26" t="str">
        <f t="shared" si="3"/>
        <v>S/A</v>
      </c>
      <c r="AV39" s="26" t="str">
        <f t="shared" si="3"/>
        <v>S/A</v>
      </c>
      <c r="AW39" s="26" t="str">
        <f t="shared" si="3"/>
        <v>S/A</v>
      </c>
      <c r="AX39" s="26" t="str">
        <f t="shared" si="3"/>
        <v>S/A</v>
      </c>
      <c r="AY39" s="26" t="str">
        <f t="shared" si="3"/>
        <v>S/A</v>
      </c>
      <c r="AZ39" s="26" t="str">
        <f t="shared" si="3"/>
        <v>S/A</v>
      </c>
      <c r="BA39" s="26" t="str">
        <f t="shared" si="3"/>
        <v>S/A</v>
      </c>
      <c r="BB39" s="26" t="str">
        <f t="shared" si="3"/>
        <v>#N/A N/A</v>
      </c>
      <c r="BC39" s="26" t="str">
        <f t="shared" si="3"/>
        <v>#N/A N/A</v>
      </c>
      <c r="BD39" s="26" t="str">
        <f t="shared" si="3"/>
        <v>#N/A N/A</v>
      </c>
      <c r="BE39" s="26" t="str">
        <f t="shared" si="3"/>
        <v>S/A</v>
      </c>
      <c r="BF39" s="26" t="str">
        <f t="shared" si="3"/>
        <v>S/A</v>
      </c>
      <c r="BG39" s="26" t="str">
        <f t="shared" si="3"/>
        <v>S/A</v>
      </c>
      <c r="BH39" s="26" t="str">
        <f t="shared" si="3"/>
        <v>#N/A N/A</v>
      </c>
      <c r="BI39" s="26" t="str">
        <f t="shared" si="3"/>
        <v>S/A</v>
      </c>
      <c r="BJ39" s="26" t="str">
        <f t="shared" si="3"/>
        <v>#N/A N/A</v>
      </c>
      <c r="BK39" s="26" t="str">
        <f t="shared" si="3"/>
        <v>#N/A N/A</v>
      </c>
      <c r="BL39" s="26" t="str">
        <f t="shared" si="3"/>
        <v>S/A</v>
      </c>
      <c r="BM39" s="26" t="str">
        <f t="shared" si="3"/>
        <v>S/A</v>
      </c>
      <c r="BN39" s="26" t="str">
        <f t="shared" si="3"/>
        <v>S/A</v>
      </c>
      <c r="BO39" s="26" t="str">
        <f t="shared" si="3"/>
        <v>S/A</v>
      </c>
      <c r="BP39" s="26" t="str">
        <f t="shared" si="3"/>
        <v>S/A</v>
      </c>
      <c r="BQ39" s="26" t="str">
        <f t="shared" si="3"/>
        <v>S/A</v>
      </c>
      <c r="BR39" s="26" t="str">
        <f t="shared" si="3"/>
        <v>#N/A N/A</v>
      </c>
      <c r="BS39" s="26" t="str">
        <f t="shared" si="3"/>
        <v>S/A</v>
      </c>
      <c r="BT39" s="26" t="str">
        <f t="shared" si="3"/>
        <v>S/A</v>
      </c>
      <c r="BU39" s="27" t="str">
        <f t="shared" si="3"/>
        <v>S/A</v>
      </c>
    </row>
    <row r="40" spans="1:73" x14ac:dyDescent="0.25">
      <c r="A40" s="208" t="str">
        <f t="shared" ref="A40:A63" si="5">A10</f>
        <v>Maturity date</v>
      </c>
      <c r="B40" s="36" t="str">
        <f t="shared" si="4"/>
        <v>15/11/2011</v>
      </c>
      <c r="C40" s="209" t="str">
        <f t="shared" si="4"/>
        <v>15/04/2013</v>
      </c>
      <c r="D40" s="36" t="str">
        <f t="shared" si="4"/>
        <v>15/04/2015</v>
      </c>
      <c r="E40" s="36" t="str">
        <f t="shared" si="4"/>
        <v>2/03/2016</v>
      </c>
      <c r="F40" s="35" t="str">
        <f t="shared" si="2"/>
        <v>17/08/2016</v>
      </c>
      <c r="G40" s="209" t="str">
        <f t="shared" si="4"/>
        <v>15/12/2017</v>
      </c>
      <c r="H40" s="210" t="str">
        <f t="shared" si="4"/>
        <v>15/03/2019</v>
      </c>
      <c r="I40" s="36" t="str">
        <f t="shared" si="4"/>
        <v>15/04/2020</v>
      </c>
      <c r="J40" s="211" t="str">
        <f t="shared" si="4"/>
        <v>15/05/2021</v>
      </c>
      <c r="K40" s="211" t="str">
        <f t="shared" si="4"/>
        <v>15/04/2023</v>
      </c>
      <c r="L40" s="211" t="str">
        <f t="shared" si="1"/>
        <v>15/04/2027</v>
      </c>
      <c r="M40" s="18"/>
      <c r="N40" s="9"/>
      <c r="O40" s="19" t="str">
        <f t="shared" ref="O40:P40" si="6">O10</f>
        <v>Maturity date</v>
      </c>
      <c r="P40" s="36" t="str">
        <f t="shared" si="6"/>
        <v>7/11/2015</v>
      </c>
      <c r="Q40" s="210" t="str">
        <f t="shared" si="3"/>
        <v>10/08/2016</v>
      </c>
      <c r="R40" s="210" t="str">
        <f t="shared" si="3"/>
        <v>15/11/2016</v>
      </c>
      <c r="S40" s="210" t="str">
        <f t="shared" si="3"/>
        <v>17/10/2017</v>
      </c>
      <c r="T40" s="210" t="str">
        <f t="shared" si="3"/>
        <v>13/12/2019</v>
      </c>
      <c r="U40" s="210" t="str">
        <f t="shared" si="3"/>
        <v>28/05/2021</v>
      </c>
      <c r="V40" s="210" t="str">
        <f t="shared" si="3"/>
        <v>15/03/2016</v>
      </c>
      <c r="W40" s="210" t="str">
        <f t="shared" si="3"/>
        <v>15/09/2016</v>
      </c>
      <c r="X40" s="210" t="str">
        <f t="shared" si="3"/>
        <v>1/11/2019</v>
      </c>
      <c r="Y40" s="210" t="str">
        <f t="shared" si="3"/>
        <v>23/06/2020</v>
      </c>
      <c r="Z40" s="210" t="str">
        <f t="shared" si="3"/>
        <v>8/03/2023</v>
      </c>
      <c r="AA40" s="36" t="str">
        <f t="shared" si="3"/>
        <v>15/05/2013</v>
      </c>
      <c r="AB40" s="210" t="str">
        <f t="shared" si="3"/>
        <v>12/10/2016</v>
      </c>
      <c r="AC40" s="210" t="str">
        <f t="shared" si="3"/>
        <v>6/03/2019</v>
      </c>
      <c r="AD40" s="210" t="str">
        <f t="shared" si="3"/>
        <v>11/02/2020</v>
      </c>
      <c r="AE40" s="210" t="str">
        <f t="shared" si="3"/>
        <v>6/03/2023</v>
      </c>
      <c r="AF40" s="210" t="str">
        <f t="shared" si="3"/>
        <v>15/10/2014</v>
      </c>
      <c r="AG40" s="210" t="str">
        <f t="shared" si="3"/>
        <v>15/11/2013</v>
      </c>
      <c r="AH40" s="210" t="str">
        <f t="shared" si="3"/>
        <v>11/06/2020</v>
      </c>
      <c r="AI40" s="210" t="str">
        <f t="shared" si="3"/>
        <v>15/05/2021</v>
      </c>
      <c r="AJ40" s="210" t="str">
        <f t="shared" si="3"/>
        <v>15/05/2014</v>
      </c>
      <c r="AK40" s="210" t="str">
        <f t="shared" si="3"/>
        <v>13/04/2017</v>
      </c>
      <c r="AL40" s="210" t="str">
        <f t="shared" si="3"/>
        <v>24/05/2018</v>
      </c>
      <c r="AM40" s="210" t="str">
        <f t="shared" si="3"/>
        <v>15/05/2019</v>
      </c>
      <c r="AN40" s="36" t="str">
        <f t="shared" si="3"/>
        <v>27/05/2020</v>
      </c>
      <c r="AO40" s="35">
        <f t="shared" si="3"/>
        <v>44515</v>
      </c>
      <c r="AP40" s="210" t="str">
        <f t="shared" si="3"/>
        <v>29/03/2013</v>
      </c>
      <c r="AQ40" s="210" t="str">
        <f t="shared" si="3"/>
        <v>29/06/2015</v>
      </c>
      <c r="AR40" s="212" t="str">
        <f t="shared" si="3"/>
        <v>28/09/2017</v>
      </c>
      <c r="AS40" s="212" t="str">
        <f t="shared" si="3"/>
        <v>20/12/2018</v>
      </c>
      <c r="AT40" s="210" t="str">
        <f t="shared" si="3"/>
        <v>15/02/2017</v>
      </c>
      <c r="AU40" s="210" t="str">
        <f t="shared" si="3"/>
        <v>30/11/2018</v>
      </c>
      <c r="AV40" s="210" t="str">
        <f t="shared" si="3"/>
        <v>6/09/2019</v>
      </c>
      <c r="AW40" s="210" t="str">
        <f t="shared" si="3"/>
        <v>12/11/2019</v>
      </c>
      <c r="AX40" s="210" t="str">
        <f t="shared" si="3"/>
        <v>10/06/2020</v>
      </c>
      <c r="AY40" s="210" t="str">
        <f t="shared" si="3"/>
        <v>30/06/2022</v>
      </c>
      <c r="AZ40" s="210" t="str">
        <f t="shared" si="3"/>
        <v>15/03/2023</v>
      </c>
      <c r="BA40" s="210" t="str">
        <f t="shared" si="3"/>
        <v>15/03/2028</v>
      </c>
      <c r="BB40" s="210" t="str">
        <f t="shared" si="3"/>
        <v>22/03/2013</v>
      </c>
      <c r="BC40" s="210" t="str">
        <f t="shared" si="3"/>
        <v>15/06/2015</v>
      </c>
      <c r="BD40" s="210" t="str">
        <f t="shared" si="3"/>
        <v>15/06/2015</v>
      </c>
      <c r="BE40" s="210" t="str">
        <f t="shared" si="3"/>
        <v>22/03/2016</v>
      </c>
      <c r="BF40" s="210" t="str">
        <f t="shared" si="3"/>
        <v>25/10/2019</v>
      </c>
      <c r="BG40" s="210" t="str">
        <f t="shared" si="3"/>
        <v>25/03/2022</v>
      </c>
      <c r="BH40" s="210" t="str">
        <f t="shared" si="3"/>
        <v>24/11/2014</v>
      </c>
      <c r="BI40" s="210" t="str">
        <f t="shared" si="3"/>
        <v>11/07/2017</v>
      </c>
      <c r="BJ40" s="210" t="str">
        <f t="shared" si="3"/>
        <v>21/04/2014</v>
      </c>
      <c r="BK40" s="210" t="str">
        <f t="shared" si="3"/>
        <v>10/03/2015</v>
      </c>
      <c r="BL40" s="210" t="str">
        <f t="shared" si="3"/>
        <v>4/03/2016</v>
      </c>
      <c r="BM40" s="210" t="str">
        <f t="shared" si="3"/>
        <v>24/10/2017</v>
      </c>
      <c r="BN40" s="210" t="str">
        <f t="shared" si="3"/>
        <v>25/02/2020</v>
      </c>
      <c r="BO40" s="210" t="str">
        <f t="shared" si="3"/>
        <v>20/10/2021</v>
      </c>
      <c r="BP40" s="210" t="str">
        <f t="shared" si="3"/>
        <v>25/02/2022</v>
      </c>
      <c r="BQ40" s="210" t="str">
        <f t="shared" si="3"/>
        <v>19/06/2025</v>
      </c>
      <c r="BR40" s="210" t="str">
        <f t="shared" si="3"/>
        <v>16/03/2015</v>
      </c>
      <c r="BS40" s="210" t="str">
        <f t="shared" si="3"/>
        <v>16/03/2017</v>
      </c>
      <c r="BT40" s="210" t="str">
        <f t="shared" si="3"/>
        <v>6/12/2019</v>
      </c>
      <c r="BU40" s="36" t="str">
        <f t="shared" si="3"/>
        <v>4/10/2021</v>
      </c>
    </row>
    <row r="41" spans="1:73" x14ac:dyDescent="0.25">
      <c r="A41" s="43">
        <f t="shared" si="5"/>
        <v>42248</v>
      </c>
      <c r="B41" s="213" t="str">
        <f>IF(AND(B$39="S/A", B11&gt;0), ((1+B11/200)^2-1)*100, IF(AND(B$39="Qtrly", B11&gt;0), ((1+B11/400)^4-1)*100, ""))</f>
        <v/>
      </c>
      <c r="C41" s="213" t="str">
        <f t="shared" ref="C41:L56" si="7">IF(AND(C$39="S/A", C11&gt;0), ((1+C11/200)^2-1)*100, IF(AND(C$39="Qtrly", C11&gt;0), ((1+C11/400)^4-1)*100, ""))</f>
        <v/>
      </c>
      <c r="D41" s="213" t="str">
        <f t="shared" si="7"/>
        <v/>
      </c>
      <c r="E41" s="213">
        <f>IF(AND(E$39="#N/A Field Not Applicable", E11&gt;0), ((1+E11/200)^2-1)*100, IF(AND(E$39="Qtrly", E11&gt;0), ((1+E11/400)^4-1)*100, ""))</f>
        <v>2.441725822499996</v>
      </c>
      <c r="F41" s="213">
        <f t="shared" si="2"/>
        <v>2.4529999999999998</v>
      </c>
      <c r="G41" s="213">
        <f t="shared" si="7"/>
        <v>2.5115750400000136</v>
      </c>
      <c r="H41" s="213">
        <f t="shared" si="7"/>
        <v>2.5875251025000212</v>
      </c>
      <c r="I41" s="213">
        <f t="shared" si="7"/>
        <v>2.6817422399999957</v>
      </c>
      <c r="J41" s="213">
        <f t="shared" si="7"/>
        <v>2.7466049600000098</v>
      </c>
      <c r="K41" s="214">
        <f t="shared" si="7"/>
        <v>2.9352284899999859</v>
      </c>
      <c r="L41" s="214">
        <f t="shared" si="7"/>
        <v>3.2408405625000025</v>
      </c>
      <c r="M41" s="52"/>
      <c r="N41" s="52"/>
      <c r="O41" s="51">
        <f t="shared" ref="O41:O63" si="8">A11</f>
        <v>42248</v>
      </c>
      <c r="P41" s="214">
        <f>IF(AND(P$39="S/A", P11&gt;0), ((1+P11/200)^2-1)*100, IF(AND(P$39="Qtrly", P11&gt;0), ((1+P11/400)^4-1)*100, ""))</f>
        <v>3.3363737025000173</v>
      </c>
      <c r="Q41" s="214">
        <f t="shared" ref="Q41:BU56" si="9">IF(AND(Q$39="S/A", Q11&gt;0), ((1+Q11/200)^2-1)*100, IF(AND(Q$39="Qtrly", Q11&gt;0), ((1+Q11/400)^4-1)*100, ""))</f>
        <v>3.3475559999999849</v>
      </c>
      <c r="R41" s="214">
        <f t="shared" si="9"/>
        <v>3.1991856900000171</v>
      </c>
      <c r="S41" s="214">
        <f t="shared" si="9"/>
        <v>3.2784387599999798</v>
      </c>
      <c r="T41" s="214">
        <f t="shared" si="9"/>
        <v>3.6486886400000085</v>
      </c>
      <c r="U41" s="214">
        <f t="shared" si="9"/>
        <v>3.9196748099999956</v>
      </c>
      <c r="V41" s="214">
        <f t="shared" si="9"/>
        <v>3.4624637225000088</v>
      </c>
      <c r="W41" s="214">
        <f t="shared" si="9"/>
        <v>3.4573779599999854</v>
      </c>
      <c r="X41" s="214">
        <f t="shared" si="9"/>
        <v>4.1093715599999969</v>
      </c>
      <c r="Y41" s="214">
        <f t="shared" si="9"/>
        <v>4.2696265625000063</v>
      </c>
      <c r="Z41" s="214">
        <f t="shared" si="9"/>
        <v>4.7542015025000106</v>
      </c>
      <c r="AA41" s="214" t="str">
        <f t="shared" si="9"/>
        <v/>
      </c>
      <c r="AB41" s="214">
        <f t="shared" si="9"/>
        <v>3.4451726399999938</v>
      </c>
      <c r="AC41" s="214">
        <f t="shared" si="9"/>
        <v>3.9563768100000063</v>
      </c>
      <c r="AD41" s="214">
        <f t="shared" si="9"/>
        <v>4.1991808399999941</v>
      </c>
      <c r="AE41" s="214">
        <f t="shared" si="9"/>
        <v>4.8401927224999808</v>
      </c>
      <c r="AF41" s="214" t="str">
        <f t="shared" si="9"/>
        <v/>
      </c>
      <c r="AG41" s="214" t="str">
        <f t="shared" si="9"/>
        <v/>
      </c>
      <c r="AH41" s="214">
        <f t="shared" si="9"/>
        <v>4.2880076224999897</v>
      </c>
      <c r="AI41" s="214">
        <f t="shared" si="9"/>
        <v>4.353375622500022</v>
      </c>
      <c r="AJ41" s="214" t="str">
        <f t="shared" si="9"/>
        <v/>
      </c>
      <c r="AK41" s="214">
        <f t="shared" si="9"/>
        <v>3.683306250000018</v>
      </c>
      <c r="AL41" s="214">
        <f t="shared" si="9"/>
        <v>3.9400640099999773</v>
      </c>
      <c r="AM41" s="214">
        <f t="shared" si="9"/>
        <v>3.9810905007666264</v>
      </c>
      <c r="AN41" s="214">
        <f t="shared" si="9"/>
        <v>4.3881107025000254</v>
      </c>
      <c r="AO41" s="214">
        <f t="shared" si="9"/>
        <v>4.45248803999998</v>
      </c>
      <c r="AP41" s="214" t="str">
        <f t="shared" si="9"/>
        <v/>
      </c>
      <c r="AQ41" s="214" t="str">
        <f>IF(AND(AQ$39="S/A", AQ11&gt;0), ((1+AQ11/200)^2-1)*100, IF(AND(AQ$39="Qtrly", AQ11&gt;0), ((1+AQ11/400)^4-1)*100, ""))</f>
        <v/>
      </c>
      <c r="AR41" s="215">
        <f t="shared" si="9"/>
        <v>3.6940983719812692</v>
      </c>
      <c r="AS41" s="215">
        <f t="shared" si="9"/>
        <v>4.0859050624999949</v>
      </c>
      <c r="AT41" s="214">
        <f t="shared" si="9"/>
        <v>3.1077776399999868</v>
      </c>
      <c r="AU41" s="214">
        <f t="shared" si="9"/>
        <v>3.3312910400000284</v>
      </c>
      <c r="AV41" s="214">
        <f t="shared" si="9"/>
        <v>3.4604294024999982</v>
      </c>
      <c r="AW41" s="214">
        <f t="shared" si="9"/>
        <v>3.567258239999993</v>
      </c>
      <c r="AX41" s="214">
        <f t="shared" si="9"/>
        <v>3.6374900624999817</v>
      </c>
      <c r="AY41" s="214">
        <f t="shared" si="9"/>
        <v>3.9696319024999926</v>
      </c>
      <c r="AZ41" s="214">
        <f t="shared" si="9"/>
        <v>4.1144733224999896</v>
      </c>
      <c r="BA41" s="214">
        <f t="shared" si="9"/>
        <v>4.7531780099999921</v>
      </c>
      <c r="BB41" s="214" t="str">
        <f t="shared" si="9"/>
        <v/>
      </c>
      <c r="BC41" s="214" t="str">
        <f t="shared" si="9"/>
        <v/>
      </c>
      <c r="BD41" s="214" t="str">
        <f t="shared" si="9"/>
        <v/>
      </c>
      <c r="BE41" s="214">
        <f t="shared" si="9"/>
        <v>3.2835201225000166</v>
      </c>
      <c r="BF41" s="214">
        <f t="shared" si="9"/>
        <v>3.6761786225000259</v>
      </c>
      <c r="BG41" s="214">
        <f t="shared" si="9"/>
        <v>4.1297793600000077</v>
      </c>
      <c r="BH41" s="214" t="str">
        <f t="shared" si="9"/>
        <v/>
      </c>
      <c r="BI41" s="214">
        <f t="shared" si="9"/>
        <v>3.3272250000000003</v>
      </c>
      <c r="BJ41" s="214" t="str">
        <f t="shared" si="9"/>
        <v/>
      </c>
      <c r="BK41" s="214" t="str">
        <f t="shared" si="9"/>
        <v/>
      </c>
      <c r="BL41" s="214">
        <f t="shared" si="9"/>
        <v>3.1595705625000248</v>
      </c>
      <c r="BM41" s="214">
        <f t="shared" si="9"/>
        <v>3.3282415024999956</v>
      </c>
      <c r="BN41" s="214">
        <f t="shared" si="9"/>
        <v>3.7698755624999913</v>
      </c>
      <c r="BO41" s="214">
        <f t="shared" si="9"/>
        <v>4.001243610000027</v>
      </c>
      <c r="BP41" s="214">
        <f t="shared" si="9"/>
        <v>4.2318483599999901</v>
      </c>
      <c r="BQ41" s="214">
        <f t="shared" si="9"/>
        <v>4.7910505624999766</v>
      </c>
      <c r="BR41" s="214" t="str">
        <f t="shared" si="9"/>
        <v/>
      </c>
      <c r="BS41" s="214">
        <f t="shared" si="9"/>
        <v>3.4726356224999977</v>
      </c>
      <c r="BT41" s="214">
        <f t="shared" si="9"/>
        <v>4.014501562500028</v>
      </c>
      <c r="BU41" s="214">
        <f t="shared" si="9"/>
        <v>4.3819805625000319</v>
      </c>
    </row>
    <row r="42" spans="1:73" x14ac:dyDescent="0.25">
      <c r="A42" s="43">
        <f t="shared" si="5"/>
        <v>42249</v>
      </c>
      <c r="B42" s="213" t="str">
        <f t="shared" ref="B42:L57" si="10">IF(AND(B$39="S/A", B12&gt;0), ((1+B12/200)^2-1)*100, IF(AND(B$39="Qtrly", B12&gt;0), ((1+B12/400)^4-1)*100, ""))</f>
        <v/>
      </c>
      <c r="C42" s="213" t="str">
        <f t="shared" si="10"/>
        <v/>
      </c>
      <c r="D42" s="213" t="str">
        <f t="shared" si="10"/>
        <v/>
      </c>
      <c r="E42" s="213">
        <f t="shared" ref="E42:E61" si="11">IF(AND(E$39="#N/A Field Not Applicable", E12&gt;0), ((1+E12/200)^2-1)*100, IF(AND(E$39="Qtrly", E12&gt;0), ((1+E12/400)^4-1)*100, ""))</f>
        <v>2.463994002500014</v>
      </c>
      <c r="F42" s="213">
        <f t="shared" si="2"/>
        <v>2.4779999999999998</v>
      </c>
      <c r="G42" s="213">
        <f t="shared" si="10"/>
        <v>2.5520782400000108</v>
      </c>
      <c r="H42" s="213">
        <f t="shared" si="10"/>
        <v>2.6250041599999774</v>
      </c>
      <c r="I42" s="213">
        <f t="shared" si="10"/>
        <v>2.7273467024999887</v>
      </c>
      <c r="J42" s="213">
        <f t="shared" si="10"/>
        <v>2.7952654399999721</v>
      </c>
      <c r="K42" s="214">
        <f t="shared" si="10"/>
        <v>2.98088920249997</v>
      </c>
      <c r="L42" s="214">
        <f t="shared" si="7"/>
        <v>3.2977486024999836</v>
      </c>
      <c r="M42" s="52"/>
      <c r="N42" s="52"/>
      <c r="O42" s="51">
        <f t="shared" si="8"/>
        <v>42249</v>
      </c>
      <c r="P42" s="214">
        <f t="shared" ref="P42:BU46" si="12">IF(AND(P$39="S/A", P12&gt;0), ((1+P12/200)^2-1)*100, IF(AND(P$39="Qtrly", P12&gt;0), ((1+P12/400)^4-1)*100, ""))</f>
        <v>3.2520176899999864</v>
      </c>
      <c r="Q42" s="214">
        <f t="shared" si="12"/>
        <v>3.3485726024999884</v>
      </c>
      <c r="R42" s="214">
        <f t="shared" si="12"/>
        <v>3.2276320100000255</v>
      </c>
      <c r="S42" s="214">
        <f t="shared" si="12"/>
        <v>3.3079124024999906</v>
      </c>
      <c r="T42" s="214">
        <f t="shared" si="12"/>
        <v>3.6812697600000055</v>
      </c>
      <c r="U42" s="214">
        <f t="shared" si="12"/>
        <v>3.957396402500013</v>
      </c>
      <c r="V42" s="214">
        <f t="shared" si="12"/>
        <v>3.4848425624999901</v>
      </c>
      <c r="W42" s="214">
        <f t="shared" si="12"/>
        <v>3.4889117025000083</v>
      </c>
      <c r="X42" s="214">
        <f t="shared" si="12"/>
        <v>4.1420249999999825</v>
      </c>
      <c r="Y42" s="214">
        <f t="shared" si="12"/>
        <v>4.3033264099999968</v>
      </c>
      <c r="Z42" s="214">
        <f t="shared" si="12"/>
        <v>4.7941216099999906</v>
      </c>
      <c r="AA42" s="214" t="str">
        <f t="shared" si="12"/>
        <v/>
      </c>
      <c r="AB42" s="214">
        <f t="shared" si="12"/>
        <v>3.4644980624999988</v>
      </c>
      <c r="AC42" s="214">
        <f t="shared" si="12"/>
        <v>3.9869667600000103</v>
      </c>
      <c r="AD42" s="214">
        <f t="shared" si="12"/>
        <v>4.2308274224999831</v>
      </c>
      <c r="AE42" s="214">
        <f t="shared" si="12"/>
        <v>4.880129210000006</v>
      </c>
      <c r="AF42" s="214" t="str">
        <f t="shared" si="12"/>
        <v/>
      </c>
      <c r="AG42" s="214" t="str">
        <f t="shared" si="12"/>
        <v/>
      </c>
      <c r="AH42" s="214">
        <f t="shared" si="12"/>
        <v>4.3155822499999941</v>
      </c>
      <c r="AI42" s="214">
        <f t="shared" si="12"/>
        <v>4.3901541224999896</v>
      </c>
      <c r="AJ42" s="214" t="str">
        <f t="shared" si="12"/>
        <v/>
      </c>
      <c r="AK42" s="214">
        <f t="shared" si="12"/>
        <v>3.7046906024999826</v>
      </c>
      <c r="AL42" s="214">
        <f t="shared" si="12"/>
        <v>3.9696319024999926</v>
      </c>
      <c r="AM42" s="214">
        <f t="shared" si="12"/>
        <v>4.0130152478790482</v>
      </c>
      <c r="AN42" s="214">
        <f t="shared" si="12"/>
        <v>4.4208078225000058</v>
      </c>
      <c r="AO42" s="214">
        <f t="shared" si="9"/>
        <v>4.4903062025000162</v>
      </c>
      <c r="AP42" s="214" t="str">
        <f t="shared" si="12"/>
        <v/>
      </c>
      <c r="AQ42" s="214" t="str">
        <f t="shared" si="12"/>
        <v/>
      </c>
      <c r="AR42" s="215">
        <f t="shared" si="12"/>
        <v>3.7239013958465739</v>
      </c>
      <c r="AS42" s="215">
        <f t="shared" si="12"/>
        <v>4.1165140624999985</v>
      </c>
      <c r="AT42" s="214">
        <f t="shared" si="12"/>
        <v>3.1260560099999779</v>
      </c>
      <c r="AU42" s="214">
        <f t="shared" si="12"/>
        <v>3.3628055624999931</v>
      </c>
      <c r="AV42" s="214">
        <f t="shared" si="12"/>
        <v>3.4939982400000069</v>
      </c>
      <c r="AW42" s="214">
        <f t="shared" si="12"/>
        <v>3.6008444024999697</v>
      </c>
      <c r="AX42" s="214">
        <f t="shared" si="12"/>
        <v>3.672105802499992</v>
      </c>
      <c r="AY42" s="214">
        <f t="shared" si="12"/>
        <v>4.0094022499999937</v>
      </c>
      <c r="AZ42" s="214">
        <f t="shared" si="12"/>
        <v>4.1552919224999929</v>
      </c>
      <c r="BA42" s="214">
        <f t="shared" si="9"/>
        <v>4.7951453025000035</v>
      </c>
      <c r="BB42" s="214" t="str">
        <f t="shared" si="12"/>
        <v/>
      </c>
      <c r="BC42" s="214" t="str">
        <f t="shared" si="12"/>
        <v/>
      </c>
      <c r="BD42" s="214" t="str">
        <f t="shared" si="12"/>
        <v/>
      </c>
      <c r="BE42" s="214">
        <f t="shared" si="12"/>
        <v>3.3312910400000284</v>
      </c>
      <c r="BF42" s="214">
        <f t="shared" si="12"/>
        <v>3.7087640625000029</v>
      </c>
      <c r="BG42" s="214">
        <f t="shared" si="12"/>
        <v>4.1665184400000221</v>
      </c>
      <c r="BH42" s="214" t="str">
        <f t="shared" si="12"/>
        <v/>
      </c>
      <c r="BI42" s="214">
        <f t="shared" si="12"/>
        <v>3.3556889600000028</v>
      </c>
      <c r="BJ42" s="214" t="str">
        <f t="shared" si="12"/>
        <v/>
      </c>
      <c r="BK42" s="214" t="str">
        <f t="shared" si="12"/>
        <v/>
      </c>
      <c r="BL42" s="214">
        <f t="shared" si="12"/>
        <v>3.1788692900000193</v>
      </c>
      <c r="BM42" s="214">
        <f t="shared" si="12"/>
        <v>3.3597555599999884</v>
      </c>
      <c r="BN42" s="214">
        <f t="shared" si="12"/>
        <v>3.8014568899999768</v>
      </c>
      <c r="BO42" s="214">
        <f t="shared" si="12"/>
        <v>4.0553005625000083</v>
      </c>
      <c r="BP42" s="214">
        <f t="shared" si="12"/>
        <v>4.270647690000029</v>
      </c>
      <c r="BQ42" s="214">
        <f t="shared" si="12"/>
        <v>4.8340493224999781</v>
      </c>
      <c r="BR42" s="214" t="str">
        <f t="shared" si="12"/>
        <v/>
      </c>
      <c r="BS42" s="214">
        <f t="shared" si="12"/>
        <v>3.4909463024999754</v>
      </c>
      <c r="BT42" s="214">
        <f t="shared" si="12"/>
        <v>4.0471401225000037</v>
      </c>
      <c r="BU42" s="214">
        <f t="shared" si="12"/>
        <v>4.4197859599999889</v>
      </c>
    </row>
    <row r="43" spans="1:73" x14ac:dyDescent="0.25">
      <c r="A43" s="43">
        <f t="shared" si="5"/>
        <v>42250</v>
      </c>
      <c r="B43" s="213" t="str">
        <f t="shared" si="10"/>
        <v/>
      </c>
      <c r="C43" s="213" t="str">
        <f t="shared" si="10"/>
        <v/>
      </c>
      <c r="D43" s="213" t="str">
        <f t="shared" si="10"/>
        <v/>
      </c>
      <c r="E43" s="213">
        <f t="shared" si="11"/>
        <v>2.4882893224999814</v>
      </c>
      <c r="F43" s="213">
        <f t="shared" si="2"/>
        <v>2.5019999999999998</v>
      </c>
      <c r="G43" s="213">
        <f t="shared" si="10"/>
        <v>2.576383999999976</v>
      </c>
      <c r="H43" s="213">
        <f t="shared" si="10"/>
        <v>2.6483054025000063</v>
      </c>
      <c r="I43" s="213">
        <f t="shared" si="10"/>
        <v>2.7476186024999905</v>
      </c>
      <c r="J43" s="213">
        <f t="shared" si="10"/>
        <v>2.832782422500002</v>
      </c>
      <c r="K43" s="214">
        <f t="shared" si="10"/>
        <v>3.0224999999999724</v>
      </c>
      <c r="L43" s="214">
        <f t="shared" si="7"/>
        <v>3.3363737025000173</v>
      </c>
      <c r="M43" s="52"/>
      <c r="N43" s="52"/>
      <c r="O43" s="51">
        <f t="shared" si="8"/>
        <v>42250</v>
      </c>
      <c r="P43" s="214">
        <f t="shared" si="12"/>
        <v>3.3282415024999956</v>
      </c>
      <c r="Q43" s="214">
        <f t="shared" si="12"/>
        <v>3.3536556899999903</v>
      </c>
      <c r="R43" s="214">
        <f t="shared" si="12"/>
        <v>3.2225520224999915</v>
      </c>
      <c r="S43" s="214">
        <f t="shared" si="12"/>
        <v>3.294699560000014</v>
      </c>
      <c r="T43" s="214">
        <f t="shared" si="12"/>
        <v>3.689415840000021</v>
      </c>
      <c r="U43" s="214">
        <f t="shared" si="12"/>
        <v>3.968612249999981</v>
      </c>
      <c r="V43" s="214">
        <f t="shared" si="12"/>
        <v>3.4767045224999737</v>
      </c>
      <c r="W43" s="214">
        <f t="shared" si="12"/>
        <v>3.4889117025000083</v>
      </c>
      <c r="X43" s="214">
        <f t="shared" si="12"/>
        <v>4.1501891600000063</v>
      </c>
      <c r="Y43" s="214">
        <f t="shared" si="12"/>
        <v>4.3135395599999793</v>
      </c>
      <c r="Z43" s="214">
        <f t="shared" si="12"/>
        <v>4.8074300024999905</v>
      </c>
      <c r="AA43" s="214" t="str">
        <f t="shared" si="12"/>
        <v/>
      </c>
      <c r="AB43" s="214">
        <f t="shared" si="12"/>
        <v>3.4553436900000234</v>
      </c>
      <c r="AC43" s="214">
        <f t="shared" si="12"/>
        <v>3.9941050625000196</v>
      </c>
      <c r="AD43" s="214">
        <f t="shared" si="12"/>
        <v>4.2410370225000049</v>
      </c>
      <c r="AE43" s="214">
        <f t="shared" si="12"/>
        <v>4.8954914224999868</v>
      </c>
      <c r="AF43" s="214" t="str">
        <f t="shared" si="12"/>
        <v/>
      </c>
      <c r="AG43" s="214" t="str">
        <f t="shared" si="12"/>
        <v/>
      </c>
      <c r="AH43" s="214">
        <f t="shared" si="12"/>
        <v>4.3227318225000033</v>
      </c>
      <c r="AI43" s="214">
        <f t="shared" si="12"/>
        <v>4.4024150625000313</v>
      </c>
      <c r="AJ43" s="214" t="str">
        <f t="shared" si="12"/>
        <v/>
      </c>
      <c r="AK43" s="214">
        <f t="shared" si="12"/>
        <v>3.7006172224999911</v>
      </c>
      <c r="AL43" s="214">
        <f t="shared" si="12"/>
        <v>3.972690890000008</v>
      </c>
      <c r="AM43" s="214">
        <f t="shared" si="12"/>
        <v>4.0191950801960363</v>
      </c>
      <c r="AN43" s="214">
        <f t="shared" si="12"/>
        <v>4.4300048100000211</v>
      </c>
      <c r="AO43" s="214">
        <f t="shared" si="9"/>
        <v>4.5056398400000086</v>
      </c>
      <c r="AP43" s="214" t="str">
        <f t="shared" si="12"/>
        <v/>
      </c>
      <c r="AQ43" s="214" t="str">
        <f t="shared" si="12"/>
        <v/>
      </c>
      <c r="AR43" s="215">
        <f t="shared" si="12"/>
        <v>3.7269848339068989</v>
      </c>
      <c r="AS43" s="215">
        <f t="shared" si="12"/>
        <v>4.1216160000000057</v>
      </c>
      <c r="AT43" s="214">
        <f t="shared" si="12"/>
        <v>3.1230095025000182</v>
      </c>
      <c r="AU43" s="214">
        <f t="shared" si="12"/>
        <v>3.3668723024999903</v>
      </c>
      <c r="AV43" s="214">
        <f t="shared" si="12"/>
        <v>3.5011196024999913</v>
      </c>
      <c r="AW43" s="214">
        <f t="shared" si="12"/>
        <v>3.6079694399999696</v>
      </c>
      <c r="AX43" s="214">
        <f t="shared" si="12"/>
        <v>3.6812697600000055</v>
      </c>
      <c r="AY43" s="214">
        <f t="shared" si="12"/>
        <v>4.0257204900000065</v>
      </c>
      <c r="AZ43" s="214">
        <f t="shared" si="12"/>
        <v>4.1716216024999975</v>
      </c>
      <c r="BA43" s="214">
        <f t="shared" si="9"/>
        <v>4.8248345600000242</v>
      </c>
      <c r="BB43" s="214" t="str">
        <f t="shared" si="12"/>
        <v/>
      </c>
      <c r="BC43" s="214" t="str">
        <f t="shared" si="12"/>
        <v/>
      </c>
      <c r="BD43" s="214" t="str">
        <f t="shared" si="12"/>
        <v/>
      </c>
      <c r="BE43" s="214">
        <f t="shared" si="12"/>
        <v>3.2865689999999947</v>
      </c>
      <c r="BF43" s="214">
        <f t="shared" si="12"/>
        <v>3.7158928099999988</v>
      </c>
      <c r="BG43" s="214">
        <f t="shared" si="12"/>
        <v>4.1818283024999792</v>
      </c>
      <c r="BH43" s="214" t="str">
        <f t="shared" si="12"/>
        <v/>
      </c>
      <c r="BI43" s="214">
        <f t="shared" si="12"/>
        <v>3.3556889600000028</v>
      </c>
      <c r="BJ43" s="214" t="str">
        <f t="shared" si="12"/>
        <v/>
      </c>
      <c r="BK43" s="214" t="str">
        <f t="shared" si="12"/>
        <v/>
      </c>
      <c r="BL43" s="214">
        <f t="shared" si="12"/>
        <v>3.1687118399999825</v>
      </c>
      <c r="BM43" s="214">
        <f t="shared" si="12"/>
        <v>3.3699224100000036</v>
      </c>
      <c r="BN43" s="214">
        <f t="shared" si="12"/>
        <v>3.8106265624999969</v>
      </c>
      <c r="BO43" s="214">
        <f t="shared" si="12"/>
        <v>4.0726425599999949</v>
      </c>
      <c r="BP43" s="214">
        <f t="shared" si="12"/>
        <v>4.2890288399999976</v>
      </c>
      <c r="BQ43" s="214">
        <f t="shared" si="12"/>
        <v>4.8545280224999932</v>
      </c>
      <c r="BR43" s="214" t="str">
        <f t="shared" si="12"/>
        <v/>
      </c>
      <c r="BS43" s="214">
        <f t="shared" si="12"/>
        <v>3.4878944100000142</v>
      </c>
      <c r="BT43" s="214">
        <f t="shared" si="12"/>
        <v>4.0563206400000107</v>
      </c>
      <c r="BU43" s="214">
        <f t="shared" si="12"/>
        <v>4.4340924899999967</v>
      </c>
    </row>
    <row r="44" spans="1:73" x14ac:dyDescent="0.25">
      <c r="A44" s="43">
        <f t="shared" si="5"/>
        <v>42251</v>
      </c>
      <c r="B44" s="213" t="str">
        <f t="shared" si="10"/>
        <v/>
      </c>
      <c r="C44" s="213" t="str">
        <f t="shared" si="10"/>
        <v/>
      </c>
      <c r="D44" s="213" t="str">
        <f t="shared" si="10"/>
        <v/>
      </c>
      <c r="E44" s="213">
        <f t="shared" si="11"/>
        <v>2.4994256400000303</v>
      </c>
      <c r="F44" s="213">
        <f t="shared" si="2"/>
        <v>2.5110000000000001</v>
      </c>
      <c r="G44" s="213">
        <f t="shared" si="10"/>
        <v>2.5672690025000167</v>
      </c>
      <c r="H44" s="213">
        <f t="shared" si="10"/>
        <v>2.643239690000021</v>
      </c>
      <c r="I44" s="213">
        <f t="shared" si="10"/>
        <v>2.7425504400000023</v>
      </c>
      <c r="J44" s="213">
        <f t="shared" si="10"/>
        <v>2.819600000000011</v>
      </c>
      <c r="K44" s="214">
        <f t="shared" si="10"/>
        <v>3.0062606400000025</v>
      </c>
      <c r="L44" s="214">
        <f t="shared" si="7"/>
        <v>3.3211260899999928</v>
      </c>
      <c r="M44" s="52"/>
      <c r="N44" s="52"/>
      <c r="O44" s="51">
        <f t="shared" si="8"/>
        <v>42251</v>
      </c>
      <c r="P44" s="214">
        <f t="shared" si="12"/>
        <v>3.2479532100000208</v>
      </c>
      <c r="Q44" s="214">
        <f t="shared" si="12"/>
        <v>3.3485726024999884</v>
      </c>
      <c r="R44" s="214">
        <f t="shared" si="12"/>
        <v>3.215440249999979</v>
      </c>
      <c r="S44" s="214">
        <f t="shared" si="12"/>
        <v>3.299781322499995</v>
      </c>
      <c r="T44" s="214">
        <f t="shared" si="12"/>
        <v>3.6873792900000035</v>
      </c>
      <c r="U44" s="214">
        <f t="shared" si="12"/>
        <v>3.9675926024999919</v>
      </c>
      <c r="V44" s="214">
        <f t="shared" si="12"/>
        <v>3.4746700625000182</v>
      </c>
      <c r="W44" s="214">
        <f t="shared" si="12"/>
        <v>3.4909463024999754</v>
      </c>
      <c r="X44" s="214">
        <f t="shared" si="12"/>
        <v>4.1471275624999748</v>
      </c>
      <c r="Y44" s="214">
        <f t="shared" si="12"/>
        <v>4.312518222500028</v>
      </c>
      <c r="Z44" s="214">
        <f t="shared" si="12"/>
        <v>4.8033350225000104</v>
      </c>
      <c r="AA44" s="214" t="str">
        <f t="shared" si="12"/>
        <v/>
      </c>
      <c r="AB44" s="214">
        <f t="shared" si="12"/>
        <v>3.4604294024999982</v>
      </c>
      <c r="AC44" s="214">
        <f t="shared" si="12"/>
        <v>3.9890062499999823</v>
      </c>
      <c r="AD44" s="214">
        <f t="shared" si="12"/>
        <v>4.2379740899999963</v>
      </c>
      <c r="AE44" s="214">
        <f t="shared" si="12"/>
        <v>4.8913947224999976</v>
      </c>
      <c r="AF44" s="214" t="str">
        <f t="shared" si="12"/>
        <v/>
      </c>
      <c r="AG44" s="214" t="str">
        <f t="shared" si="12"/>
        <v/>
      </c>
      <c r="AH44" s="214">
        <f t="shared" si="12"/>
        <v>4.3206890624999827</v>
      </c>
      <c r="AI44" s="214">
        <f t="shared" si="12"/>
        <v>4.3942410225000117</v>
      </c>
      <c r="AJ44" s="214" t="str">
        <f t="shared" si="12"/>
        <v/>
      </c>
      <c r="AK44" s="214">
        <f t="shared" si="12"/>
        <v>3.6995988899999999</v>
      </c>
      <c r="AL44" s="214">
        <f t="shared" si="12"/>
        <v>3.9665729600000255</v>
      </c>
      <c r="AM44" s="214">
        <f t="shared" si="12"/>
        <v>4.0140452008091687</v>
      </c>
      <c r="AN44" s="214">
        <f t="shared" si="12"/>
        <v>4.4289829025000227</v>
      </c>
      <c r="AO44" s="214">
        <f t="shared" si="9"/>
        <v>4.5025730224999894</v>
      </c>
      <c r="AP44" s="214" t="str">
        <f t="shared" si="12"/>
        <v/>
      </c>
      <c r="AQ44" s="214" t="str">
        <f t="shared" si="12"/>
        <v/>
      </c>
      <c r="AR44" s="215">
        <f t="shared" si="12"/>
        <v>3.7208180265315027</v>
      </c>
      <c r="AS44" s="215">
        <f t="shared" si="12"/>
        <v>4.1165140624999985</v>
      </c>
      <c r="AT44" s="214">
        <f t="shared" si="12"/>
        <v>3.1240250000000191</v>
      </c>
      <c r="AU44" s="214">
        <f t="shared" si="12"/>
        <v>3.3658556100000236</v>
      </c>
      <c r="AV44" s="214">
        <f t="shared" si="12"/>
        <v>3.502136960000013</v>
      </c>
      <c r="AW44" s="214">
        <f t="shared" si="12"/>
        <v>3.6049158224999989</v>
      </c>
      <c r="AX44" s="214">
        <f t="shared" si="12"/>
        <v>3.6792332899999947</v>
      </c>
      <c r="AY44" s="214">
        <f t="shared" si="12"/>
        <v>4.0216408100000267</v>
      </c>
      <c r="AZ44" s="214">
        <f t="shared" si="12"/>
        <v>4.1654978225000194</v>
      </c>
      <c r="BA44" s="214">
        <f t="shared" si="9"/>
        <v>4.8084537600000088</v>
      </c>
      <c r="BB44" s="214" t="str">
        <f t="shared" si="12"/>
        <v/>
      </c>
      <c r="BC44" s="214" t="str">
        <f t="shared" si="12"/>
        <v/>
      </c>
      <c r="BD44" s="214" t="str">
        <f t="shared" si="12"/>
        <v/>
      </c>
      <c r="BE44" s="214">
        <f t="shared" si="12"/>
        <v>3.2845364099999719</v>
      </c>
      <c r="BF44" s="214">
        <f t="shared" si="12"/>
        <v>3.7128376024999854</v>
      </c>
      <c r="BG44" s="214">
        <f t="shared" si="12"/>
        <v>4.1787662399999981</v>
      </c>
      <c r="BH44" s="214" t="str">
        <f t="shared" si="12"/>
        <v/>
      </c>
      <c r="BI44" s="214">
        <f t="shared" si="12"/>
        <v>3.3495892099999924</v>
      </c>
      <c r="BJ44" s="214" t="str">
        <f t="shared" si="12"/>
        <v/>
      </c>
      <c r="BK44" s="214" t="str">
        <f t="shared" si="12"/>
        <v/>
      </c>
      <c r="BL44" s="214">
        <f t="shared" si="12"/>
        <v>3.177853522499996</v>
      </c>
      <c r="BM44" s="214">
        <f t="shared" si="12"/>
        <v>3.3617888899999837</v>
      </c>
      <c r="BN44" s="214">
        <f t="shared" si="12"/>
        <v>3.8147021025000116</v>
      </c>
      <c r="BO44" s="214">
        <f t="shared" si="12"/>
        <v>4.0961075625000065</v>
      </c>
      <c r="BP44" s="214">
        <f t="shared" si="12"/>
        <v>4.2910712900000147</v>
      </c>
      <c r="BQ44" s="214">
        <f t="shared" si="12"/>
        <v>4.8453123600000092</v>
      </c>
      <c r="BR44" s="214" t="str">
        <f t="shared" si="12"/>
        <v/>
      </c>
      <c r="BS44" s="214">
        <f t="shared" si="12"/>
        <v>3.4889117025000083</v>
      </c>
      <c r="BT44" s="214">
        <f t="shared" si="12"/>
        <v>4.0532604225000046</v>
      </c>
      <c r="BU44" s="214">
        <f t="shared" si="12"/>
        <v>4.4310267224999755</v>
      </c>
    </row>
    <row r="45" spans="1:73" x14ac:dyDescent="0.25">
      <c r="A45" s="43">
        <f t="shared" si="5"/>
        <v>42254</v>
      </c>
      <c r="B45" s="213" t="str">
        <f t="shared" si="10"/>
        <v/>
      </c>
      <c r="C45" s="213" t="str">
        <f t="shared" si="10"/>
        <v/>
      </c>
      <c r="D45" s="213" t="str">
        <f t="shared" si="10"/>
        <v/>
      </c>
      <c r="E45" s="213">
        <f t="shared" si="11"/>
        <v>2.4903140624999986</v>
      </c>
      <c r="F45" s="213">
        <f t="shared" si="2"/>
        <v>2.504</v>
      </c>
      <c r="G45" s="213">
        <f t="shared" si="10"/>
        <v>2.5733456225000007</v>
      </c>
      <c r="H45" s="213">
        <f t="shared" si="10"/>
        <v>2.653371240000002</v>
      </c>
      <c r="I45" s="213">
        <f t="shared" si="10"/>
        <v>2.7455913225000073</v>
      </c>
      <c r="J45" s="213">
        <f t="shared" si="10"/>
        <v>2.8266981225000043</v>
      </c>
      <c r="K45" s="214">
        <f t="shared" si="10"/>
        <v>3.0153951224999753</v>
      </c>
      <c r="L45" s="214">
        <f t="shared" si="7"/>
        <v>3.3343406224999983</v>
      </c>
      <c r="M45" s="52"/>
      <c r="N45" s="52"/>
      <c r="O45" s="51">
        <f t="shared" si="8"/>
        <v>42254</v>
      </c>
      <c r="P45" s="214">
        <f t="shared" si="12"/>
        <v>3.2479532100000208</v>
      </c>
      <c r="Q45" s="214">
        <f t="shared" si="12"/>
        <v>3.3495892099999924</v>
      </c>
      <c r="R45" s="214">
        <f t="shared" si="12"/>
        <v>3.2276320100000255</v>
      </c>
      <c r="S45" s="214">
        <f t="shared" si="12"/>
        <v>3.3119780624999873</v>
      </c>
      <c r="T45" s="214">
        <f t="shared" si="12"/>
        <v>3.6995988899999999</v>
      </c>
      <c r="U45" s="214">
        <f t="shared" si="12"/>
        <v>3.9808484099999708</v>
      </c>
      <c r="V45" s="214">
        <f t="shared" si="12"/>
        <v>3.4746700625000182</v>
      </c>
      <c r="W45" s="214">
        <f t="shared" si="12"/>
        <v>3.5041716900000131</v>
      </c>
      <c r="X45" s="214">
        <f t="shared" si="12"/>
        <v>4.1583536400000121</v>
      </c>
      <c r="Y45" s="214">
        <f t="shared" si="12"/>
        <v>4.3237532100000031</v>
      </c>
      <c r="Z45" s="214">
        <f t="shared" si="12"/>
        <v>4.8186916100000143</v>
      </c>
      <c r="AA45" s="214" t="str">
        <f t="shared" si="12"/>
        <v/>
      </c>
      <c r="AB45" s="214">
        <f t="shared" si="12"/>
        <v>3.4726356224999977</v>
      </c>
      <c r="AC45" s="214">
        <f t="shared" si="12"/>
        <v>3.9992040000000006</v>
      </c>
      <c r="AD45" s="214">
        <f t="shared" si="12"/>
        <v>4.250226090000031</v>
      </c>
      <c r="AE45" s="214">
        <f t="shared" si="12"/>
        <v>4.903685062499985</v>
      </c>
      <c r="AF45" s="214" t="str">
        <f t="shared" si="12"/>
        <v/>
      </c>
      <c r="AG45" s="214" t="str">
        <f t="shared" si="12"/>
        <v/>
      </c>
      <c r="AH45" s="214">
        <f t="shared" si="12"/>
        <v>4.3206890624999827</v>
      </c>
      <c r="AI45" s="214">
        <f t="shared" si="12"/>
        <v>4.4136548900000072</v>
      </c>
      <c r="AJ45" s="214" t="str">
        <f t="shared" si="12"/>
        <v/>
      </c>
      <c r="AK45" s="214">
        <f t="shared" si="12"/>
        <v>3.7118192099999892</v>
      </c>
      <c r="AL45" s="214">
        <f t="shared" si="12"/>
        <v>3.9798287025000212</v>
      </c>
      <c r="AM45" s="214">
        <f t="shared" si="12"/>
        <v>4.0325856615740951</v>
      </c>
      <c r="AN45" s="214">
        <f t="shared" si="12"/>
        <v>4.4300048100000211</v>
      </c>
      <c r="AO45" s="214">
        <f t="shared" si="9"/>
        <v>4.4688410000000012</v>
      </c>
      <c r="AP45" s="214" t="str">
        <f t="shared" si="12"/>
        <v/>
      </c>
      <c r="AQ45" s="214" t="str">
        <f t="shared" si="12"/>
        <v/>
      </c>
      <c r="AR45" s="215">
        <f t="shared" si="12"/>
        <v>3.7321240501109632</v>
      </c>
      <c r="AS45" s="215">
        <f t="shared" si="12"/>
        <v>4.1297793600000077</v>
      </c>
      <c r="AT45" s="214">
        <f t="shared" si="12"/>
        <v>3.1351958024999904</v>
      </c>
      <c r="AU45" s="214">
        <f t="shared" si="12"/>
        <v>3.3780562500000055</v>
      </c>
      <c r="AV45" s="214">
        <f t="shared" si="12"/>
        <v>3.5153630624999987</v>
      </c>
      <c r="AW45" s="214">
        <f t="shared" si="12"/>
        <v>3.6395261225000031</v>
      </c>
      <c r="AX45" s="214">
        <f t="shared" si="12"/>
        <v>3.6904341225000303</v>
      </c>
      <c r="AY45" s="214">
        <f t="shared" si="12"/>
        <v>4.0338800900000082</v>
      </c>
      <c r="AZ45" s="214">
        <f t="shared" si="12"/>
        <v>4.1787662399999981</v>
      </c>
      <c r="BA45" s="214">
        <f t="shared" si="9"/>
        <v>4.8258584024999829</v>
      </c>
      <c r="BB45" s="214" t="str">
        <f t="shared" si="12"/>
        <v/>
      </c>
      <c r="BC45" s="214" t="str">
        <f t="shared" si="12"/>
        <v/>
      </c>
      <c r="BD45" s="214" t="str">
        <f t="shared" si="12"/>
        <v/>
      </c>
      <c r="BE45" s="214">
        <f t="shared" si="12"/>
        <v>3.2672602025000108</v>
      </c>
      <c r="BF45" s="214">
        <f t="shared" si="12"/>
        <v>3.7270956224999985</v>
      </c>
      <c r="BG45" s="214">
        <f t="shared" si="12"/>
        <v>4.1920355025000022</v>
      </c>
      <c r="BH45" s="214" t="str">
        <f t="shared" si="12"/>
        <v/>
      </c>
      <c r="BI45" s="214">
        <f t="shared" si="12"/>
        <v>3.3607722224999748</v>
      </c>
      <c r="BJ45" s="214" t="str">
        <f t="shared" si="12"/>
        <v/>
      </c>
      <c r="BK45" s="214" t="str">
        <f t="shared" si="12"/>
        <v/>
      </c>
      <c r="BL45" s="214">
        <f t="shared" si="12"/>
        <v>3.1666804099999668</v>
      </c>
      <c r="BM45" s="214">
        <f t="shared" si="12"/>
        <v>3.3739892899999901</v>
      </c>
      <c r="BN45" s="214">
        <f t="shared" si="12"/>
        <v>3.8289671224999822</v>
      </c>
      <c r="BO45" s="214">
        <f t="shared" si="12"/>
        <v>4.1083512224999952</v>
      </c>
      <c r="BP45" s="214">
        <f t="shared" si="12"/>
        <v>4.3033264099999968</v>
      </c>
      <c r="BQ45" s="214">
        <f t="shared" si="12"/>
        <v>4.8791051025000032</v>
      </c>
      <c r="BR45" s="214" t="str">
        <f t="shared" si="12"/>
        <v/>
      </c>
      <c r="BS45" s="214">
        <f t="shared" si="12"/>
        <v>3.5011196024999913</v>
      </c>
      <c r="BT45" s="214">
        <f t="shared" si="12"/>
        <v>4.0655015624999846</v>
      </c>
      <c r="BU45" s="214">
        <f t="shared" si="12"/>
        <v>4.4443120400000202</v>
      </c>
    </row>
    <row r="46" spans="1:73" x14ac:dyDescent="0.25">
      <c r="A46" s="43">
        <f t="shared" si="5"/>
        <v>42255</v>
      </c>
      <c r="B46" s="213" t="str">
        <f t="shared" si="10"/>
        <v/>
      </c>
      <c r="C46" s="213" t="str">
        <f t="shared" si="10"/>
        <v/>
      </c>
      <c r="D46" s="213" t="str">
        <f t="shared" si="10"/>
        <v/>
      </c>
      <c r="E46" s="213">
        <f t="shared" si="11"/>
        <v>2.5176500099999943</v>
      </c>
      <c r="F46" s="213">
        <f t="shared" si="2"/>
        <v>2.528</v>
      </c>
      <c r="G46" s="213">
        <f t="shared" si="10"/>
        <v>2.5834737224999849</v>
      </c>
      <c r="H46" s="213">
        <f t="shared" si="10"/>
        <v>2.6553976099999987</v>
      </c>
      <c r="I46" s="213">
        <f t="shared" si="10"/>
        <v>2.7577553024999979</v>
      </c>
      <c r="J46" s="213">
        <f t="shared" si="10"/>
        <v>2.8266981225000043</v>
      </c>
      <c r="K46" s="214">
        <f t="shared" si="10"/>
        <v>3.0265600400000148</v>
      </c>
      <c r="L46" s="214">
        <f t="shared" si="7"/>
        <v>3.3404399224999937</v>
      </c>
      <c r="M46" s="52"/>
      <c r="N46" s="52"/>
      <c r="O46" s="51">
        <f t="shared" si="8"/>
        <v>42255</v>
      </c>
      <c r="P46" s="214">
        <f t="shared" si="12"/>
        <v>3.3028304400000152</v>
      </c>
      <c r="Q46" s="214">
        <f t="shared" si="12"/>
        <v>3.376022759999997</v>
      </c>
      <c r="R46" s="214">
        <f t="shared" si="12"/>
        <v>3.2581145599999806</v>
      </c>
      <c r="S46" s="214">
        <f t="shared" si="12"/>
        <v>3.3048632099999864</v>
      </c>
      <c r="T46" s="214">
        <f t="shared" si="12"/>
        <v>3.7006172224999911</v>
      </c>
      <c r="U46" s="214">
        <f t="shared" si="12"/>
        <v>4.001243610000027</v>
      </c>
      <c r="V46" s="214">
        <f t="shared" si="12"/>
        <v>3.4878944100000142</v>
      </c>
      <c r="W46" s="214">
        <f t="shared" si="12"/>
        <v>3.5265550399999901</v>
      </c>
      <c r="X46" s="214">
        <f t="shared" si="12"/>
        <v>4.1614154024999905</v>
      </c>
      <c r="Y46" s="214">
        <f t="shared" si="12"/>
        <v>4.3421390399999815</v>
      </c>
      <c r="Z46" s="214">
        <f t="shared" si="12"/>
        <v>4.8217630624999952</v>
      </c>
      <c r="AA46" s="214" t="str">
        <f t="shared" si="12"/>
        <v/>
      </c>
      <c r="AB46" s="214">
        <f t="shared" si="12"/>
        <v>3.4817907600000142</v>
      </c>
      <c r="AC46" s="214">
        <f t="shared" si="12"/>
        <v>4.001243610000027</v>
      </c>
      <c r="AD46" s="214">
        <f t="shared" si="12"/>
        <v>4.2767745600000184</v>
      </c>
      <c r="AE46" s="214">
        <f t="shared" si="12"/>
        <v>4.9047092899999978</v>
      </c>
      <c r="AF46" s="214" t="str">
        <f t="shared" si="12"/>
        <v/>
      </c>
      <c r="AG46" s="214" t="str">
        <f t="shared" si="12"/>
        <v/>
      </c>
      <c r="AH46" s="214">
        <f t="shared" si="12"/>
        <v>4.3717640624999943</v>
      </c>
      <c r="AI46" s="214">
        <f t="shared" si="12"/>
        <v>4.443290062500016</v>
      </c>
      <c r="AJ46" s="214" t="str">
        <f t="shared" si="12"/>
        <v/>
      </c>
      <c r="AK46" s="214">
        <f t="shared" si="12"/>
        <v>3.7220033599999924</v>
      </c>
      <c r="AL46" s="214">
        <f t="shared" si="12"/>
        <v>3.9308886225000172</v>
      </c>
      <c r="AM46" s="214">
        <f t="shared" si="12"/>
        <v>4.0397965100994693</v>
      </c>
      <c r="AN46" s="214">
        <f t="shared" si="12"/>
        <v>4.4259172099999855</v>
      </c>
      <c r="AO46" s="214">
        <f t="shared" si="9"/>
        <v>4.4586202499999894</v>
      </c>
      <c r="AP46" s="214" t="str">
        <f t="shared" si="12"/>
        <v/>
      </c>
      <c r="AQ46" s="214" t="str">
        <f t="shared" si="12"/>
        <v/>
      </c>
      <c r="AR46" s="215">
        <f t="shared" si="12"/>
        <v>3.7269848339068989</v>
      </c>
      <c r="AS46" s="215">
        <f t="shared" si="12"/>
        <v>4.1318202500000067</v>
      </c>
      <c r="AT46" s="214">
        <f t="shared" si="12"/>
        <v>3.1524609600000142</v>
      </c>
      <c r="AU46" s="214">
        <f t="shared" si="12"/>
        <v>3.3922912400000227</v>
      </c>
      <c r="AV46" s="214">
        <f t="shared" ref="AV46:BU46" si="13">IF(AND(AV$39="S/A", AV16&gt;0), ((1+AV16/200)^2-1)*100, IF(AND(AV$39="Qtrly", AV16&gt;0), ((1+AV16/400)^4-1)*100, ""))</f>
        <v>3.5204502499999846</v>
      </c>
      <c r="AW46" s="214">
        <f t="shared" si="13"/>
        <v>3.6262920900000051</v>
      </c>
      <c r="AX46" s="214">
        <f t="shared" si="13"/>
        <v>3.7006172224999911</v>
      </c>
      <c r="AY46" s="214">
        <f t="shared" si="13"/>
        <v>4.0318401599999998</v>
      </c>
      <c r="AZ46" s="214">
        <f t="shared" si="13"/>
        <v>4.1828489999999885</v>
      </c>
      <c r="BA46" s="214">
        <f t="shared" si="9"/>
        <v>4.8227868899999971</v>
      </c>
      <c r="BB46" s="214" t="str">
        <f t="shared" si="13"/>
        <v/>
      </c>
      <c r="BC46" s="214" t="str">
        <f t="shared" si="13"/>
        <v/>
      </c>
      <c r="BD46" s="214" t="str">
        <f t="shared" si="13"/>
        <v/>
      </c>
      <c r="BE46" s="214">
        <f t="shared" si="13"/>
        <v>3.3079124024999906</v>
      </c>
      <c r="BF46" s="214">
        <f t="shared" si="13"/>
        <v>3.7413546225000038</v>
      </c>
      <c r="BG46" s="214">
        <f t="shared" si="13"/>
        <v>4.1889732899999865</v>
      </c>
      <c r="BH46" s="214" t="str">
        <f t="shared" si="13"/>
        <v/>
      </c>
      <c r="BI46" s="214">
        <f t="shared" si="13"/>
        <v>3.3729725625000206</v>
      </c>
      <c r="BJ46" s="214" t="str">
        <f t="shared" si="13"/>
        <v/>
      </c>
      <c r="BK46" s="214" t="str">
        <f t="shared" si="13"/>
        <v/>
      </c>
      <c r="BL46" s="214">
        <f t="shared" si="13"/>
        <v>3.175822002499995</v>
      </c>
      <c r="BM46" s="214">
        <f t="shared" si="13"/>
        <v>3.3607722224999748</v>
      </c>
      <c r="BN46" s="214">
        <f t="shared" si="13"/>
        <v>3.8238723599999913</v>
      </c>
      <c r="BO46" s="214">
        <f t="shared" si="13"/>
        <v>4.0726425599999949</v>
      </c>
      <c r="BP46" s="214">
        <f t="shared" si="13"/>
        <v>4.3002625624999791</v>
      </c>
      <c r="BQ46" s="214">
        <f t="shared" si="13"/>
        <v>4.8494081599999905</v>
      </c>
      <c r="BR46" s="214" t="str">
        <f t="shared" si="13"/>
        <v/>
      </c>
      <c r="BS46" s="214">
        <f t="shared" si="13"/>
        <v>3.4929809224999886</v>
      </c>
      <c r="BT46" s="214">
        <f t="shared" si="13"/>
        <v>4.0726425599999949</v>
      </c>
      <c r="BU46" s="214">
        <f t="shared" si="13"/>
        <v>4.4443120400000202</v>
      </c>
    </row>
    <row r="47" spans="1:73" x14ac:dyDescent="0.25">
      <c r="A47" s="43">
        <f t="shared" si="5"/>
        <v>42256</v>
      </c>
      <c r="B47" s="213" t="str">
        <f t="shared" si="10"/>
        <v/>
      </c>
      <c r="C47" s="213" t="str">
        <f t="shared" si="10"/>
        <v/>
      </c>
      <c r="D47" s="213" t="str">
        <f t="shared" si="10"/>
        <v/>
      </c>
      <c r="E47" s="213">
        <f t="shared" si="11"/>
        <v>2.5166375024999965</v>
      </c>
      <c r="F47" s="213">
        <f t="shared" si="2"/>
        <v>2.532</v>
      </c>
      <c r="G47" s="213">
        <f t="shared" si="10"/>
        <v>2.6158870025000169</v>
      </c>
      <c r="H47" s="213">
        <f t="shared" si="10"/>
        <v>2.6918756900000229</v>
      </c>
      <c r="I47" s="213">
        <f t="shared" si="10"/>
        <v>2.8023627224999847</v>
      </c>
      <c r="J47" s="213">
        <f t="shared" si="10"/>
        <v>2.8652350624999823</v>
      </c>
      <c r="K47" s="214">
        <f t="shared" si="10"/>
        <v>3.0712257599999848</v>
      </c>
      <c r="L47" s="214">
        <f t="shared" si="7"/>
        <v>3.3872072024999866</v>
      </c>
      <c r="M47" s="52"/>
      <c r="N47" s="52"/>
      <c r="O47" s="51">
        <f t="shared" si="8"/>
        <v>42256</v>
      </c>
      <c r="P47" s="214">
        <f t="shared" ref="P47:BU51" si="14">IF(AND(P$39="S/A", P17&gt;0), ((1+P17/200)^2-1)*100, IF(AND(P$39="Qtrly", P17&gt;0), ((1+P17/400)^4-1)*100, ""))</f>
        <v>3.2195040900000027</v>
      </c>
      <c r="Q47" s="214">
        <f t="shared" si="14"/>
        <v>3.3800897600000157</v>
      </c>
      <c r="R47" s="214">
        <f t="shared" si="14"/>
        <v>3.2784387599999798</v>
      </c>
      <c r="S47" s="214">
        <f t="shared" si="14"/>
        <v>3.3587389025000247</v>
      </c>
      <c r="T47" s="214">
        <f t="shared" si="14"/>
        <v>3.733206502499975</v>
      </c>
      <c r="U47" s="214">
        <f t="shared" si="14"/>
        <v>4.0716224024999859</v>
      </c>
      <c r="V47" s="214">
        <f t="shared" si="14"/>
        <v>3.5123108099999856</v>
      </c>
      <c r="W47" s="214">
        <f t="shared" si="14"/>
        <v>3.5306250000000095</v>
      </c>
      <c r="X47" s="214">
        <f t="shared" si="14"/>
        <v>4.1920355025000022</v>
      </c>
      <c r="Y47" s="214">
        <f t="shared" si="14"/>
        <v>4.3564402499999932</v>
      </c>
      <c r="Z47" s="214">
        <f t="shared" si="14"/>
        <v>4.8545280224999932</v>
      </c>
      <c r="AA47" s="214" t="str">
        <f t="shared" si="14"/>
        <v/>
      </c>
      <c r="AB47" s="214">
        <f t="shared" si="14"/>
        <v>3.4848425624999901</v>
      </c>
      <c r="AC47" s="214">
        <f t="shared" si="14"/>
        <v>4.0328601224999927</v>
      </c>
      <c r="AD47" s="214">
        <f t="shared" si="14"/>
        <v>4.2829016100000006</v>
      </c>
      <c r="AE47" s="214">
        <f t="shared" si="14"/>
        <v>4.9467069224999882</v>
      </c>
      <c r="AF47" s="214" t="str">
        <f t="shared" si="14"/>
        <v/>
      </c>
      <c r="AG47" s="214" t="str">
        <f t="shared" si="14"/>
        <v/>
      </c>
      <c r="AH47" s="214">
        <f t="shared" si="14"/>
        <v>4.4034368399999746</v>
      </c>
      <c r="AI47" s="214">
        <f t="shared" si="14"/>
        <v>4.4831508899999983</v>
      </c>
      <c r="AJ47" s="214" t="str">
        <f t="shared" si="14"/>
        <v/>
      </c>
      <c r="AK47" s="214">
        <f t="shared" si="14"/>
        <v>3.738299040000026</v>
      </c>
      <c r="AL47" s="214">
        <f t="shared" si="14"/>
        <v>4.0094022499999937</v>
      </c>
      <c r="AM47" s="214">
        <f t="shared" si="14"/>
        <v>4.0665829437148915</v>
      </c>
      <c r="AN47" s="214">
        <f t="shared" si="14"/>
        <v>4.4637305625000234</v>
      </c>
      <c r="AO47" s="214">
        <f t="shared" si="9"/>
        <v>4.4851952400000172</v>
      </c>
      <c r="AP47" s="214" t="str">
        <f t="shared" si="14"/>
        <v/>
      </c>
      <c r="AQ47" s="214" t="str">
        <f t="shared" si="14"/>
        <v/>
      </c>
      <c r="AR47" s="215">
        <f t="shared" si="14"/>
        <v>3.763991453138682</v>
      </c>
      <c r="AS47" s="215">
        <f t="shared" si="14"/>
        <v>4.1593742225000119</v>
      </c>
      <c r="AT47" s="214">
        <f t="shared" si="14"/>
        <v>3.1595705625000248</v>
      </c>
      <c r="AU47" s="214">
        <f t="shared" si="14"/>
        <v>3.4116117224999964</v>
      </c>
      <c r="AV47" s="214">
        <f t="shared" si="14"/>
        <v>3.5499584025000086</v>
      </c>
      <c r="AW47" s="214">
        <f t="shared" si="14"/>
        <v>3.672105802499992</v>
      </c>
      <c r="AX47" s="214">
        <f t="shared" si="14"/>
        <v>3.7260771599999742</v>
      </c>
      <c r="AY47" s="214">
        <f t="shared" si="14"/>
        <v>4.0746828900000143</v>
      </c>
      <c r="AZ47" s="214">
        <f t="shared" si="14"/>
        <v>4.2185765624999982</v>
      </c>
      <c r="BA47" s="214">
        <f t="shared" si="9"/>
        <v>4.8688643024999978</v>
      </c>
      <c r="BB47" s="214" t="str">
        <f t="shared" si="14"/>
        <v/>
      </c>
      <c r="BC47" s="214" t="str">
        <f t="shared" si="14"/>
        <v/>
      </c>
      <c r="BD47" s="214" t="str">
        <f t="shared" si="14"/>
        <v/>
      </c>
      <c r="BE47" s="214">
        <f t="shared" si="14"/>
        <v>3.3150273600000002</v>
      </c>
      <c r="BF47" s="214">
        <f t="shared" si="14"/>
        <v>3.7617263224999808</v>
      </c>
      <c r="BG47" s="214">
        <f t="shared" si="14"/>
        <v>4.2308274224999831</v>
      </c>
      <c r="BH47" s="214" t="str">
        <f t="shared" si="14"/>
        <v/>
      </c>
      <c r="BI47" s="214">
        <f t="shared" si="14"/>
        <v>3.3963585600000012</v>
      </c>
      <c r="BJ47" s="214" t="str">
        <f t="shared" si="14"/>
        <v/>
      </c>
      <c r="BK47" s="214" t="str">
        <f t="shared" si="14"/>
        <v/>
      </c>
      <c r="BL47" s="214">
        <f t="shared" si="14"/>
        <v>3.1859798025000163</v>
      </c>
      <c r="BM47" s="214">
        <f t="shared" si="14"/>
        <v>3.3882239999999841</v>
      </c>
      <c r="BN47" s="214">
        <f t="shared" si="14"/>
        <v>3.8554619025000125</v>
      </c>
      <c r="BO47" s="214">
        <f t="shared" si="14"/>
        <v>4.1093715599999969</v>
      </c>
      <c r="BP47" s="214">
        <f t="shared" si="14"/>
        <v>4.3411175624999743</v>
      </c>
      <c r="BQ47" s="214">
        <f t="shared" si="14"/>
        <v>4.9098305024999789</v>
      </c>
      <c r="BR47" s="214" t="str">
        <f t="shared" si="14"/>
        <v/>
      </c>
      <c r="BS47" s="214">
        <f t="shared" si="14"/>
        <v>3.5062064399999926</v>
      </c>
      <c r="BT47" s="214">
        <f t="shared" si="14"/>
        <v>4.1001887024999961</v>
      </c>
      <c r="BU47" s="214">
        <f t="shared" si="14"/>
        <v>4.5025730224999894</v>
      </c>
    </row>
    <row r="48" spans="1:73" x14ac:dyDescent="0.25">
      <c r="A48" s="43">
        <f t="shared" si="5"/>
        <v>42257</v>
      </c>
      <c r="B48" s="213" t="str">
        <f t="shared" si="10"/>
        <v/>
      </c>
      <c r="C48" s="213" t="str">
        <f t="shared" si="10"/>
        <v/>
      </c>
      <c r="D48" s="213" t="str">
        <f t="shared" si="10"/>
        <v/>
      </c>
      <c r="E48" s="213">
        <f t="shared" si="11"/>
        <v>2.441725822499996</v>
      </c>
      <c r="F48" s="213">
        <f t="shared" si="2"/>
        <v>2.4580000000000002</v>
      </c>
      <c r="G48" s="213">
        <f t="shared" si="10"/>
        <v>2.5338508100000157</v>
      </c>
      <c r="H48" s="213">
        <f t="shared" si="10"/>
        <v>2.617913002499983</v>
      </c>
      <c r="I48" s="213">
        <f t="shared" si="10"/>
        <v>2.7364688100000034</v>
      </c>
      <c r="J48" s="213">
        <f t="shared" si="10"/>
        <v>2.8114881599999864</v>
      </c>
      <c r="K48" s="214">
        <f t="shared" si="10"/>
        <v>3.0255450225000091</v>
      </c>
      <c r="L48" s="214">
        <f t="shared" si="7"/>
        <v>3.3455228100000234</v>
      </c>
      <c r="M48" s="52"/>
      <c r="N48" s="52"/>
      <c r="O48" s="51">
        <f t="shared" si="8"/>
        <v>42257</v>
      </c>
      <c r="P48" s="214">
        <f t="shared" si="14"/>
        <v>3.2510015624999777</v>
      </c>
      <c r="Q48" s="214">
        <f t="shared" si="14"/>
        <v>3.2906342399999788</v>
      </c>
      <c r="R48" s="214">
        <f t="shared" si="14"/>
        <v>3.1859798025000163</v>
      </c>
      <c r="S48" s="214">
        <f t="shared" si="14"/>
        <v>3.2367763024999885</v>
      </c>
      <c r="T48" s="214">
        <f t="shared" si="14"/>
        <v>3.6497067224999791</v>
      </c>
      <c r="U48" s="214">
        <f t="shared" si="14"/>
        <v>3.9482202499999897</v>
      </c>
      <c r="V48" s="214">
        <f t="shared" si="14"/>
        <v>3.4319510225000016</v>
      </c>
      <c r="W48" s="214">
        <f t="shared" si="14"/>
        <v>3.4217811224999783</v>
      </c>
      <c r="X48" s="214">
        <f t="shared" si="14"/>
        <v>4.1063105624999929</v>
      </c>
      <c r="Y48" s="214">
        <f t="shared" si="14"/>
        <v>4.2737111024999885</v>
      </c>
      <c r="Z48" s="214">
        <f t="shared" si="14"/>
        <v>4.7828613225000094</v>
      </c>
      <c r="AA48" s="214" t="str">
        <f t="shared" si="14"/>
        <v/>
      </c>
      <c r="AB48" s="214">
        <f t="shared" si="14"/>
        <v>3.3892408024999821</v>
      </c>
      <c r="AC48" s="214">
        <f t="shared" si="14"/>
        <v>3.9451616225000263</v>
      </c>
      <c r="AD48" s="214">
        <f t="shared" si="14"/>
        <v>4.1991808399999941</v>
      </c>
      <c r="AE48" s="214">
        <f t="shared" si="14"/>
        <v>4.8750087224999739</v>
      </c>
      <c r="AF48" s="214" t="str">
        <f t="shared" si="14"/>
        <v/>
      </c>
      <c r="AG48" s="214" t="str">
        <f t="shared" si="14"/>
        <v/>
      </c>
      <c r="AH48" s="214">
        <f t="shared" si="14"/>
        <v>4.2849440000000127</v>
      </c>
      <c r="AI48" s="214">
        <f t="shared" si="14"/>
        <v>4.3697208224999784</v>
      </c>
      <c r="AJ48" s="214" t="str">
        <f t="shared" si="14"/>
        <v/>
      </c>
      <c r="AK48" s="214">
        <f t="shared" si="14"/>
        <v>3.6344360100000195</v>
      </c>
      <c r="AL48" s="214">
        <f t="shared" si="14"/>
        <v>3.9176360000000132</v>
      </c>
      <c r="AM48" s="214">
        <f t="shared" si="14"/>
        <v>3.9790310920531979</v>
      </c>
      <c r="AN48" s="214">
        <f t="shared" si="14"/>
        <v>4.3809588900000085</v>
      </c>
      <c r="AO48" s="214">
        <f t="shared" si="9"/>
        <v>4.4136548900000072</v>
      </c>
      <c r="AP48" s="214" t="str">
        <f t="shared" si="14"/>
        <v/>
      </c>
      <c r="AQ48" s="214" t="str">
        <f t="shared" si="14"/>
        <v/>
      </c>
      <c r="AR48" s="215">
        <f t="shared" si="14"/>
        <v>3.6684112652214385</v>
      </c>
      <c r="AS48" s="215">
        <f t="shared" si="14"/>
        <v>4.0706022500000216</v>
      </c>
      <c r="AT48" s="214">
        <f t="shared" si="14"/>
        <v>3.053967402500013</v>
      </c>
      <c r="AU48" s="214">
        <f t="shared" si="14"/>
        <v>3.3312910400000284</v>
      </c>
      <c r="AV48" s="214">
        <f t="shared" si="14"/>
        <v>3.4644980624999988</v>
      </c>
      <c r="AW48" s="214">
        <f t="shared" si="14"/>
        <v>3.5886306224999887</v>
      </c>
      <c r="AX48" s="214">
        <f t="shared" si="14"/>
        <v>3.6435983024999841</v>
      </c>
      <c r="AY48" s="214">
        <f t="shared" si="14"/>
        <v>3.9981842024999992</v>
      </c>
      <c r="AZ48" s="214">
        <f t="shared" si="14"/>
        <v>4.1461070400000244</v>
      </c>
      <c r="BA48" s="214">
        <f t="shared" si="9"/>
        <v>4.8002638399999853</v>
      </c>
      <c r="BB48" s="214" t="str">
        <f t="shared" si="14"/>
        <v/>
      </c>
      <c r="BC48" s="214" t="str">
        <f t="shared" si="14"/>
        <v/>
      </c>
      <c r="BD48" s="214" t="str">
        <f t="shared" si="14"/>
        <v/>
      </c>
      <c r="BE48" s="214">
        <f t="shared" si="14"/>
        <v>3.2438888099999952</v>
      </c>
      <c r="BF48" s="214">
        <f t="shared" si="14"/>
        <v>3.6761786225000259</v>
      </c>
      <c r="BG48" s="214">
        <f t="shared" si="14"/>
        <v>4.1542713599999725</v>
      </c>
      <c r="BH48" s="214" t="str">
        <f t="shared" si="14"/>
        <v/>
      </c>
      <c r="BI48" s="214">
        <f t="shared" si="14"/>
        <v>3.2936832224999879</v>
      </c>
      <c r="BJ48" s="214" t="str">
        <f t="shared" si="14"/>
        <v/>
      </c>
      <c r="BK48" s="214" t="str">
        <f t="shared" si="14"/>
        <v/>
      </c>
      <c r="BL48" s="214">
        <f t="shared" si="14"/>
        <v>3.129102562500008</v>
      </c>
      <c r="BM48" s="214">
        <f t="shared" si="14"/>
        <v>3.3099452225000103</v>
      </c>
      <c r="BN48" s="214">
        <f t="shared" si="14"/>
        <v>3.7770064100000056</v>
      </c>
      <c r="BO48" s="214">
        <f t="shared" si="14"/>
        <v>4.0767232400000131</v>
      </c>
      <c r="BP48" s="214">
        <f t="shared" si="14"/>
        <v>4.2737111024999885</v>
      </c>
      <c r="BQ48" s="214">
        <f t="shared" si="14"/>
        <v>4.8422405624999998</v>
      </c>
      <c r="BR48" s="214" t="str">
        <f t="shared" si="14"/>
        <v/>
      </c>
      <c r="BS48" s="214">
        <f t="shared" si="14"/>
        <v>3.4502581024999923</v>
      </c>
      <c r="BT48" s="214">
        <f t="shared" si="14"/>
        <v>4.0155214399999695</v>
      </c>
      <c r="BU48" s="214">
        <f t="shared" si="14"/>
        <v>4.4259172099999855</v>
      </c>
    </row>
    <row r="49" spans="1:73" x14ac:dyDescent="0.25">
      <c r="A49" s="43">
        <f t="shared" si="5"/>
        <v>42258</v>
      </c>
      <c r="B49" s="213" t="str">
        <f t="shared" si="10"/>
        <v/>
      </c>
      <c r="C49" s="213" t="str">
        <f t="shared" si="10"/>
        <v/>
      </c>
      <c r="D49" s="213" t="str">
        <f t="shared" si="10"/>
        <v/>
      </c>
      <c r="E49" s="213">
        <f t="shared" si="11"/>
        <v>2.4255323024999775</v>
      </c>
      <c r="F49" s="213">
        <f t="shared" si="2"/>
        <v>2.4409999999999998</v>
      </c>
      <c r="G49" s="213">
        <f t="shared" si="10"/>
        <v>2.5044878025000106</v>
      </c>
      <c r="H49" s="213">
        <f t="shared" si="10"/>
        <v>2.5905636899999918</v>
      </c>
      <c r="I49" s="213">
        <f t="shared" si="10"/>
        <v>2.6999828099999901</v>
      </c>
      <c r="J49" s="213">
        <f t="shared" si="10"/>
        <v>2.7912099599999962</v>
      </c>
      <c r="K49" s="214">
        <f t="shared" si="10"/>
        <v>3.0001712100000244</v>
      </c>
      <c r="L49" s="214">
        <f t="shared" si="7"/>
        <v>3.3251920099999888</v>
      </c>
      <c r="M49" s="52"/>
      <c r="N49" s="52"/>
      <c r="O49" s="51">
        <f t="shared" si="8"/>
        <v>42258</v>
      </c>
      <c r="P49" s="214">
        <f t="shared" si="14"/>
        <v>3.1727747600000189</v>
      </c>
      <c r="Q49" s="214">
        <f t="shared" si="14"/>
        <v>3.2611630625000165</v>
      </c>
      <c r="R49" s="214">
        <f t="shared" si="14"/>
        <v>3.1382424900000094</v>
      </c>
      <c r="S49" s="214">
        <f t="shared" si="14"/>
        <v>3.2123924224999989</v>
      </c>
      <c r="T49" s="214">
        <f t="shared" si="14"/>
        <v>3.6405441600000144</v>
      </c>
      <c r="U49" s="214">
        <f t="shared" si="14"/>
        <v>3.9553572225</v>
      </c>
      <c r="V49" s="214">
        <f t="shared" si="14"/>
        <v>3.4238150625000019</v>
      </c>
      <c r="W49" s="214">
        <f t="shared" si="14"/>
        <v>3.4177133025000028</v>
      </c>
      <c r="X49" s="214">
        <f t="shared" si="14"/>
        <v>4.1012089999999946</v>
      </c>
      <c r="Y49" s="214">
        <f t="shared" si="14"/>
        <v>4.2737111024999885</v>
      </c>
      <c r="Z49" s="214">
        <f t="shared" si="14"/>
        <v>4.7951453025000035</v>
      </c>
      <c r="AA49" s="214" t="str">
        <f t="shared" si="14"/>
        <v/>
      </c>
      <c r="AB49" s="214">
        <f t="shared" si="14"/>
        <v>3.3841568399999966</v>
      </c>
      <c r="AC49" s="214">
        <f t="shared" si="14"/>
        <v>3.9359860100000033</v>
      </c>
      <c r="AD49" s="214">
        <f t="shared" si="14"/>
        <v>4.1971392899999849</v>
      </c>
      <c r="AE49" s="214">
        <f t="shared" si="14"/>
        <v>4.8883222499999768</v>
      </c>
      <c r="AF49" s="214" t="str">
        <f t="shared" si="14"/>
        <v/>
      </c>
      <c r="AG49" s="214" t="str">
        <f t="shared" si="14"/>
        <v/>
      </c>
      <c r="AH49" s="214">
        <f t="shared" si="14"/>
        <v>4.2777957225000218</v>
      </c>
      <c r="AI49" s="214">
        <f t="shared" si="14"/>
        <v>4.3717640624999943</v>
      </c>
      <c r="AJ49" s="214" t="str">
        <f t="shared" si="14"/>
        <v/>
      </c>
      <c r="AK49" s="214">
        <f t="shared" si="14"/>
        <v>3.6232382024999898</v>
      </c>
      <c r="AL49" s="214">
        <f t="shared" si="14"/>
        <v>3.9013262399999915</v>
      </c>
      <c r="AM49" s="214">
        <f t="shared" si="14"/>
        <v>3.9697641314024201</v>
      </c>
      <c r="AN49" s="214">
        <f t="shared" si="14"/>
        <v>4.3799372225000077</v>
      </c>
      <c r="AO49" s="214">
        <f t="shared" si="9"/>
        <v>4.4259172099999855</v>
      </c>
      <c r="AP49" s="214" t="str">
        <f t="shared" si="14"/>
        <v/>
      </c>
      <c r="AQ49" s="214" t="str">
        <f t="shared" si="14"/>
        <v/>
      </c>
      <c r="AR49" s="215">
        <f t="shared" si="14"/>
        <v>3.6499195036468368</v>
      </c>
      <c r="AS49" s="215">
        <f t="shared" si="14"/>
        <v>4.0563206400000107</v>
      </c>
      <c r="AT49" s="214">
        <f t="shared" si="14"/>
        <v>3.0438161024999744</v>
      </c>
      <c r="AU49" s="214">
        <f t="shared" si="14"/>
        <v>3.3180767025000169</v>
      </c>
      <c r="AV49" s="214">
        <f t="shared" si="14"/>
        <v>3.4573779599999854</v>
      </c>
      <c r="AW49" s="214">
        <f t="shared" si="14"/>
        <v>3.5621699025000009</v>
      </c>
      <c r="AX49" s="214">
        <f t="shared" si="14"/>
        <v>3.641562202500026</v>
      </c>
      <c r="AY49" s="214">
        <f t="shared" si="14"/>
        <v>4.0104221024999998</v>
      </c>
      <c r="AZ49" s="214">
        <f t="shared" si="14"/>
        <v>4.1593742225000119</v>
      </c>
      <c r="BA49" s="214">
        <f t="shared" si="9"/>
        <v>4.8166440000000144</v>
      </c>
      <c r="BB49" s="214" t="str">
        <f t="shared" si="14"/>
        <v/>
      </c>
      <c r="BC49" s="214" t="str">
        <f t="shared" si="14"/>
        <v/>
      </c>
      <c r="BD49" s="214" t="str">
        <f t="shared" si="14"/>
        <v/>
      </c>
      <c r="BE49" s="214">
        <f t="shared" si="14"/>
        <v>3.2347442025000284</v>
      </c>
      <c r="BF49" s="214">
        <f t="shared" si="14"/>
        <v>3.7097824400000201</v>
      </c>
      <c r="BG49" s="214">
        <f t="shared" si="14"/>
        <v>4.1614154024999905</v>
      </c>
      <c r="BH49" s="214" t="str">
        <f t="shared" si="14"/>
        <v/>
      </c>
      <c r="BI49" s="214">
        <f t="shared" si="14"/>
        <v>3.2784387599999798</v>
      </c>
      <c r="BJ49" s="214" t="str">
        <f t="shared" si="14"/>
        <v/>
      </c>
      <c r="BK49" s="214" t="str">
        <f t="shared" si="14"/>
        <v/>
      </c>
      <c r="BL49" s="214">
        <f t="shared" si="14"/>
        <v>3.1230095025000182</v>
      </c>
      <c r="BM49" s="214">
        <f t="shared" si="14"/>
        <v>3.2875853024999957</v>
      </c>
      <c r="BN49" s="214">
        <f t="shared" si="14"/>
        <v>3.7831187599999927</v>
      </c>
      <c r="BO49" s="214">
        <f t="shared" si="14"/>
        <v>4.0767232400000131</v>
      </c>
      <c r="BP49" s="214">
        <f t="shared" si="14"/>
        <v>4.2829016100000006</v>
      </c>
      <c r="BQ49" s="214">
        <f t="shared" si="14"/>
        <v>4.8596480100000283</v>
      </c>
      <c r="BR49" s="214" t="str">
        <f t="shared" si="14"/>
        <v/>
      </c>
      <c r="BS49" s="214">
        <f t="shared" si="14"/>
        <v>3.4370361599999955</v>
      </c>
      <c r="BT49" s="214">
        <f t="shared" si="14"/>
        <v>4.0114419600000062</v>
      </c>
      <c r="BU49" s="214">
        <f t="shared" si="14"/>
        <v>4.4085458025000079</v>
      </c>
    </row>
    <row r="50" spans="1:73" x14ac:dyDescent="0.25">
      <c r="A50" s="43">
        <f t="shared" si="5"/>
        <v>42261</v>
      </c>
      <c r="B50" s="213" t="str">
        <f t="shared" si="10"/>
        <v/>
      </c>
      <c r="C50" s="213" t="str">
        <f t="shared" si="10"/>
        <v/>
      </c>
      <c r="D50" s="213" t="str">
        <f t="shared" si="10"/>
        <v/>
      </c>
      <c r="E50" s="213">
        <f t="shared" si="11"/>
        <v>2.4093400625000205</v>
      </c>
      <c r="F50" s="213">
        <f t="shared" si="2"/>
        <v>2.4220000000000002</v>
      </c>
      <c r="G50" s="213">
        <f t="shared" si="10"/>
        <v>2.4700675625000112</v>
      </c>
      <c r="H50" s="213">
        <f t="shared" si="10"/>
        <v>2.5662562499999986</v>
      </c>
      <c r="I50" s="213">
        <f t="shared" si="10"/>
        <v>2.6665430024999992</v>
      </c>
      <c r="J50" s="213">
        <f t="shared" si="10"/>
        <v>2.7618101224999858</v>
      </c>
      <c r="K50" s="214">
        <f t="shared" si="10"/>
        <v>2.9748005224999874</v>
      </c>
      <c r="L50" s="214">
        <f t="shared" si="7"/>
        <v>3.2967322500000229</v>
      </c>
      <c r="M50" s="52"/>
      <c r="N50" s="52"/>
      <c r="O50" s="51">
        <f t="shared" si="8"/>
        <v>42261</v>
      </c>
      <c r="P50" s="214">
        <f t="shared" si="14"/>
        <v>3.2570984024999916</v>
      </c>
      <c r="Q50" s="214">
        <f t="shared" si="14"/>
        <v>3.2642116099999896</v>
      </c>
      <c r="R50" s="214">
        <f t="shared" si="14"/>
        <v>3.129102562500008</v>
      </c>
      <c r="S50" s="214">
        <f t="shared" si="14"/>
        <v>3.215440249999979</v>
      </c>
      <c r="T50" s="214">
        <f t="shared" si="14"/>
        <v>3.6201843600000227</v>
      </c>
      <c r="U50" s="214">
        <f t="shared" si="14"/>
        <v>3.9400640099999773</v>
      </c>
      <c r="V50" s="214">
        <f t="shared" si="14"/>
        <v>3.4268660100000181</v>
      </c>
      <c r="W50" s="214">
        <f t="shared" si="14"/>
        <v>3.4085609999999766</v>
      </c>
      <c r="X50" s="214">
        <f t="shared" si="14"/>
        <v>4.0512203024999804</v>
      </c>
      <c r="Y50" s="214">
        <f t="shared" si="14"/>
        <v>4.2287855625000148</v>
      </c>
      <c r="Z50" s="214">
        <f t="shared" si="14"/>
        <v>4.733732602500007</v>
      </c>
      <c r="AA50" s="214" t="str">
        <f t="shared" si="14"/>
        <v/>
      </c>
      <c r="AB50" s="214">
        <f t="shared" si="14"/>
        <v>3.3729725625000206</v>
      </c>
      <c r="AC50" s="214">
        <f t="shared" si="14"/>
        <v>3.890114022500013</v>
      </c>
      <c r="AD50" s="214">
        <f t="shared" si="14"/>
        <v>4.1532508025000192</v>
      </c>
      <c r="AE50" s="214">
        <f t="shared" si="14"/>
        <v>4.774672402500002</v>
      </c>
      <c r="AF50" s="214" t="str">
        <f t="shared" si="14"/>
        <v/>
      </c>
      <c r="AG50" s="214" t="str">
        <f t="shared" si="14"/>
        <v/>
      </c>
      <c r="AH50" s="214">
        <f t="shared" si="14"/>
        <v>4.2624788100000144</v>
      </c>
      <c r="AI50" s="214">
        <f t="shared" si="14"/>
        <v>4.3564402499999932</v>
      </c>
      <c r="AJ50" s="214" t="str">
        <f t="shared" si="14"/>
        <v/>
      </c>
      <c r="AK50" s="214">
        <f t="shared" si="14"/>
        <v>3.6049158224999989</v>
      </c>
      <c r="AL50" s="214">
        <f t="shared" si="14"/>
        <v>3.8554619025000125</v>
      </c>
      <c r="AM50" s="214">
        <f t="shared" si="14"/>
        <v>3.934761203419801</v>
      </c>
      <c r="AN50" s="214">
        <f t="shared" si="14"/>
        <v>4.3196676900000286</v>
      </c>
      <c r="AO50" s="214">
        <f t="shared" si="9"/>
        <v>4.3860673024999963</v>
      </c>
      <c r="AP50" s="214" t="str">
        <f t="shared" si="14"/>
        <v/>
      </c>
      <c r="AQ50" s="214" t="str">
        <f t="shared" si="14"/>
        <v/>
      </c>
      <c r="AR50" s="215">
        <f t="shared" si="14"/>
        <v>3.7002639878477073</v>
      </c>
      <c r="AS50" s="215">
        <f t="shared" si="14"/>
        <v>3.9777893025000122</v>
      </c>
      <c r="AT50" s="214">
        <f t="shared" si="14"/>
        <v>3.0377255624999933</v>
      </c>
      <c r="AU50" s="214">
        <f t="shared" si="14"/>
        <v>3.2957159025000182</v>
      </c>
      <c r="AV50" s="214">
        <f t="shared" si="14"/>
        <v>3.4421214225000218</v>
      </c>
      <c r="AW50" s="214">
        <f t="shared" si="14"/>
        <v>3.5418178025000024</v>
      </c>
      <c r="AX50" s="214">
        <f t="shared" si="14"/>
        <v>3.6242561599999945</v>
      </c>
      <c r="AY50" s="214">
        <f t="shared" si="14"/>
        <v>3.9992040000000006</v>
      </c>
      <c r="AZ50" s="214">
        <f t="shared" si="14"/>
        <v>4.149168622499988</v>
      </c>
      <c r="BA50" s="214">
        <f t="shared" si="9"/>
        <v>4.8053825024999774</v>
      </c>
      <c r="BB50" s="214" t="str">
        <f t="shared" si="14"/>
        <v/>
      </c>
      <c r="BC50" s="214" t="str">
        <f t="shared" si="14"/>
        <v/>
      </c>
      <c r="BD50" s="214" t="str">
        <f t="shared" si="14"/>
        <v/>
      </c>
      <c r="BE50" s="214">
        <f t="shared" si="14"/>
        <v>3.2428727224999898</v>
      </c>
      <c r="BF50" s="214">
        <f t="shared" si="14"/>
        <v>3.6883975625000121</v>
      </c>
      <c r="BG50" s="214">
        <f t="shared" si="14"/>
        <v>4.149168622499988</v>
      </c>
      <c r="BH50" s="214" t="str">
        <f t="shared" si="14"/>
        <v/>
      </c>
      <c r="BI50" s="214">
        <f t="shared" si="14"/>
        <v>3.2621792400000071</v>
      </c>
      <c r="BJ50" s="214" t="str">
        <f t="shared" si="14"/>
        <v/>
      </c>
      <c r="BK50" s="214" t="str">
        <f t="shared" si="14"/>
        <v/>
      </c>
      <c r="BL50" s="214">
        <f t="shared" si="14"/>
        <v>3.1280870400000049</v>
      </c>
      <c r="BM50" s="214">
        <f t="shared" si="14"/>
        <v>3.2743737600000156</v>
      </c>
      <c r="BN50" s="214">
        <f t="shared" si="14"/>
        <v>3.7688568899999941</v>
      </c>
      <c r="BO50" s="214">
        <f t="shared" si="14"/>
        <v>4.0777434224999798</v>
      </c>
      <c r="BP50" s="214">
        <f t="shared" si="14"/>
        <v>4.2757534025000155</v>
      </c>
      <c r="BQ50" s="214">
        <f t="shared" si="14"/>
        <v>4.8504321225000036</v>
      </c>
      <c r="BR50" s="214" t="str">
        <f t="shared" si="14"/>
        <v/>
      </c>
      <c r="BS50" s="214">
        <f t="shared" si="14"/>
        <v>3.438053202499991</v>
      </c>
      <c r="BT50" s="214">
        <f t="shared" si="14"/>
        <v>3.9910457600000004</v>
      </c>
      <c r="BU50" s="214">
        <f t="shared" si="14"/>
        <v>4.3932192900000056</v>
      </c>
    </row>
    <row r="51" spans="1:73" x14ac:dyDescent="0.25">
      <c r="A51" s="43">
        <f t="shared" si="5"/>
        <v>42262</v>
      </c>
      <c r="B51" s="213" t="str">
        <f t="shared" si="10"/>
        <v/>
      </c>
      <c r="C51" s="213" t="str">
        <f t="shared" si="10"/>
        <v/>
      </c>
      <c r="D51" s="213" t="str">
        <f t="shared" si="10"/>
        <v/>
      </c>
      <c r="E51" s="213">
        <f t="shared" si="11"/>
        <v>2.4275564224999879</v>
      </c>
      <c r="F51" s="213">
        <f t="shared" si="2"/>
        <v>2.4359999999999999</v>
      </c>
      <c r="G51" s="213">
        <f t="shared" si="10"/>
        <v>2.4690552900000107</v>
      </c>
      <c r="H51" s="213">
        <f t="shared" si="10"/>
        <v>2.5632180224999912</v>
      </c>
      <c r="I51" s="213">
        <f t="shared" si="10"/>
        <v>2.6766757025000087</v>
      </c>
      <c r="J51" s="213">
        <f t="shared" si="10"/>
        <v>2.7648512900000144</v>
      </c>
      <c r="K51" s="214">
        <f t="shared" si="10"/>
        <v>2.9717562500000128</v>
      </c>
      <c r="L51" s="214">
        <f t="shared" si="7"/>
        <v>3.2977486024999836</v>
      </c>
      <c r="M51" s="52"/>
      <c r="N51" s="52"/>
      <c r="O51" s="51">
        <f t="shared" si="8"/>
        <v>42262</v>
      </c>
      <c r="P51" s="214">
        <f t="shared" si="14"/>
        <v>3.2225520224999915</v>
      </c>
      <c r="Q51" s="214">
        <f t="shared" si="14"/>
        <v>3.2530338224999955</v>
      </c>
      <c r="R51" s="214">
        <f t="shared" si="14"/>
        <v>3.0884855625000096</v>
      </c>
      <c r="S51" s="214">
        <f t="shared" si="14"/>
        <v>3.2123924224999989</v>
      </c>
      <c r="T51" s="214">
        <f t="shared" si="14"/>
        <v>3.616112639999991</v>
      </c>
      <c r="U51" s="214">
        <f t="shared" si="14"/>
        <v>3.9359860100000033</v>
      </c>
      <c r="V51" s="214">
        <f t="shared" si="14"/>
        <v>3.4299170024999937</v>
      </c>
      <c r="W51" s="214">
        <f t="shared" si="14"/>
        <v>3.4156794224999842</v>
      </c>
      <c r="X51" s="214">
        <f t="shared" si="14"/>
        <v>4.0461200900000049</v>
      </c>
      <c r="Y51" s="214">
        <f t="shared" si="14"/>
        <v>4.2247019024999943</v>
      </c>
      <c r="Z51" s="214">
        <f t="shared" si="14"/>
        <v>4.7306624399999997</v>
      </c>
      <c r="AA51" s="214" t="str">
        <f t="shared" si="14"/>
        <v/>
      </c>
      <c r="AB51" s="214">
        <f t="shared" si="14"/>
        <v>3.3780562500000055</v>
      </c>
      <c r="AC51" s="214">
        <f t="shared" si="14"/>
        <v>3.8860370024999868</v>
      </c>
      <c r="AD51" s="214">
        <f t="shared" si="14"/>
        <v>4.1501891600000063</v>
      </c>
      <c r="AE51" s="214">
        <f t="shared" si="14"/>
        <v>4.775696000000007</v>
      </c>
      <c r="AF51" s="214" t="str">
        <f t="shared" si="14"/>
        <v/>
      </c>
      <c r="AG51" s="214" t="str">
        <f t="shared" si="14"/>
        <v/>
      </c>
      <c r="AH51" s="214">
        <f t="shared" si="14"/>
        <v>4.2594155625000019</v>
      </c>
      <c r="AI51" s="214">
        <f t="shared" si="14"/>
        <v>4.3278388099999843</v>
      </c>
      <c r="AJ51" s="214" t="str">
        <f t="shared" si="14"/>
        <v/>
      </c>
      <c r="AK51" s="214">
        <f t="shared" si="14"/>
        <v>3.6089873224999902</v>
      </c>
      <c r="AL51" s="214">
        <f t="shared" si="14"/>
        <v>3.8564809999999783</v>
      </c>
      <c r="AM51" s="214">
        <f t="shared" si="14"/>
        <v>3.9275558155154711</v>
      </c>
      <c r="AN51" s="214">
        <f t="shared" si="14"/>
        <v>4.3186463225000082</v>
      </c>
      <c r="AO51" s="214">
        <f t="shared" si="9"/>
        <v>4.3850456099999935</v>
      </c>
      <c r="AP51" s="214" t="str">
        <f t="shared" si="14"/>
        <v/>
      </c>
      <c r="AQ51" s="214" t="str">
        <f t="shared" si="14"/>
        <v/>
      </c>
      <c r="AR51" s="215">
        <f t="shared" si="14"/>
        <v>3.6848504636949553</v>
      </c>
      <c r="AS51" s="215">
        <f t="shared" si="14"/>
        <v>3.9767696099999972</v>
      </c>
      <c r="AT51" s="214">
        <f t="shared" si="14"/>
        <v>3.0407708100000042</v>
      </c>
      <c r="AU51" s="214">
        <f t="shared" si="14"/>
        <v>3.2977486024999836</v>
      </c>
      <c r="AV51" s="214">
        <f t="shared" ref="AV51:BU51" si="15">IF(AND(AV$39="S/A", AV21&gt;0), ((1+AV21/200)^2-1)*100, IF(AND(AV$39="Qtrly", AV21&gt;0), ((1+AV21/400)^4-1)*100, ""))</f>
        <v>3.4339850625000112</v>
      </c>
      <c r="AW51" s="214">
        <f t="shared" si="15"/>
        <v>3.558099322500019</v>
      </c>
      <c r="AX51" s="214">
        <f t="shared" si="15"/>
        <v>3.6201843600000227</v>
      </c>
      <c r="AY51" s="214">
        <f t="shared" si="15"/>
        <v>3.9941050625000196</v>
      </c>
      <c r="AZ51" s="214">
        <f t="shared" si="15"/>
        <v>4.1430455024999979</v>
      </c>
      <c r="BA51" s="214">
        <f t="shared" si="9"/>
        <v>4.804358760000027</v>
      </c>
      <c r="BB51" s="214" t="str">
        <f t="shared" si="15"/>
        <v/>
      </c>
      <c r="BC51" s="214" t="str">
        <f t="shared" si="15"/>
        <v/>
      </c>
      <c r="BD51" s="214" t="str">
        <f t="shared" si="15"/>
        <v/>
      </c>
      <c r="BE51" s="214">
        <f t="shared" si="15"/>
        <v>3.2316960900000025</v>
      </c>
      <c r="BF51" s="214">
        <f t="shared" si="15"/>
        <v>3.6853427599999877</v>
      </c>
      <c r="BG51" s="214">
        <f t="shared" si="15"/>
        <v>4.1471275624999748</v>
      </c>
      <c r="BH51" s="214" t="str">
        <f t="shared" si="15"/>
        <v/>
      </c>
      <c r="BI51" s="214">
        <f t="shared" si="15"/>
        <v>3.2652278024999815</v>
      </c>
      <c r="BJ51" s="214" t="str">
        <f t="shared" si="15"/>
        <v/>
      </c>
      <c r="BK51" s="214" t="str">
        <f t="shared" si="15"/>
        <v/>
      </c>
      <c r="BL51" s="214">
        <f t="shared" si="15"/>
        <v>3.1372269225000027</v>
      </c>
      <c r="BM51" s="214">
        <f t="shared" si="15"/>
        <v>3.2723412900000026</v>
      </c>
      <c r="BN51" s="214">
        <f t="shared" si="15"/>
        <v>3.7627449599999974</v>
      </c>
      <c r="BO51" s="214">
        <f t="shared" si="15"/>
        <v>4.0910062500000288</v>
      </c>
      <c r="BP51" s="214">
        <f t="shared" si="15"/>
        <v>4.2910712900000147</v>
      </c>
      <c r="BQ51" s="214">
        <f t="shared" si="15"/>
        <v>4.8709124224999956</v>
      </c>
      <c r="BR51" s="214" t="str">
        <f t="shared" si="15"/>
        <v/>
      </c>
      <c r="BS51" s="214">
        <f t="shared" si="15"/>
        <v>3.4421214225000218</v>
      </c>
      <c r="BT51" s="214">
        <f t="shared" si="15"/>
        <v>3.9849272899999955</v>
      </c>
      <c r="BU51" s="214">
        <f t="shared" si="15"/>
        <v>4.4136548900000072</v>
      </c>
    </row>
    <row r="52" spans="1:73" x14ac:dyDescent="0.25">
      <c r="A52" s="43">
        <f t="shared" si="5"/>
        <v>42263</v>
      </c>
      <c r="B52" s="213" t="str">
        <f t="shared" si="10"/>
        <v/>
      </c>
      <c r="C52" s="213" t="str">
        <f t="shared" si="10"/>
        <v/>
      </c>
      <c r="D52" s="213" t="str">
        <f t="shared" si="10"/>
        <v/>
      </c>
      <c r="E52" s="213">
        <f t="shared" si="11"/>
        <v>2.4316047224999693</v>
      </c>
      <c r="F52" s="213">
        <f t="shared" si="2"/>
        <v>2.444</v>
      </c>
      <c r="G52" s="213">
        <f t="shared" si="10"/>
        <v>2.4943636024999938</v>
      </c>
      <c r="H52" s="213">
        <f t="shared" si="10"/>
        <v>2.6017055625000118</v>
      </c>
      <c r="I52" s="213">
        <f t="shared" si="10"/>
        <v>2.7293738025000014</v>
      </c>
      <c r="J52" s="213">
        <f t="shared" si="10"/>
        <v>2.8074323600000062</v>
      </c>
      <c r="K52" s="214">
        <f t="shared" si="10"/>
        <v>3.0265600400000148</v>
      </c>
      <c r="L52" s="214">
        <f t="shared" si="7"/>
        <v>3.3729725625000206</v>
      </c>
      <c r="M52" s="52"/>
      <c r="N52" s="52"/>
      <c r="O52" s="51">
        <f t="shared" si="8"/>
        <v>42263</v>
      </c>
      <c r="P52" s="214">
        <f t="shared" ref="P52:BU56" si="16">IF(AND(P$39="S/A", P22&gt;0), ((1+P22/200)^2-1)*100, IF(AND(P$39="Qtrly", P22&gt;0), ((1+P22/400)^4-1)*100, ""))</f>
        <v>3.2002015625000269</v>
      </c>
      <c r="Q52" s="214">
        <f t="shared" si="16"/>
        <v>3.2652278024999815</v>
      </c>
      <c r="R52" s="214">
        <f t="shared" si="16"/>
        <v>3.1321491600000195</v>
      </c>
      <c r="S52" s="214">
        <f t="shared" si="16"/>
        <v>3.235760249999986</v>
      </c>
      <c r="T52" s="214">
        <f t="shared" si="16"/>
        <v>3.6507248099999945</v>
      </c>
      <c r="U52" s="214">
        <f t="shared" si="16"/>
        <v>3.9757499224999826</v>
      </c>
      <c r="V52" s="214">
        <f t="shared" si="16"/>
        <v>3.4492409999999696</v>
      </c>
      <c r="W52" s="214">
        <f t="shared" si="16"/>
        <v>3.4258490225000049</v>
      </c>
      <c r="X52" s="214">
        <f t="shared" si="16"/>
        <v>4.0838646225000108</v>
      </c>
      <c r="Y52" s="214">
        <f t="shared" si="16"/>
        <v>4.2665632099999851</v>
      </c>
      <c r="Z52" s="214">
        <f t="shared" si="16"/>
        <v>4.7695544900000275</v>
      </c>
      <c r="AA52" s="214" t="str">
        <f t="shared" si="16"/>
        <v/>
      </c>
      <c r="AB52" s="214">
        <f t="shared" si="16"/>
        <v>3.3943248899999778</v>
      </c>
      <c r="AC52" s="214">
        <f t="shared" si="16"/>
        <v>3.9145778224999983</v>
      </c>
      <c r="AD52" s="214">
        <f t="shared" si="16"/>
        <v>4.1879525625000191</v>
      </c>
      <c r="AE52" s="214">
        <f t="shared" si="16"/>
        <v>4.8494081599999905</v>
      </c>
      <c r="AF52" s="214" t="str">
        <f t="shared" si="16"/>
        <v/>
      </c>
      <c r="AG52" s="214" t="str">
        <f t="shared" si="16"/>
        <v/>
      </c>
      <c r="AH52" s="214">
        <f t="shared" si="16"/>
        <v>4.2992412899999888</v>
      </c>
      <c r="AI52" s="214">
        <f t="shared" si="16"/>
        <v>4.3635912224999851</v>
      </c>
      <c r="AJ52" s="214" t="str">
        <f t="shared" si="16"/>
        <v/>
      </c>
      <c r="AK52" s="214">
        <f t="shared" si="16"/>
        <v>3.627310062500011</v>
      </c>
      <c r="AL52" s="214">
        <f t="shared" si="16"/>
        <v>3.8839985224999873</v>
      </c>
      <c r="AM52" s="214">
        <f t="shared" si="16"/>
        <v>3.9584386873757538</v>
      </c>
      <c r="AN52" s="214">
        <f t="shared" si="16"/>
        <v>4.3625696399999914</v>
      </c>
      <c r="AO52" s="214">
        <f t="shared" si="9"/>
        <v>4.4105894224999886</v>
      </c>
      <c r="AP52" s="214" t="str">
        <f t="shared" si="16"/>
        <v/>
      </c>
      <c r="AQ52" s="214" t="str">
        <f t="shared" si="16"/>
        <v/>
      </c>
      <c r="AR52" s="215">
        <f t="shared" si="16"/>
        <v>3.6940983719812692</v>
      </c>
      <c r="AS52" s="215">
        <f t="shared" si="16"/>
        <v>4.004303062499992</v>
      </c>
      <c r="AT52" s="214">
        <f t="shared" si="16"/>
        <v>3.0559977225000257</v>
      </c>
      <c r="AU52" s="214">
        <f t="shared" si="16"/>
        <v>3.3262085024999832</v>
      </c>
      <c r="AV52" s="214">
        <f t="shared" si="16"/>
        <v>3.468566802500006</v>
      </c>
      <c r="AW52" s="214">
        <f t="shared" si="16"/>
        <v>3.5947374224999828</v>
      </c>
      <c r="AX52" s="214">
        <f t="shared" si="16"/>
        <v>3.660905960000016</v>
      </c>
      <c r="AY52" s="214">
        <f t="shared" si="16"/>
        <v>4.0318401599999998</v>
      </c>
      <c r="AZ52" s="214">
        <f t="shared" si="16"/>
        <v>4.1808076100000147</v>
      </c>
      <c r="BA52" s="214">
        <f t="shared" si="9"/>
        <v>4.8176678025000141</v>
      </c>
      <c r="BB52" s="214" t="str">
        <f t="shared" si="16"/>
        <v/>
      </c>
      <c r="BC52" s="214" t="str">
        <f t="shared" si="16"/>
        <v/>
      </c>
      <c r="BD52" s="214" t="str">
        <f t="shared" si="16"/>
        <v/>
      </c>
      <c r="BE52" s="214">
        <f t="shared" si="16"/>
        <v>3.2642116099999896</v>
      </c>
      <c r="BF52" s="214">
        <f t="shared" si="16"/>
        <v>3.723021802500015</v>
      </c>
      <c r="BG52" s="214">
        <f t="shared" si="16"/>
        <v>4.1838697024999982</v>
      </c>
      <c r="BH52" s="214" t="str">
        <f t="shared" si="16"/>
        <v/>
      </c>
      <c r="BI52" s="214">
        <f t="shared" si="16"/>
        <v>3.2875853024999957</v>
      </c>
      <c r="BJ52" s="214" t="str">
        <f t="shared" si="16"/>
        <v/>
      </c>
      <c r="BK52" s="214" t="str">
        <f t="shared" si="16"/>
        <v/>
      </c>
      <c r="BL52" s="214">
        <f t="shared" si="16"/>
        <v>3.1483984399999887</v>
      </c>
      <c r="BM52" s="214">
        <f t="shared" si="16"/>
        <v>3.294699560000014</v>
      </c>
      <c r="BN52" s="214">
        <f t="shared" si="16"/>
        <v>3.8014568899999768</v>
      </c>
      <c r="BO52" s="214">
        <f t="shared" si="16"/>
        <v>4.1307998025000181</v>
      </c>
      <c r="BP52" s="214">
        <f t="shared" si="16"/>
        <v>4.3288602224999861</v>
      </c>
      <c r="BQ52" s="214">
        <f t="shared" si="16"/>
        <v>4.9067577600000023</v>
      </c>
      <c r="BR52" s="214" t="str">
        <f t="shared" si="16"/>
        <v/>
      </c>
      <c r="BS52" s="214">
        <f t="shared" si="16"/>
        <v>3.4583951024999893</v>
      </c>
      <c r="BT52" s="214">
        <f t="shared" si="16"/>
        <v>4.0206209025000161</v>
      </c>
      <c r="BU52" s="214">
        <f t="shared" si="16"/>
        <v>4.4535100624999879</v>
      </c>
    </row>
    <row r="53" spans="1:73" x14ac:dyDescent="0.25">
      <c r="A53" s="43">
        <f t="shared" si="5"/>
        <v>42264</v>
      </c>
      <c r="B53" s="213" t="str">
        <f t="shared" si="10"/>
        <v/>
      </c>
      <c r="C53" s="213" t="str">
        <f t="shared" si="10"/>
        <v/>
      </c>
      <c r="D53" s="213" t="str">
        <f t="shared" si="10"/>
        <v/>
      </c>
      <c r="E53" s="213">
        <f t="shared" si="11"/>
        <v>2.4194600625000007</v>
      </c>
      <c r="F53" s="213">
        <f t="shared" si="2"/>
        <v>2.4390000000000001</v>
      </c>
      <c r="G53" s="213">
        <f t="shared" si="10"/>
        <v>2.5136000100000278</v>
      </c>
      <c r="H53" s="213">
        <f t="shared" si="10"/>
        <v>2.632095562499992</v>
      </c>
      <c r="I53" s="213">
        <f t="shared" si="10"/>
        <v>2.7557279224999842</v>
      </c>
      <c r="J53" s="213">
        <f t="shared" si="10"/>
        <v>2.8368387224999791</v>
      </c>
      <c r="K53" s="214">
        <f t="shared" si="10"/>
        <v>3.0661496225000029</v>
      </c>
      <c r="L53" s="214">
        <f t="shared" si="7"/>
        <v>3.4075441025000153</v>
      </c>
      <c r="M53" s="52"/>
      <c r="N53" s="52"/>
      <c r="O53" s="51">
        <f t="shared" si="8"/>
        <v>42264</v>
      </c>
      <c r="P53" s="214">
        <f t="shared" si="16"/>
        <v>3.2266160025000046</v>
      </c>
      <c r="Q53" s="214">
        <f t="shared" si="16"/>
        <v>3.254049960000005</v>
      </c>
      <c r="R53" s="214">
        <f t="shared" si="16"/>
        <v>3.098639062499986</v>
      </c>
      <c r="S53" s="214">
        <f t="shared" si="16"/>
        <v>3.2621792400000071</v>
      </c>
      <c r="T53" s="214">
        <f t="shared" si="16"/>
        <v>3.6710876099999901</v>
      </c>
      <c r="U53" s="214">
        <f t="shared" si="16"/>
        <v>4.0094022499999937</v>
      </c>
      <c r="V53" s="214">
        <f t="shared" si="16"/>
        <v>3.4288999999999792</v>
      </c>
      <c r="W53" s="214">
        <f t="shared" si="16"/>
        <v>3.4329680400000173</v>
      </c>
      <c r="X53" s="214">
        <f t="shared" si="16"/>
        <v>4.1063105624999929</v>
      </c>
      <c r="Y53" s="214">
        <f t="shared" si="16"/>
        <v>4.2941350024999991</v>
      </c>
      <c r="Z53" s="214">
        <f t="shared" si="16"/>
        <v>4.8084537600000088</v>
      </c>
      <c r="AA53" s="214" t="str">
        <f t="shared" si="16"/>
        <v/>
      </c>
      <c r="AB53" s="214">
        <f t="shared" si="16"/>
        <v>3.3912744225000013</v>
      </c>
      <c r="AC53" s="214">
        <f t="shared" si="16"/>
        <v>3.9400640099999773</v>
      </c>
      <c r="AD53" s="214">
        <f t="shared" si="16"/>
        <v>4.2144931025000165</v>
      </c>
      <c r="AE53" s="214">
        <f t="shared" si="16"/>
        <v>4.8586240025000116</v>
      </c>
      <c r="AF53" s="214" t="str">
        <f t="shared" si="16"/>
        <v/>
      </c>
      <c r="AG53" s="214" t="str">
        <f t="shared" si="16"/>
        <v/>
      </c>
      <c r="AH53" s="214">
        <f t="shared" si="16"/>
        <v>4.3257960000000262</v>
      </c>
      <c r="AI53" s="214">
        <f t="shared" si="16"/>
        <v>4.3962845024999808</v>
      </c>
      <c r="AJ53" s="214" t="str">
        <f t="shared" si="16"/>
        <v/>
      </c>
      <c r="AK53" s="214">
        <f t="shared" si="16"/>
        <v>3.6324000000000023</v>
      </c>
      <c r="AL53" s="214">
        <f t="shared" si="16"/>
        <v>3.9094809600000113</v>
      </c>
      <c r="AM53" s="214">
        <f t="shared" si="16"/>
        <v>3.9841796711955979</v>
      </c>
      <c r="AN53" s="214">
        <f t="shared" si="16"/>
        <v>4.3870890000000218</v>
      </c>
      <c r="AO53" s="214">
        <f t="shared" si="9"/>
        <v>4.4300048100000211</v>
      </c>
      <c r="AP53" s="214" t="str">
        <f t="shared" si="16"/>
        <v/>
      </c>
      <c r="AQ53" s="214" t="str">
        <f t="shared" si="16"/>
        <v/>
      </c>
      <c r="AR53" s="215">
        <f t="shared" si="16"/>
        <v>3.718762485179461</v>
      </c>
      <c r="AS53" s="215">
        <f t="shared" si="16"/>
        <v>4.0308202024999851</v>
      </c>
      <c r="AT53" s="214">
        <f t="shared" si="16"/>
        <v>3.0600584225000116</v>
      </c>
      <c r="AU53" s="214">
        <f t="shared" si="16"/>
        <v>3.350605822500019</v>
      </c>
      <c r="AV53" s="214">
        <f t="shared" si="16"/>
        <v>3.4939982400000069</v>
      </c>
      <c r="AW53" s="214">
        <f t="shared" si="16"/>
        <v>3.6201843600000227</v>
      </c>
      <c r="AX53" s="214">
        <f t="shared" si="16"/>
        <v>3.6883975625000121</v>
      </c>
      <c r="AY53" s="214">
        <f t="shared" si="16"/>
        <v>4.0685619600000056</v>
      </c>
      <c r="AZ53" s="214">
        <f t="shared" si="16"/>
        <v>4.2206183225000027</v>
      </c>
      <c r="BA53" s="214">
        <f t="shared" si="9"/>
        <v>4.8627200624999922</v>
      </c>
      <c r="BB53" s="214" t="str">
        <f t="shared" si="16"/>
        <v/>
      </c>
      <c r="BC53" s="214" t="str">
        <f t="shared" si="16"/>
        <v/>
      </c>
      <c r="BD53" s="214" t="str">
        <f t="shared" si="16"/>
        <v/>
      </c>
      <c r="BE53" s="214">
        <f t="shared" si="16"/>
        <v>3.2296640399999799</v>
      </c>
      <c r="BF53" s="214">
        <f t="shared" si="16"/>
        <v>3.7474659224999929</v>
      </c>
      <c r="BG53" s="214">
        <f t="shared" si="16"/>
        <v>4.2216392100000055</v>
      </c>
      <c r="BH53" s="214" t="str">
        <f t="shared" si="16"/>
        <v/>
      </c>
      <c r="BI53" s="214">
        <f t="shared" si="16"/>
        <v>3.3007976900000013</v>
      </c>
      <c r="BJ53" s="214" t="str">
        <f t="shared" si="16"/>
        <v/>
      </c>
      <c r="BK53" s="214" t="str">
        <f t="shared" si="16"/>
        <v/>
      </c>
      <c r="BL53" s="214">
        <f t="shared" si="16"/>
        <v>3.1423048099999962</v>
      </c>
      <c r="BM53" s="214">
        <f t="shared" si="16"/>
        <v>3.357722250000017</v>
      </c>
      <c r="BN53" s="214">
        <f t="shared" si="16"/>
        <v>3.8564809999999783</v>
      </c>
      <c r="BO53" s="214">
        <f t="shared" si="16"/>
        <v>4.1757042224999763</v>
      </c>
      <c r="BP53" s="214">
        <f t="shared" si="16"/>
        <v>4.4065022025000067</v>
      </c>
      <c r="BQ53" s="214">
        <f t="shared" si="16"/>
        <v>4.9641230400000236</v>
      </c>
      <c r="BR53" s="214" t="str">
        <f t="shared" si="16"/>
        <v/>
      </c>
      <c r="BS53" s="214">
        <f t="shared" si="16"/>
        <v>3.4624637225000088</v>
      </c>
      <c r="BT53" s="214">
        <f t="shared" si="16"/>
        <v>4.0471401225000037</v>
      </c>
      <c r="BU53" s="214">
        <f t="shared" si="16"/>
        <v>4.4882618024999932</v>
      </c>
    </row>
    <row r="54" spans="1:73" x14ac:dyDescent="0.25">
      <c r="A54" s="43">
        <f t="shared" si="5"/>
        <v>42265</v>
      </c>
      <c r="B54" s="213" t="str">
        <f t="shared" si="10"/>
        <v/>
      </c>
      <c r="C54" s="213" t="str">
        <f t="shared" si="10"/>
        <v/>
      </c>
      <c r="D54" s="213" t="str">
        <f t="shared" si="10"/>
        <v/>
      </c>
      <c r="E54" s="213">
        <f t="shared" si="11"/>
        <v>2.4194600625000007</v>
      </c>
      <c r="F54" s="213">
        <f t="shared" si="2"/>
        <v>2.4319999999999999</v>
      </c>
      <c r="G54" s="213">
        <f t="shared" si="10"/>
        <v>2.4741167024999955</v>
      </c>
      <c r="H54" s="213">
        <f t="shared" si="10"/>
        <v>2.5936023225000104</v>
      </c>
      <c r="I54" s="213">
        <f t="shared" si="10"/>
        <v>2.7222790399999974</v>
      </c>
      <c r="J54" s="213">
        <f t="shared" si="10"/>
        <v>2.8033766399999882</v>
      </c>
      <c r="K54" s="214">
        <f t="shared" si="10"/>
        <v>3.0316352025000048</v>
      </c>
      <c r="L54" s="214">
        <f t="shared" si="7"/>
        <v>3.3658556100000236</v>
      </c>
      <c r="M54" s="52"/>
      <c r="N54" s="52"/>
      <c r="O54" s="51">
        <f t="shared" si="8"/>
        <v>42265</v>
      </c>
      <c r="P54" s="214">
        <f t="shared" si="16"/>
        <v>3.2052810000000154</v>
      </c>
      <c r="Q54" s="214">
        <f t="shared" si="16"/>
        <v>3.2692926225000196</v>
      </c>
      <c r="R54" s="214">
        <f t="shared" si="16"/>
        <v>3.1219940099999954</v>
      </c>
      <c r="S54" s="214">
        <f t="shared" si="16"/>
        <v>3.2428727224999898</v>
      </c>
      <c r="T54" s="214">
        <f t="shared" si="16"/>
        <v>3.6222202499999856</v>
      </c>
      <c r="U54" s="214">
        <f t="shared" si="16"/>
        <v>3.9635140624999954</v>
      </c>
      <c r="V54" s="214">
        <f t="shared" si="16"/>
        <v>3.4258490225000049</v>
      </c>
      <c r="W54" s="214">
        <f t="shared" si="16"/>
        <v>3.4400873025000056</v>
      </c>
      <c r="X54" s="214">
        <f t="shared" si="16"/>
        <v>4.0706022500000216</v>
      </c>
      <c r="Y54" s="214">
        <f t="shared" si="16"/>
        <v>4.2512471224999793</v>
      </c>
      <c r="Z54" s="214">
        <f t="shared" si="16"/>
        <v>4.7572720099999799</v>
      </c>
      <c r="AA54" s="214" t="str">
        <f t="shared" si="16"/>
        <v/>
      </c>
      <c r="AB54" s="214">
        <f t="shared" si="16"/>
        <v>3.3953417224999782</v>
      </c>
      <c r="AC54" s="214">
        <f t="shared" si="16"/>
        <v>3.9105003225000212</v>
      </c>
      <c r="AD54" s="214">
        <f t="shared" si="16"/>
        <v>4.1767248899999831</v>
      </c>
      <c r="AE54" s="214">
        <f t="shared" si="16"/>
        <v>4.8033350225000104</v>
      </c>
      <c r="AF54" s="214" t="str">
        <f t="shared" si="16"/>
        <v/>
      </c>
      <c r="AG54" s="214" t="str">
        <f t="shared" si="16"/>
        <v/>
      </c>
      <c r="AH54" s="214">
        <f t="shared" si="16"/>
        <v>4.2829016100000006</v>
      </c>
      <c r="AI54" s="214">
        <f t="shared" si="16"/>
        <v>4.3513325624999988</v>
      </c>
      <c r="AJ54" s="214" t="str">
        <f t="shared" si="16"/>
        <v/>
      </c>
      <c r="AK54" s="214">
        <f t="shared" si="16"/>
        <v>3.6283280400000173</v>
      </c>
      <c r="AL54" s="214">
        <f t="shared" si="16"/>
        <v>3.8850177599999869</v>
      </c>
      <c r="AM54" s="214">
        <f t="shared" si="16"/>
        <v>3.9460847128128362</v>
      </c>
      <c r="AN54" s="214">
        <f t="shared" si="16"/>
        <v>4.3452035025000058</v>
      </c>
      <c r="AO54" s="214">
        <f t="shared" si="9"/>
        <v>4.3860673024999963</v>
      </c>
      <c r="AP54" s="214" t="str">
        <f t="shared" si="16"/>
        <v/>
      </c>
      <c r="AQ54" s="214" t="str">
        <f t="shared" si="16"/>
        <v/>
      </c>
      <c r="AR54" s="215">
        <f t="shared" si="16"/>
        <v>3.69718114554618</v>
      </c>
      <c r="AS54" s="215">
        <f t="shared" si="16"/>
        <v>4.0022634224999853</v>
      </c>
      <c r="AT54" s="214">
        <f t="shared" si="16"/>
        <v>3.0580280624999956</v>
      </c>
      <c r="AU54" s="214">
        <f t="shared" si="16"/>
        <v>3.3231590400000011</v>
      </c>
      <c r="AV54" s="214">
        <f t="shared" si="16"/>
        <v>3.4583951024999893</v>
      </c>
      <c r="AW54" s="214">
        <f t="shared" si="16"/>
        <v>3.5825240024999871</v>
      </c>
      <c r="AX54" s="214">
        <f t="shared" si="16"/>
        <v>3.6456344225000104</v>
      </c>
      <c r="AY54" s="214">
        <f t="shared" si="16"/>
        <v>4.019601000000006</v>
      </c>
      <c r="AZ54" s="214">
        <f t="shared" si="16"/>
        <v>4.1685596899999844</v>
      </c>
      <c r="BA54" s="214">
        <f t="shared" si="9"/>
        <v>4.8053825024999774</v>
      </c>
      <c r="BB54" s="214" t="str">
        <f t="shared" si="16"/>
        <v/>
      </c>
      <c r="BC54" s="214" t="str">
        <f t="shared" si="16"/>
        <v/>
      </c>
      <c r="BD54" s="214" t="str">
        <f t="shared" si="16"/>
        <v/>
      </c>
      <c r="BE54" s="214">
        <f t="shared" si="16"/>
        <v>3.263195422499976</v>
      </c>
      <c r="BF54" s="214">
        <f t="shared" si="16"/>
        <v>3.7097824400000201</v>
      </c>
      <c r="BG54" s="214">
        <f t="shared" si="16"/>
        <v>4.1726422500000027</v>
      </c>
      <c r="BH54" s="214" t="str">
        <f t="shared" si="16"/>
        <v/>
      </c>
      <c r="BI54" s="214">
        <f t="shared" si="16"/>
        <v>3.2906342399999788</v>
      </c>
      <c r="BJ54" s="214" t="str">
        <f t="shared" si="16"/>
        <v/>
      </c>
      <c r="BK54" s="214" t="str">
        <f t="shared" si="16"/>
        <v/>
      </c>
      <c r="BL54" s="214">
        <f t="shared" si="16"/>
        <v>3.1524609600000142</v>
      </c>
      <c r="BM54" s="214">
        <f t="shared" si="16"/>
        <v>3.3343406224999983</v>
      </c>
      <c r="BN54" s="214">
        <f t="shared" si="16"/>
        <v>3.820815562500024</v>
      </c>
      <c r="BO54" s="214">
        <f t="shared" si="16"/>
        <v>4.0971278400000255</v>
      </c>
      <c r="BP54" s="214">
        <f t="shared" si="16"/>
        <v>4.3503110399999878</v>
      </c>
      <c r="BQ54" s="214">
        <f t="shared" si="16"/>
        <v>4.9221219225000112</v>
      </c>
      <c r="BR54" s="214" t="str">
        <f t="shared" si="16"/>
        <v/>
      </c>
      <c r="BS54" s="214">
        <f t="shared" si="16"/>
        <v>3.4604294024999982</v>
      </c>
      <c r="BT54" s="214">
        <f t="shared" si="16"/>
        <v>4.0104221024999998</v>
      </c>
      <c r="BU54" s="214">
        <f t="shared" si="16"/>
        <v>4.4422680900000122</v>
      </c>
    </row>
    <row r="55" spans="1:73" x14ac:dyDescent="0.25">
      <c r="A55" s="43">
        <f t="shared" si="5"/>
        <v>42268</v>
      </c>
      <c r="B55" s="213" t="str">
        <f t="shared" si="10"/>
        <v/>
      </c>
      <c r="C55" s="213" t="str">
        <f t="shared" si="10"/>
        <v/>
      </c>
      <c r="D55" s="213" t="str">
        <f t="shared" si="10"/>
        <v/>
      </c>
      <c r="E55" s="213">
        <f t="shared" si="11"/>
        <v>2.3961848100000127</v>
      </c>
      <c r="F55" s="213">
        <f t="shared" si="2"/>
        <v>2.4060000000000001</v>
      </c>
      <c r="G55" s="213">
        <f t="shared" si="10"/>
        <v>2.4386894399999859</v>
      </c>
      <c r="H55" s="213">
        <f t="shared" si="10"/>
        <v>2.548027559999988</v>
      </c>
      <c r="I55" s="213">
        <f t="shared" si="10"/>
        <v>2.6847822225000151</v>
      </c>
      <c r="J55" s="213">
        <f t="shared" si="10"/>
        <v>2.7638375625000045</v>
      </c>
      <c r="K55" s="214">
        <f t="shared" si="10"/>
        <v>2.9940819600000168</v>
      </c>
      <c r="L55" s="214">
        <f t="shared" si="7"/>
        <v>3.3353571599999965</v>
      </c>
      <c r="M55" s="52"/>
      <c r="N55" s="52"/>
      <c r="O55" s="51">
        <f t="shared" si="8"/>
        <v>42268</v>
      </c>
      <c r="P55" s="214">
        <f t="shared" si="16"/>
        <v>3.263195422499976</v>
      </c>
      <c r="Q55" s="214">
        <f t="shared" si="16"/>
        <v>3.2489693225000282</v>
      </c>
      <c r="R55" s="214">
        <f t="shared" si="16"/>
        <v>3.0793478399999907</v>
      </c>
      <c r="S55" s="214">
        <f t="shared" si="16"/>
        <v>3.2032492099999921</v>
      </c>
      <c r="T55" s="214">
        <f t="shared" si="16"/>
        <v>3.5794707600000253</v>
      </c>
      <c r="U55" s="214">
        <f t="shared" si="16"/>
        <v>3.9176360000000132</v>
      </c>
      <c r="V55" s="214">
        <f t="shared" si="16"/>
        <v>3.4187302500000127</v>
      </c>
      <c r="W55" s="214">
        <f t="shared" si="16"/>
        <v>3.4126286400000039</v>
      </c>
      <c r="X55" s="214">
        <f t="shared" si="16"/>
        <v>4.0287803025000235</v>
      </c>
      <c r="Y55" s="214">
        <f t="shared" si="16"/>
        <v>4.2093888899999765</v>
      </c>
      <c r="Z55" s="214">
        <f t="shared" si="16"/>
        <v>4.7081492899999855</v>
      </c>
      <c r="AA55" s="214" t="str">
        <f t="shared" si="16"/>
        <v/>
      </c>
      <c r="AB55" s="214">
        <f t="shared" si="16"/>
        <v>3.3719558400000071</v>
      </c>
      <c r="AC55" s="214">
        <f t="shared" si="16"/>
        <v>3.8707488899999865</v>
      </c>
      <c r="AD55" s="214">
        <f t="shared" si="16"/>
        <v>4.1369225625000006</v>
      </c>
      <c r="AE55" s="214">
        <f t="shared" si="16"/>
        <v>4.7582955225000001</v>
      </c>
      <c r="AF55" s="214" t="str">
        <f t="shared" si="16"/>
        <v/>
      </c>
      <c r="AG55" s="214" t="str">
        <f t="shared" si="16"/>
        <v/>
      </c>
      <c r="AH55" s="214">
        <f t="shared" si="16"/>
        <v>4.2481840400000026</v>
      </c>
      <c r="AI55" s="214">
        <f t="shared" si="16"/>
        <v>4.3676776025000308</v>
      </c>
      <c r="AJ55" s="214" t="str">
        <f t="shared" si="16"/>
        <v/>
      </c>
      <c r="AK55" s="214">
        <f t="shared" si="16"/>
        <v>3.5967730624999916</v>
      </c>
      <c r="AL55" s="214">
        <f t="shared" si="16"/>
        <v>3.8432331224999894</v>
      </c>
      <c r="AM55" s="214">
        <f t="shared" si="16"/>
        <v>3.9038836072977645</v>
      </c>
      <c r="AN55" s="214">
        <f t="shared" si="16"/>
        <v>4.3053690000000255</v>
      </c>
      <c r="AO55" s="214">
        <f t="shared" si="9"/>
        <v>4.3390746225000054</v>
      </c>
      <c r="AP55" s="214" t="str">
        <f t="shared" si="16"/>
        <v/>
      </c>
      <c r="AQ55" s="214" t="str">
        <f t="shared" si="16"/>
        <v/>
      </c>
      <c r="AR55" s="215">
        <f t="shared" si="16"/>
        <v>3.6591650751766958</v>
      </c>
      <c r="AS55" s="215">
        <f t="shared" si="16"/>
        <v>3.965553322500015</v>
      </c>
      <c r="AT55" s="214">
        <f t="shared" si="16"/>
        <v>3.0296051224999898</v>
      </c>
      <c r="AU55" s="214">
        <f t="shared" si="16"/>
        <v>3.2845364099999719</v>
      </c>
      <c r="AV55" s="214">
        <f t="shared" si="16"/>
        <v>3.4156794224999842</v>
      </c>
      <c r="AW55" s="214">
        <f t="shared" si="16"/>
        <v>3.5418178025000024</v>
      </c>
      <c r="AX55" s="214">
        <f t="shared" si="16"/>
        <v>3.6028801024999835</v>
      </c>
      <c r="AY55" s="214">
        <f t="shared" si="16"/>
        <v>3.9716712225000173</v>
      </c>
      <c r="AZ55" s="214">
        <f t="shared" si="16"/>
        <v>4.1195752099999705</v>
      </c>
      <c r="BA55" s="214">
        <f t="shared" si="9"/>
        <v>4.7521545224999961</v>
      </c>
      <c r="BB55" s="214" t="str">
        <f t="shared" si="16"/>
        <v/>
      </c>
      <c r="BC55" s="214" t="str">
        <f t="shared" si="16"/>
        <v/>
      </c>
      <c r="BD55" s="214" t="str">
        <f t="shared" si="16"/>
        <v/>
      </c>
      <c r="BE55" s="214">
        <f t="shared" si="16"/>
        <v>3.2296640399999799</v>
      </c>
      <c r="BF55" s="214">
        <f t="shared" si="16"/>
        <v>3.6670148900000088</v>
      </c>
      <c r="BG55" s="214">
        <f t="shared" si="16"/>
        <v>4.1256976400000145</v>
      </c>
      <c r="BH55" s="214" t="str">
        <f t="shared" si="16"/>
        <v/>
      </c>
      <c r="BI55" s="214">
        <f t="shared" si="16"/>
        <v>3.2550661025000149</v>
      </c>
      <c r="BJ55" s="214" t="str">
        <f t="shared" si="16"/>
        <v/>
      </c>
      <c r="BK55" s="214" t="str">
        <f t="shared" si="16"/>
        <v/>
      </c>
      <c r="BL55" s="214">
        <f t="shared" si="16"/>
        <v>3.1534766024999827</v>
      </c>
      <c r="BM55" s="214">
        <f t="shared" si="16"/>
        <v>3.2906342399999788</v>
      </c>
      <c r="BN55" s="214">
        <f t="shared" si="16"/>
        <v>3.7780251225000061</v>
      </c>
      <c r="BO55" s="214">
        <f t="shared" si="16"/>
        <v>4.0644814399999785</v>
      </c>
      <c r="BP55" s="214">
        <f t="shared" si="16"/>
        <v>4.301283839999992</v>
      </c>
      <c r="BQ55" s="214">
        <f t="shared" si="16"/>
        <v>4.8657921600000043</v>
      </c>
      <c r="BR55" s="214" t="str">
        <f t="shared" si="16"/>
        <v/>
      </c>
      <c r="BS55" s="214">
        <f t="shared" si="16"/>
        <v>3.4299170024999937</v>
      </c>
      <c r="BT55" s="214">
        <f t="shared" si="16"/>
        <v>3.9675926024999919</v>
      </c>
      <c r="BU55" s="214">
        <f t="shared" si="16"/>
        <v>4.3911758399999945</v>
      </c>
    </row>
    <row r="56" spans="1:73" x14ac:dyDescent="0.25">
      <c r="A56" s="43">
        <f t="shared" si="5"/>
        <v>42269</v>
      </c>
      <c r="B56" s="213" t="str">
        <f t="shared" si="10"/>
        <v/>
      </c>
      <c r="C56" s="213" t="str">
        <f t="shared" si="10"/>
        <v/>
      </c>
      <c r="D56" s="213" t="str">
        <f t="shared" si="10"/>
        <v/>
      </c>
      <c r="E56" s="213">
        <f t="shared" si="11"/>
        <v>2.4083280900000004</v>
      </c>
      <c r="F56" s="213">
        <f t="shared" si="2"/>
        <v>2.42</v>
      </c>
      <c r="G56" s="213">
        <f t="shared" si="10"/>
        <v>2.4751289999999981</v>
      </c>
      <c r="H56" s="213">
        <f t="shared" si="10"/>
        <v>2.5875251025000212</v>
      </c>
      <c r="I56" s="213">
        <f t="shared" si="10"/>
        <v>2.719238502500021</v>
      </c>
      <c r="J56" s="213">
        <f t="shared" si="10"/>
        <v>2.8013488100000261</v>
      </c>
      <c r="K56" s="214">
        <f t="shared" si="10"/>
        <v>3.0275750625000208</v>
      </c>
      <c r="L56" s="214">
        <f t="shared" si="7"/>
        <v>3.3699224100000036</v>
      </c>
      <c r="M56" s="52"/>
      <c r="N56" s="52"/>
      <c r="O56" s="51">
        <f t="shared" si="8"/>
        <v>42269</v>
      </c>
      <c r="P56" s="214">
        <f t="shared" si="16"/>
        <v>3.2764062500000302</v>
      </c>
      <c r="Q56" s="214">
        <f t="shared" si="16"/>
        <v>3.2510015624999777</v>
      </c>
      <c r="R56" s="214">
        <f t="shared" si="16"/>
        <v>3.1128548024999869</v>
      </c>
      <c r="S56" s="214">
        <f t="shared" si="16"/>
        <v>3.2276320100000255</v>
      </c>
      <c r="T56" s="214">
        <f t="shared" si="16"/>
        <v>3.6100052099999891</v>
      </c>
      <c r="U56" s="214">
        <f t="shared" si="16"/>
        <v>3.9512789225000011</v>
      </c>
      <c r="V56" s="214">
        <f t="shared" si="16"/>
        <v>3.4360191224999781</v>
      </c>
      <c r="W56" s="214">
        <f t="shared" si="16"/>
        <v>3.4299170024999937</v>
      </c>
      <c r="X56" s="214">
        <f t="shared" si="16"/>
        <v>4.0573407224999913</v>
      </c>
      <c r="Y56" s="214">
        <f t="shared" si="16"/>
        <v>4.2400160399999942</v>
      </c>
      <c r="Z56" s="214">
        <f t="shared" si="16"/>
        <v>4.738849639999998</v>
      </c>
      <c r="AA56" s="214" t="str">
        <f t="shared" si="16"/>
        <v/>
      </c>
      <c r="AB56" s="214">
        <f t="shared" si="16"/>
        <v>3.3851736225000151</v>
      </c>
      <c r="AC56" s="214">
        <f t="shared" si="16"/>
        <v>3.8992876099999796</v>
      </c>
      <c r="AD56" s="214">
        <f t="shared" si="16"/>
        <v>4.1644772099999949</v>
      </c>
      <c r="AE56" s="214">
        <f t="shared" si="16"/>
        <v>4.7859322499999912</v>
      </c>
      <c r="AF56" s="214" t="str">
        <f t="shared" si="16"/>
        <v/>
      </c>
      <c r="AG56" s="214" t="str">
        <f t="shared" si="16"/>
        <v/>
      </c>
      <c r="AH56" s="214">
        <f t="shared" si="16"/>
        <v>4.2767745600000184</v>
      </c>
      <c r="AI56" s="214">
        <f t="shared" si="16"/>
        <v>4.4054804099999956</v>
      </c>
      <c r="AJ56" s="214" t="str">
        <f t="shared" si="16"/>
        <v/>
      </c>
      <c r="AK56" s="214">
        <f t="shared" si="16"/>
        <v>3.6171305624999928</v>
      </c>
      <c r="AL56" s="214">
        <f t="shared" si="16"/>
        <v>3.8738064224999924</v>
      </c>
      <c r="AM56" s="214">
        <f t="shared" si="16"/>
        <v>3.9357905751332023</v>
      </c>
      <c r="AN56" s="214">
        <f t="shared" si="16"/>
        <v>4.33294592250002</v>
      </c>
      <c r="AO56" s="214">
        <f t="shared" si="9"/>
        <v>4.3717640624999943</v>
      </c>
      <c r="AP56" s="214" t="str">
        <f t="shared" si="16"/>
        <v/>
      </c>
      <c r="AQ56" s="214" t="str">
        <f t="shared" si="16"/>
        <v/>
      </c>
      <c r="AR56" s="215">
        <f t="shared" si="16"/>
        <v>3.6869055009657536</v>
      </c>
      <c r="AS56" s="215">
        <f t="shared" si="16"/>
        <v>4.001243610000027</v>
      </c>
      <c r="AT56" s="214">
        <f t="shared" si="16"/>
        <v>3.0468614400000149</v>
      </c>
      <c r="AU56" s="214">
        <f t="shared" si="16"/>
        <v>3.3119780624999873</v>
      </c>
      <c r="AV56" s="214">
        <f t="shared" ref="AV56:BU56" si="17">IF(AND(AV$39="S/A", AV26&gt;0), ((1+AV26/200)^2-1)*100, IF(AND(AV$39="Qtrly", AV26&gt;0), ((1+AV26/400)^4-1)*100, ""))</f>
        <v>3.4472068100000142</v>
      </c>
      <c r="AW56" s="214">
        <f t="shared" si="17"/>
        <v>3.571329000000012</v>
      </c>
      <c r="AX56" s="214">
        <f t="shared" si="17"/>
        <v>3.6334180025000107</v>
      </c>
      <c r="AY56" s="214">
        <f t="shared" si="17"/>
        <v>4.004303062499992</v>
      </c>
      <c r="AZ56" s="214">
        <f t="shared" si="17"/>
        <v>4.1522302500000219</v>
      </c>
      <c r="BA56" s="214">
        <f t="shared" si="9"/>
        <v>4.7900268900000098</v>
      </c>
      <c r="BB56" s="214" t="str">
        <f t="shared" si="17"/>
        <v/>
      </c>
      <c r="BC56" s="214" t="str">
        <f t="shared" si="17"/>
        <v/>
      </c>
      <c r="BD56" s="214" t="str">
        <f t="shared" si="17"/>
        <v/>
      </c>
      <c r="BE56" s="214">
        <f t="shared" si="17"/>
        <v>3.2530338224999955</v>
      </c>
      <c r="BF56" s="214">
        <f t="shared" si="17"/>
        <v>3.6975622399999741</v>
      </c>
      <c r="BG56" s="214">
        <f t="shared" si="17"/>
        <v>4.1593742225000119</v>
      </c>
      <c r="BH56" s="214" t="str">
        <f t="shared" si="17"/>
        <v/>
      </c>
      <c r="BI56" s="214">
        <f t="shared" si="17"/>
        <v>3.2764062500000302</v>
      </c>
      <c r="BJ56" s="214" t="str">
        <f t="shared" si="17"/>
        <v/>
      </c>
      <c r="BK56" s="214" t="str">
        <f t="shared" si="17"/>
        <v/>
      </c>
      <c r="BL56" s="214">
        <f t="shared" si="17"/>
        <v>3.2012174399999704</v>
      </c>
      <c r="BM56" s="214">
        <f t="shared" si="17"/>
        <v>3.3160438025000127</v>
      </c>
      <c r="BN56" s="214">
        <f t="shared" si="17"/>
        <v>3.811645440000011</v>
      </c>
      <c r="BO56" s="214">
        <f t="shared" si="17"/>
        <v>4.1063105624999929</v>
      </c>
      <c r="BP56" s="214">
        <f t="shared" si="17"/>
        <v>4.3380531599999994</v>
      </c>
      <c r="BQ56" s="214">
        <f t="shared" si="17"/>
        <v>4.9016366225000274</v>
      </c>
      <c r="BR56" s="214" t="str">
        <f t="shared" si="17"/>
        <v/>
      </c>
      <c r="BS56" s="214">
        <f t="shared" si="17"/>
        <v>3.4187302500000127</v>
      </c>
      <c r="BT56" s="214">
        <f t="shared" si="17"/>
        <v>3.9992040000000006</v>
      </c>
      <c r="BU56" s="214">
        <f t="shared" si="17"/>
        <v>4.4289829025000227</v>
      </c>
    </row>
    <row r="57" spans="1:73" x14ac:dyDescent="0.25">
      <c r="A57" s="43">
        <f t="shared" si="5"/>
        <v>42270</v>
      </c>
      <c r="B57" s="213" t="str">
        <f t="shared" si="10"/>
        <v/>
      </c>
      <c r="C57" s="213" t="str">
        <f t="shared" si="10"/>
        <v/>
      </c>
      <c r="D57" s="213" t="str">
        <f t="shared" si="10"/>
        <v/>
      </c>
      <c r="E57" s="213">
        <f t="shared" si="11"/>
        <v>2.4032683025000168</v>
      </c>
      <c r="F57" s="213">
        <f t="shared" si="2"/>
        <v>2.4089999999999998</v>
      </c>
      <c r="G57" s="213">
        <f t="shared" si="10"/>
        <v>2.4305926400000288</v>
      </c>
      <c r="H57" s="213">
        <f t="shared" si="10"/>
        <v>2.5348634024999761</v>
      </c>
      <c r="I57" s="213">
        <f t="shared" si="10"/>
        <v>2.6645165225000156</v>
      </c>
      <c r="J57" s="213">
        <f t="shared" si="10"/>
        <v>2.7445776900000052</v>
      </c>
      <c r="K57" s="214">
        <f t="shared" si="10"/>
        <v>2.9514622500000032</v>
      </c>
      <c r="L57" s="214">
        <f t="shared" si="10"/>
        <v>3.2957159025000182</v>
      </c>
      <c r="M57" s="52"/>
      <c r="N57" s="52"/>
      <c r="O57" s="51">
        <f t="shared" si="8"/>
        <v>42270</v>
      </c>
      <c r="P57" s="214">
        <f t="shared" ref="P57:BU61" si="18">IF(AND(P$39="S/A", P27&gt;0), ((1+P27/200)^2-1)*100, IF(AND(P$39="Qtrly", P27&gt;0), ((1+P27/400)^4-1)*100, ""))</f>
        <v>3.1991856900000171</v>
      </c>
      <c r="Q57" s="214">
        <f t="shared" si="18"/>
        <v>3.235760249999986</v>
      </c>
      <c r="R57" s="214">
        <f t="shared" si="18"/>
        <v>3.0976236900000176</v>
      </c>
      <c r="S57" s="214">
        <f t="shared" si="18"/>
        <v>3.1798850625000208</v>
      </c>
      <c r="T57" s="214">
        <f t="shared" si="18"/>
        <v>3.5662405625000115</v>
      </c>
      <c r="U57" s="214">
        <f t="shared" si="18"/>
        <v>3.9013262399999915</v>
      </c>
      <c r="V57" s="214">
        <f t="shared" si="18"/>
        <v>3.4482239025000139</v>
      </c>
      <c r="W57" s="214">
        <f t="shared" si="18"/>
        <v>3.4034765624999963</v>
      </c>
      <c r="X57" s="214">
        <f t="shared" si="18"/>
        <v>3.9890062499999823</v>
      </c>
      <c r="Y57" s="214">
        <f t="shared" si="18"/>
        <v>4.1634566024999931</v>
      </c>
      <c r="Z57" s="214">
        <f t="shared" si="18"/>
        <v>4.6498310225000061</v>
      </c>
      <c r="AA57" s="214" t="str">
        <f t="shared" si="18"/>
        <v/>
      </c>
      <c r="AB57" s="214">
        <f t="shared" si="18"/>
        <v>3.3709391225000163</v>
      </c>
      <c r="AC57" s="214">
        <f t="shared" si="18"/>
        <v>3.8360999999999867</v>
      </c>
      <c r="AD57" s="214">
        <f t="shared" si="18"/>
        <v>4.0910062500000288</v>
      </c>
      <c r="AE57" s="214">
        <f t="shared" si="18"/>
        <v>4.6968936224999869</v>
      </c>
      <c r="AF57" s="214" t="str">
        <f t="shared" si="18"/>
        <v/>
      </c>
      <c r="AG57" s="214" t="str">
        <f t="shared" si="18"/>
        <v/>
      </c>
      <c r="AH57" s="214">
        <f t="shared" si="18"/>
        <v>4.1991808399999941</v>
      </c>
      <c r="AI57" s="214">
        <f t="shared" si="18"/>
        <v>4.3257960000000262</v>
      </c>
      <c r="AJ57" s="214" t="str">
        <f t="shared" si="18"/>
        <v/>
      </c>
      <c r="AK57" s="214">
        <f t="shared" si="18"/>
        <v>3.5916840000000061</v>
      </c>
      <c r="AL57" s="214">
        <f t="shared" si="18"/>
        <v>3.8177588099999937</v>
      </c>
      <c r="AM57" s="214">
        <f t="shared" si="18"/>
        <v>3.8699261984955768</v>
      </c>
      <c r="AN57" s="214">
        <f t="shared" si="18"/>
        <v>4.2573734225000326</v>
      </c>
      <c r="AO57" s="214">
        <f t="shared" si="18"/>
        <v>4.2880076224999897</v>
      </c>
      <c r="AP57" s="214" t="str">
        <f t="shared" si="18"/>
        <v/>
      </c>
      <c r="AQ57" s="214" t="str">
        <f t="shared" si="18"/>
        <v/>
      </c>
      <c r="AR57" s="215">
        <f t="shared" si="18"/>
        <v>3.6427289311655953</v>
      </c>
      <c r="AS57" s="215">
        <f t="shared" si="18"/>
        <v>3.9400640099999773</v>
      </c>
      <c r="AT57" s="214">
        <f t="shared" si="18"/>
        <v>3.0275750625000208</v>
      </c>
      <c r="AU57" s="214">
        <f t="shared" si="18"/>
        <v>3.2550661025000149</v>
      </c>
      <c r="AV57" s="214">
        <f t="shared" si="18"/>
        <v>3.3800897600000157</v>
      </c>
      <c r="AW57" s="214">
        <f t="shared" si="18"/>
        <v>3.5041716900000131</v>
      </c>
      <c r="AX57" s="214">
        <f t="shared" si="18"/>
        <v>3.5591169600000194</v>
      </c>
      <c r="AY57" s="214">
        <f t="shared" si="18"/>
        <v>3.918655402499982</v>
      </c>
      <c r="AZ57" s="214">
        <f t="shared" si="18"/>
        <v>4.0665216899999912</v>
      </c>
      <c r="BA57" s="214">
        <f t="shared" si="18"/>
        <v>4.6989400625000011</v>
      </c>
      <c r="BB57" s="214" t="str">
        <f t="shared" si="18"/>
        <v/>
      </c>
      <c r="BC57" s="214" t="str">
        <f t="shared" si="18"/>
        <v/>
      </c>
      <c r="BD57" s="214" t="str">
        <f t="shared" si="18"/>
        <v/>
      </c>
      <c r="BE57" s="214">
        <f t="shared" si="18"/>
        <v>3.2621792400000071</v>
      </c>
      <c r="BF57" s="214">
        <f t="shared" si="18"/>
        <v>3.6293460224999796</v>
      </c>
      <c r="BG57" s="214">
        <f t="shared" si="18"/>
        <v>4.0787636099999913</v>
      </c>
      <c r="BH57" s="214" t="str">
        <f t="shared" si="18"/>
        <v/>
      </c>
      <c r="BI57" s="214">
        <f t="shared" si="18"/>
        <v>3.2418566400000293</v>
      </c>
      <c r="BJ57" s="214" t="str">
        <f t="shared" si="18"/>
        <v/>
      </c>
      <c r="BK57" s="214" t="str">
        <f t="shared" si="18"/>
        <v/>
      </c>
      <c r="BL57" s="214">
        <f t="shared" si="18"/>
        <v>3.2276320100000255</v>
      </c>
      <c r="BM57" s="214">
        <f t="shared" si="18"/>
        <v>3.2804712899999977</v>
      </c>
      <c r="BN57" s="214">
        <f t="shared" si="18"/>
        <v>3.738299040000026</v>
      </c>
      <c r="BO57" s="214">
        <f t="shared" si="18"/>
        <v>4.0247005624999943</v>
      </c>
      <c r="BP57" s="214">
        <f t="shared" si="18"/>
        <v>4.253289202499988</v>
      </c>
      <c r="BQ57" s="214">
        <f t="shared" si="18"/>
        <v>4.8094775225000053</v>
      </c>
      <c r="BR57" s="214" t="str">
        <f t="shared" si="18"/>
        <v/>
      </c>
      <c r="BS57" s="214">
        <f t="shared" si="18"/>
        <v>3.3963585600000012</v>
      </c>
      <c r="BT57" s="214">
        <f t="shared" si="18"/>
        <v>3.9278302499999862</v>
      </c>
      <c r="BU57" s="214">
        <f t="shared" si="18"/>
        <v>4.3462250000000147</v>
      </c>
    </row>
    <row r="58" spans="1:73" x14ac:dyDescent="0.25">
      <c r="A58" s="43">
        <f t="shared" si="5"/>
        <v>42271</v>
      </c>
      <c r="B58" s="213" t="str">
        <f t="shared" ref="B58:L63" si="19">IF(AND(B$39="S/A", B28&gt;0), ((1+B28/200)^2-1)*100, IF(AND(B$39="Qtrly", B28&gt;0), ((1+B28/400)^4-1)*100, ""))</f>
        <v/>
      </c>
      <c r="C58" s="213" t="str">
        <f t="shared" si="19"/>
        <v/>
      </c>
      <c r="D58" s="213" t="str">
        <f t="shared" si="19"/>
        <v/>
      </c>
      <c r="E58" s="213">
        <f t="shared" si="11"/>
        <v>2.4488108899999972</v>
      </c>
      <c r="F58" s="213">
        <f t="shared" si="2"/>
        <v>2.4550000000000001</v>
      </c>
      <c r="G58" s="213">
        <f t="shared" si="19"/>
        <v>2.4812028900000005</v>
      </c>
      <c r="H58" s="213">
        <f t="shared" si="19"/>
        <v>2.5996797224999924</v>
      </c>
      <c r="I58" s="213">
        <f t="shared" si="19"/>
        <v>2.7091037024999931</v>
      </c>
      <c r="J58" s="213">
        <f t="shared" si="19"/>
        <v>2.7770164099999883</v>
      </c>
      <c r="K58" s="214">
        <f t="shared" si="19"/>
        <v>2.9920522500000102</v>
      </c>
      <c r="L58" s="214">
        <f t="shared" si="19"/>
        <v>3.3333240899999783</v>
      </c>
      <c r="M58" s="52"/>
      <c r="N58" s="52"/>
      <c r="O58" s="51">
        <f t="shared" si="8"/>
        <v>42271</v>
      </c>
      <c r="P58" s="214">
        <f t="shared" si="18"/>
        <v>3.1981698225000077</v>
      </c>
      <c r="Q58" s="214">
        <f t="shared" si="18"/>
        <v>3.2438888099999952</v>
      </c>
      <c r="R58" s="214">
        <f t="shared" si="18"/>
        <v>3.0915315599999715</v>
      </c>
      <c r="S58" s="214">
        <f t="shared" si="18"/>
        <v>3.1951222499999821</v>
      </c>
      <c r="T58" s="214">
        <f t="shared" si="18"/>
        <v>3.5743821224999861</v>
      </c>
      <c r="U58" s="214">
        <f t="shared" si="18"/>
        <v>3.9227330624999945</v>
      </c>
      <c r="V58" s="214">
        <f t="shared" si="18"/>
        <v>3.4268660100000181</v>
      </c>
      <c r="W58" s="214">
        <f t="shared" si="18"/>
        <v>3.4197472025000009</v>
      </c>
      <c r="X58" s="214">
        <f t="shared" si="18"/>
        <v>4.0104221024999998</v>
      </c>
      <c r="Y58" s="214">
        <f t="shared" si="18"/>
        <v>4.1848904100000084</v>
      </c>
      <c r="Z58" s="214">
        <f t="shared" si="18"/>
        <v>4.6754072099999933</v>
      </c>
      <c r="AA58" s="214" t="str">
        <f t="shared" si="18"/>
        <v/>
      </c>
      <c r="AB58" s="214">
        <f t="shared" si="18"/>
        <v>3.3750060224999823</v>
      </c>
      <c r="AC58" s="214">
        <f t="shared" si="18"/>
        <v>3.8575001024999889</v>
      </c>
      <c r="AD58" s="214">
        <f t="shared" si="18"/>
        <v>4.1124326024999824</v>
      </c>
      <c r="AE58" s="214">
        <f t="shared" si="18"/>
        <v>4.7224755599999835</v>
      </c>
      <c r="AF58" s="214" t="str">
        <f t="shared" si="18"/>
        <v/>
      </c>
      <c r="AG58" s="214" t="str">
        <f t="shared" si="18"/>
        <v/>
      </c>
      <c r="AH58" s="214">
        <f t="shared" si="18"/>
        <v>4.2195974400000003</v>
      </c>
      <c r="AI58" s="214">
        <f t="shared" si="18"/>
        <v>4.3482680099999893</v>
      </c>
      <c r="AJ58" s="214" t="str">
        <f t="shared" si="18"/>
        <v/>
      </c>
      <c r="AK58" s="214">
        <f t="shared" si="18"/>
        <v>3.6008444024999697</v>
      </c>
      <c r="AL58" s="214">
        <f t="shared" si="18"/>
        <v>3.8411950625000246</v>
      </c>
      <c r="AM58" s="214">
        <f t="shared" si="18"/>
        <v>3.898738010242031</v>
      </c>
      <c r="AN58" s="214">
        <f t="shared" si="18"/>
        <v>4.2798380624999854</v>
      </c>
      <c r="AO58" s="214">
        <f t="shared" si="18"/>
        <v>4.3349888024999839</v>
      </c>
      <c r="AP58" s="214" t="str">
        <f t="shared" si="18"/>
        <v/>
      </c>
      <c r="AQ58" s="214" t="str">
        <f t="shared" si="18"/>
        <v/>
      </c>
      <c r="AR58" s="215">
        <f t="shared" si="18"/>
        <v>3.6612197306226557</v>
      </c>
      <c r="AS58" s="215">
        <f t="shared" si="18"/>
        <v>3.9624944399999862</v>
      </c>
      <c r="AT58" s="214">
        <f t="shared" si="18"/>
        <v>3.0367104899999831</v>
      </c>
      <c r="AU58" s="214">
        <f t="shared" si="18"/>
        <v>3.2753900025000116</v>
      </c>
      <c r="AV58" s="214">
        <f t="shared" si="18"/>
        <v>3.4004259600000308</v>
      </c>
      <c r="AW58" s="214">
        <f t="shared" si="18"/>
        <v>3.5245200900000162</v>
      </c>
      <c r="AX58" s="214">
        <f t="shared" si="18"/>
        <v>3.5794707600000253</v>
      </c>
      <c r="AY58" s="214">
        <f t="shared" si="18"/>
        <v>3.943122562500001</v>
      </c>
      <c r="AZ58" s="214">
        <f t="shared" si="18"/>
        <v>4.0920265024999791</v>
      </c>
      <c r="BA58" s="214">
        <f t="shared" si="18"/>
        <v>4.7296390624999907</v>
      </c>
      <c r="BB58" s="214" t="str">
        <f t="shared" si="18"/>
        <v/>
      </c>
      <c r="BC58" s="214" t="str">
        <f t="shared" si="18"/>
        <v/>
      </c>
      <c r="BD58" s="214" t="str">
        <f t="shared" si="18"/>
        <v/>
      </c>
      <c r="BE58" s="214">
        <f t="shared" si="18"/>
        <v>3.2388084224999947</v>
      </c>
      <c r="BF58" s="214">
        <f t="shared" si="18"/>
        <v>3.6517429024999881</v>
      </c>
      <c r="BG58" s="214">
        <f t="shared" si="18"/>
        <v>4.1083512224999952</v>
      </c>
      <c r="BH58" s="214" t="str">
        <f t="shared" si="18"/>
        <v/>
      </c>
      <c r="BI58" s="214">
        <f t="shared" si="18"/>
        <v>3.2570984024999916</v>
      </c>
      <c r="BJ58" s="214" t="str">
        <f t="shared" si="18"/>
        <v/>
      </c>
      <c r="BK58" s="214" t="str">
        <f t="shared" si="18"/>
        <v/>
      </c>
      <c r="BL58" s="214">
        <f t="shared" si="18"/>
        <v>3.2123924224999989</v>
      </c>
      <c r="BM58" s="214">
        <f t="shared" si="18"/>
        <v>3.3028304400000152</v>
      </c>
      <c r="BN58" s="214">
        <f t="shared" si="18"/>
        <v>3.7586704400000226</v>
      </c>
      <c r="BO58" s="214">
        <f t="shared" si="18"/>
        <v>4.0491802025000245</v>
      </c>
      <c r="BP58" s="214">
        <f t="shared" si="18"/>
        <v>4.2757534025000155</v>
      </c>
      <c r="BQ58" s="214">
        <f t="shared" si="18"/>
        <v>4.8412166399999901</v>
      </c>
      <c r="BR58" s="214" t="str">
        <f t="shared" si="18"/>
        <v/>
      </c>
      <c r="BS58" s="214">
        <f t="shared" si="18"/>
        <v>3.4075441025000153</v>
      </c>
      <c r="BT58" s="214">
        <f t="shared" si="18"/>
        <v>3.9492398024999931</v>
      </c>
      <c r="BU58" s="214">
        <f t="shared" si="18"/>
        <v>4.3686992099999822</v>
      </c>
    </row>
    <row r="59" spans="1:73" x14ac:dyDescent="0.25">
      <c r="A59" s="43">
        <f t="shared" si="5"/>
        <v>42272</v>
      </c>
      <c r="B59" s="213" t="str">
        <f t="shared" si="19"/>
        <v/>
      </c>
      <c r="C59" s="213" t="str">
        <f t="shared" si="19"/>
        <v/>
      </c>
      <c r="D59" s="213" t="str">
        <f t="shared" si="19"/>
        <v/>
      </c>
      <c r="E59" s="213">
        <f t="shared" si="11"/>
        <v>2.4751289999999981</v>
      </c>
      <c r="F59" s="213">
        <f t="shared" si="2"/>
        <v>2.4849999999999999</v>
      </c>
      <c r="G59" s="213">
        <f t="shared" si="19"/>
        <v>2.527775359999973</v>
      </c>
      <c r="H59" s="213">
        <f t="shared" si="19"/>
        <v>2.6452659599999873</v>
      </c>
      <c r="I59" s="213">
        <f t="shared" si="19"/>
        <v>2.7587690000000054</v>
      </c>
      <c r="J59" s="213">
        <f t="shared" si="19"/>
        <v>2.8216280100000102</v>
      </c>
      <c r="K59" s="214">
        <f t="shared" si="19"/>
        <v>3.0316352025000048</v>
      </c>
      <c r="L59" s="214">
        <f t="shared" si="19"/>
        <v>3.3699224100000036</v>
      </c>
      <c r="M59" s="52"/>
      <c r="N59" s="52"/>
      <c r="O59" s="51">
        <f t="shared" si="8"/>
        <v>42272</v>
      </c>
      <c r="P59" s="214">
        <f t="shared" si="18"/>
        <v>3.2042651025000035</v>
      </c>
      <c r="Q59" s="214">
        <f t="shared" si="18"/>
        <v>3.3018140625000081</v>
      </c>
      <c r="R59" s="214">
        <f t="shared" si="18"/>
        <v>3.1910588899999981</v>
      </c>
      <c r="S59" s="214">
        <f t="shared" si="18"/>
        <v>3.2469371025000138</v>
      </c>
      <c r="T59" s="214">
        <f t="shared" si="18"/>
        <v>3.6283280400000173</v>
      </c>
      <c r="U59" s="214">
        <f t="shared" si="18"/>
        <v>3.9777893025000122</v>
      </c>
      <c r="V59" s="214">
        <f t="shared" si="18"/>
        <v>3.4329680400000173</v>
      </c>
      <c r="W59" s="214">
        <f t="shared" si="18"/>
        <v>3.4329680400000173</v>
      </c>
      <c r="X59" s="214">
        <f t="shared" si="18"/>
        <v>4.0869252899999875</v>
      </c>
      <c r="Y59" s="214">
        <f t="shared" si="18"/>
        <v>4.2512471224999793</v>
      </c>
      <c r="Z59" s="214">
        <f t="shared" si="18"/>
        <v>4.7460137025000071</v>
      </c>
      <c r="AA59" s="214" t="str">
        <f t="shared" si="18"/>
        <v/>
      </c>
      <c r="AB59" s="214">
        <f t="shared" si="18"/>
        <v>3.4217811224999783</v>
      </c>
      <c r="AC59" s="214">
        <f t="shared" si="18"/>
        <v>3.918655402499982</v>
      </c>
      <c r="AD59" s="214">
        <f t="shared" si="18"/>
        <v>4.1869318400000077</v>
      </c>
      <c r="AE59" s="214">
        <f t="shared" si="18"/>
        <v>4.8422405624999998</v>
      </c>
      <c r="AF59" s="214" t="str">
        <f t="shared" si="18"/>
        <v/>
      </c>
      <c r="AG59" s="214" t="str">
        <f t="shared" si="18"/>
        <v/>
      </c>
      <c r="AH59" s="214">
        <f t="shared" si="18"/>
        <v>4.2818804224999951</v>
      </c>
      <c r="AI59" s="214">
        <f t="shared" si="18"/>
        <v>4.4197859599999889</v>
      </c>
      <c r="AJ59" s="214" t="str">
        <f t="shared" si="18"/>
        <v/>
      </c>
      <c r="AK59" s="214">
        <f t="shared" si="18"/>
        <v>3.644616359999997</v>
      </c>
      <c r="AL59" s="214">
        <f t="shared" si="18"/>
        <v>3.9074422499999928</v>
      </c>
      <c r="AM59" s="214">
        <f t="shared" si="18"/>
        <v>3.9625569235974822</v>
      </c>
      <c r="AN59" s="214">
        <f t="shared" si="18"/>
        <v>4.3574618025000067</v>
      </c>
      <c r="AO59" s="214">
        <f t="shared" si="18"/>
        <v>4.3574618025000067</v>
      </c>
      <c r="AP59" s="214" t="str">
        <f t="shared" si="18"/>
        <v/>
      </c>
      <c r="AQ59" s="214" t="str">
        <f t="shared" si="18"/>
        <v/>
      </c>
      <c r="AR59" s="215">
        <f t="shared" si="18"/>
        <v>3.7228735984365491</v>
      </c>
      <c r="AS59" s="215">
        <f t="shared" si="18"/>
        <v>4.1532508025000192</v>
      </c>
      <c r="AT59" s="214">
        <f t="shared" si="18"/>
        <v>3.0773172899999812</v>
      </c>
      <c r="AU59" s="214">
        <f t="shared" si="18"/>
        <v>3.3262085024999832</v>
      </c>
      <c r="AV59" s="214">
        <f t="shared" si="18"/>
        <v>3.4716184099999881</v>
      </c>
      <c r="AW59" s="214">
        <f t="shared" si="18"/>
        <v>3.5825240024999871</v>
      </c>
      <c r="AX59" s="214">
        <f t="shared" si="18"/>
        <v>3.6395261225000031</v>
      </c>
      <c r="AY59" s="214">
        <f t="shared" si="18"/>
        <v>4.0032832399999885</v>
      </c>
      <c r="AZ59" s="214">
        <f t="shared" si="18"/>
        <v>4.1461070400000244</v>
      </c>
      <c r="BA59" s="214">
        <f t="shared" si="18"/>
        <v>4.7828613225000094</v>
      </c>
      <c r="BB59" s="214" t="str">
        <f t="shared" si="18"/>
        <v/>
      </c>
      <c r="BC59" s="214" t="str">
        <f t="shared" si="18"/>
        <v/>
      </c>
      <c r="BD59" s="214" t="str">
        <f t="shared" si="18"/>
        <v/>
      </c>
      <c r="BE59" s="214">
        <f t="shared" si="18"/>
        <v>3.2672602025000108</v>
      </c>
      <c r="BF59" s="214">
        <f t="shared" si="18"/>
        <v>3.6995988899999999</v>
      </c>
      <c r="BG59" s="214">
        <f t="shared" si="18"/>
        <v>4.210409722499997</v>
      </c>
      <c r="BH59" s="214" t="str">
        <f t="shared" si="18"/>
        <v/>
      </c>
      <c r="BI59" s="214">
        <f t="shared" si="18"/>
        <v>3.3058796024999948</v>
      </c>
      <c r="BJ59" s="214" t="str">
        <f t="shared" si="18"/>
        <v/>
      </c>
      <c r="BK59" s="214" t="str">
        <f t="shared" si="18"/>
        <v/>
      </c>
      <c r="BL59" s="214">
        <f t="shared" si="18"/>
        <v>3.2306800625000021</v>
      </c>
      <c r="BM59" s="214">
        <f t="shared" si="18"/>
        <v>3.3536556899999903</v>
      </c>
      <c r="BN59" s="214">
        <f t="shared" si="18"/>
        <v>3.8136832100000184</v>
      </c>
      <c r="BO59" s="214">
        <f t="shared" si="18"/>
        <v>4.0991684099999759</v>
      </c>
      <c r="BP59" s="214">
        <f t="shared" si="18"/>
        <v>4.3298816399999884</v>
      </c>
      <c r="BQ59" s="214">
        <f t="shared" si="18"/>
        <v>4.8893464024999833</v>
      </c>
      <c r="BR59" s="214" t="str">
        <f t="shared" si="18"/>
        <v/>
      </c>
      <c r="BS59" s="214">
        <f t="shared" si="18"/>
        <v>3.4777217599999855</v>
      </c>
      <c r="BT59" s="214">
        <f t="shared" si="18"/>
        <v>4.0104221024999998</v>
      </c>
      <c r="BU59" s="214">
        <f t="shared" si="18"/>
        <v>4.4361363600000203</v>
      </c>
    </row>
    <row r="60" spans="1:73" x14ac:dyDescent="0.25">
      <c r="A60" s="43">
        <f t="shared" si="5"/>
        <v>42275</v>
      </c>
      <c r="B60" s="213" t="str">
        <f t="shared" si="19"/>
        <v/>
      </c>
      <c r="C60" s="213" t="str">
        <f t="shared" si="19"/>
        <v/>
      </c>
      <c r="D60" s="213" t="str">
        <f t="shared" si="19"/>
        <v/>
      </c>
      <c r="E60" s="213">
        <f t="shared" si="11"/>
        <v>2.4751289999999981</v>
      </c>
      <c r="F60" s="213">
        <f t="shared" si="2"/>
        <v>2.484</v>
      </c>
      <c r="G60" s="213">
        <f t="shared" si="19"/>
        <v>2.5227126224999896</v>
      </c>
      <c r="H60" s="213">
        <f t="shared" si="19"/>
        <v>2.621965062500009</v>
      </c>
      <c r="I60" s="213">
        <f t="shared" si="19"/>
        <v>2.7466049600000098</v>
      </c>
      <c r="J60" s="213">
        <f t="shared" si="19"/>
        <v>2.8216280100000102</v>
      </c>
      <c r="K60" s="214">
        <f t="shared" si="19"/>
        <v>3.0072755625000225</v>
      </c>
      <c r="L60" s="214">
        <f t="shared" si="19"/>
        <v>3.3526390624999847</v>
      </c>
      <c r="M60" s="52"/>
      <c r="N60" s="52"/>
      <c r="O60" s="51">
        <f t="shared" si="8"/>
        <v>42275</v>
      </c>
      <c r="P60" s="214">
        <f t="shared" si="18"/>
        <v>3.21747215999999</v>
      </c>
      <c r="Q60" s="214">
        <f t="shared" si="18"/>
        <v>3.2855527024999942</v>
      </c>
      <c r="R60" s="214">
        <f t="shared" si="18"/>
        <v>3.1423048099999962</v>
      </c>
      <c r="S60" s="214">
        <f t="shared" si="18"/>
        <v>3.2225520224999915</v>
      </c>
      <c r="T60" s="214">
        <f t="shared" si="18"/>
        <v>3.6038979600000021</v>
      </c>
      <c r="U60" s="214">
        <f t="shared" si="18"/>
        <v>3.9512789225000011</v>
      </c>
      <c r="V60" s="214">
        <f t="shared" si="18"/>
        <v>3.4339850625000112</v>
      </c>
      <c r="W60" s="214">
        <f t="shared" si="18"/>
        <v>3.4319510225000016</v>
      </c>
      <c r="X60" s="214">
        <f t="shared" si="18"/>
        <v>4.0604010000000024</v>
      </c>
      <c r="Y60" s="214">
        <f t="shared" si="18"/>
        <v>4.2328693024999975</v>
      </c>
      <c r="Z60" s="214">
        <f t="shared" si="18"/>
        <v>4.7153123024999744</v>
      </c>
      <c r="AA60" s="214" t="str">
        <f t="shared" si="18"/>
        <v/>
      </c>
      <c r="AB60" s="214">
        <f t="shared" si="18"/>
        <v>3.4177133025000028</v>
      </c>
      <c r="AC60" s="214">
        <f t="shared" si="18"/>
        <v>3.8941911225000014</v>
      </c>
      <c r="AD60" s="214">
        <f t="shared" si="18"/>
        <v>4.1624359999999916</v>
      </c>
      <c r="AE60" s="214">
        <f t="shared" si="18"/>
        <v>4.812548839999975</v>
      </c>
      <c r="AF60" s="214" t="str">
        <f t="shared" si="18"/>
        <v/>
      </c>
      <c r="AG60" s="214" t="str">
        <f t="shared" si="18"/>
        <v/>
      </c>
      <c r="AH60" s="214">
        <f t="shared" si="18"/>
        <v>4.2563523600000153</v>
      </c>
      <c r="AI60" s="214">
        <f t="shared" si="18"/>
        <v>4.3707424399999972</v>
      </c>
      <c r="AJ60" s="214" t="str">
        <f t="shared" si="18"/>
        <v/>
      </c>
      <c r="AK60" s="214">
        <f t="shared" si="18"/>
        <v>3.6344360100000195</v>
      </c>
      <c r="AL60" s="214">
        <f t="shared" si="18"/>
        <v>3.8921525624999953</v>
      </c>
      <c r="AM60" s="214">
        <f t="shared" si="18"/>
        <v>3.9450552646359993</v>
      </c>
      <c r="AN60" s="214">
        <f t="shared" si="18"/>
        <v>4.3411175624999743</v>
      </c>
      <c r="AO60" s="214">
        <f t="shared" si="18"/>
        <v>4.3319244900000164</v>
      </c>
      <c r="AP60" s="214" t="str">
        <f t="shared" si="18"/>
        <v/>
      </c>
      <c r="AQ60" s="214" t="str">
        <f t="shared" si="18"/>
        <v/>
      </c>
      <c r="AR60" s="215">
        <f t="shared" si="18"/>
        <v>3.7074575538653232</v>
      </c>
      <c r="AS60" s="215">
        <f t="shared" si="18"/>
        <v>4.1532508025000192</v>
      </c>
      <c r="AT60" s="214">
        <f t="shared" si="18"/>
        <v>3.0702105225000276</v>
      </c>
      <c r="AU60" s="214">
        <f t="shared" si="18"/>
        <v>3.3068960000000036</v>
      </c>
      <c r="AV60" s="214">
        <f t="shared" si="18"/>
        <v>3.4502581024999923</v>
      </c>
      <c r="AW60" s="214">
        <f t="shared" si="18"/>
        <v>3.5611522499999992</v>
      </c>
      <c r="AX60" s="214">
        <f t="shared" si="18"/>
        <v>3.6191664224999975</v>
      </c>
      <c r="AY60" s="214">
        <f t="shared" si="18"/>
        <v>3.9757499224999826</v>
      </c>
      <c r="AZ60" s="214">
        <f t="shared" si="18"/>
        <v>4.1165140624999985</v>
      </c>
      <c r="BA60" s="214">
        <f t="shared" si="18"/>
        <v>4.7562485025000267</v>
      </c>
      <c r="BB60" s="214" t="str">
        <f t="shared" si="18"/>
        <v/>
      </c>
      <c r="BC60" s="214" t="str">
        <f t="shared" si="18"/>
        <v/>
      </c>
      <c r="BD60" s="214" t="str">
        <f t="shared" si="18"/>
        <v/>
      </c>
      <c r="BE60" s="214">
        <f t="shared" si="18"/>
        <v>3.2662439999999959</v>
      </c>
      <c r="BF60" s="214">
        <f t="shared" si="18"/>
        <v>3.6761786225000259</v>
      </c>
      <c r="BG60" s="214">
        <f t="shared" si="18"/>
        <v>4.1828489999999885</v>
      </c>
      <c r="BH60" s="214" t="str">
        <f t="shared" si="18"/>
        <v/>
      </c>
      <c r="BI60" s="214">
        <f t="shared" si="18"/>
        <v>3.2896179225000211</v>
      </c>
      <c r="BJ60" s="214" t="str">
        <f t="shared" si="18"/>
        <v/>
      </c>
      <c r="BK60" s="214" t="str">
        <f t="shared" si="18"/>
        <v/>
      </c>
      <c r="BL60" s="214">
        <f t="shared" si="18"/>
        <v>3.2164562024999954</v>
      </c>
      <c r="BM60" s="214">
        <f t="shared" si="18"/>
        <v>3.3333240899999783</v>
      </c>
      <c r="BN60" s="214">
        <f t="shared" si="18"/>
        <v>3.8147021025000116</v>
      </c>
      <c r="BO60" s="214">
        <f t="shared" si="18"/>
        <v>4.0879455225000028</v>
      </c>
      <c r="BP60" s="214">
        <f t="shared" si="18"/>
        <v>4.3135395599999793</v>
      </c>
      <c r="BQ60" s="214">
        <f t="shared" si="18"/>
        <v>4.8586240025000116</v>
      </c>
      <c r="BR60" s="214" t="str">
        <f t="shared" si="18"/>
        <v/>
      </c>
      <c r="BS60" s="214">
        <f t="shared" si="18"/>
        <v>3.4695840000000144</v>
      </c>
      <c r="BT60" s="214">
        <f t="shared" si="18"/>
        <v>3.9859470225000138</v>
      </c>
      <c r="BU60" s="214">
        <f t="shared" si="18"/>
        <v>4.4085458025000079</v>
      </c>
    </row>
    <row r="61" spans="1:73" x14ac:dyDescent="0.25">
      <c r="A61" s="43">
        <f t="shared" si="5"/>
        <v>42276</v>
      </c>
      <c r="B61" s="213" t="str">
        <f t="shared" si="19"/>
        <v/>
      </c>
      <c r="C61" s="213" t="str">
        <f t="shared" si="19"/>
        <v/>
      </c>
      <c r="D61" s="213" t="str">
        <f t="shared" si="19"/>
        <v/>
      </c>
      <c r="E61" s="213">
        <f t="shared" si="11"/>
        <v>2.4913264400000079</v>
      </c>
      <c r="F61" s="213">
        <f t="shared" si="2"/>
        <v>2.496</v>
      </c>
      <c r="G61" s="213">
        <f t="shared" si="19"/>
        <v>2.5146125024999799</v>
      </c>
      <c r="H61" s="213">
        <f t="shared" si="19"/>
        <v>2.6310824899999918</v>
      </c>
      <c r="I61" s="213">
        <f t="shared" si="19"/>
        <v>2.7334280624999874</v>
      </c>
      <c r="J61" s="213">
        <f t="shared" si="19"/>
        <v>2.7891822499999774</v>
      </c>
      <c r="K61" s="214">
        <f t="shared" si="19"/>
        <v>2.9920522500000102</v>
      </c>
      <c r="L61" s="214">
        <f t="shared" si="19"/>
        <v>3.3129944899999986</v>
      </c>
      <c r="M61" s="52"/>
      <c r="N61" s="52"/>
      <c r="O61" s="51">
        <f t="shared" si="8"/>
        <v>42276</v>
      </c>
      <c r="P61" s="214">
        <f t="shared" si="18"/>
        <v>3.2743737600000156</v>
      </c>
      <c r="Q61" s="214">
        <f t="shared" si="18"/>
        <v>3.2733575224999978</v>
      </c>
      <c r="R61" s="214">
        <f t="shared" si="18"/>
        <v>3.1504296900000117</v>
      </c>
      <c r="S61" s="214">
        <f t="shared" si="18"/>
        <v>3.2083287224999868</v>
      </c>
      <c r="T61" s="214">
        <f t="shared" si="18"/>
        <v>3.5499584025000086</v>
      </c>
      <c r="U61" s="214">
        <f t="shared" si="18"/>
        <v>4.0471401225000037</v>
      </c>
      <c r="V61" s="214">
        <f t="shared" si="18"/>
        <v>3.4553436900000234</v>
      </c>
      <c r="W61" s="214">
        <f t="shared" si="18"/>
        <v>3.4441555624999953</v>
      </c>
      <c r="X61" s="214">
        <f t="shared" si="18"/>
        <v>4.0553005625000083</v>
      </c>
      <c r="Y61" s="214">
        <f t="shared" si="18"/>
        <v>4.2257228099999988</v>
      </c>
      <c r="Z61" s="214">
        <f t="shared" si="18"/>
        <v>4.7020097599999922</v>
      </c>
      <c r="AA61" s="214" t="str">
        <f t="shared" si="18"/>
        <v/>
      </c>
      <c r="AB61" s="214">
        <f t="shared" si="18"/>
        <v>3.4329680400000173</v>
      </c>
      <c r="AC61" s="214">
        <f t="shared" si="18"/>
        <v>3.8972490000000137</v>
      </c>
      <c r="AD61" s="214">
        <f t="shared" si="18"/>
        <v>4.1746835599999699</v>
      </c>
      <c r="AE61" s="214">
        <f t="shared" si="18"/>
        <v>4.8350732099999849</v>
      </c>
      <c r="AF61" s="214" t="str">
        <f t="shared" si="18"/>
        <v/>
      </c>
      <c r="AG61" s="214" t="str">
        <f t="shared" si="18"/>
        <v/>
      </c>
      <c r="AH61" s="214">
        <f t="shared" si="18"/>
        <v>4.3145609024999976</v>
      </c>
      <c r="AI61" s="214">
        <f t="shared" si="18"/>
        <v>4.3492895224999994</v>
      </c>
      <c r="AJ61" s="214" t="str">
        <f t="shared" si="18"/>
        <v/>
      </c>
      <c r="AK61" s="214">
        <f t="shared" si="18"/>
        <v>3.6374900624999817</v>
      </c>
      <c r="AL61" s="214">
        <f t="shared" si="18"/>
        <v>3.8880755025000102</v>
      </c>
      <c r="AM61" s="214">
        <f t="shared" ref="AM61:BU63" si="20">IF(AND(AM$39="S/A", AM31&gt;0), ((1+AM31/200)^2-1)*100, IF(AND(AM$39="Qtrly", AM31&gt;0), ((1+AM31/400)^4-1)*100, ""))</f>
        <v>3.934761203419801</v>
      </c>
      <c r="AN61" s="214">
        <f t="shared" si="20"/>
        <v>4.3615480624999758</v>
      </c>
      <c r="AO61" s="214">
        <f t="shared" si="20"/>
        <v>4.3033264099999968</v>
      </c>
      <c r="AP61" s="214" t="str">
        <f t="shared" si="20"/>
        <v/>
      </c>
      <c r="AQ61" s="214" t="str">
        <f t="shared" si="20"/>
        <v/>
      </c>
      <c r="AR61" s="215">
        <f t="shared" si="20"/>
        <v>3.7136237654669779</v>
      </c>
      <c r="AS61" s="215">
        <f t="shared" si="20"/>
        <v>4.0695821025000134</v>
      </c>
      <c r="AT61" s="214">
        <f t="shared" si="20"/>
        <v>3.0834090000000147</v>
      </c>
      <c r="AU61" s="214">
        <f t="shared" si="20"/>
        <v>3.3018140625000081</v>
      </c>
      <c r="AV61" s="214">
        <f t="shared" si="20"/>
        <v>3.4533094399999964</v>
      </c>
      <c r="AW61" s="214">
        <f t="shared" si="20"/>
        <v>3.5530112099999789</v>
      </c>
      <c r="AX61" s="214">
        <f t="shared" si="20"/>
        <v>3.6100052099999891</v>
      </c>
      <c r="AY61" s="214">
        <f t="shared" si="20"/>
        <v>3.9706515600000047</v>
      </c>
      <c r="AZ61" s="214">
        <f t="shared" si="20"/>
        <v>4.1114122500000239</v>
      </c>
      <c r="BA61" s="214">
        <f t="shared" si="20"/>
        <v>4.7306624399999997</v>
      </c>
      <c r="BB61" s="214" t="str">
        <f t="shared" si="20"/>
        <v/>
      </c>
      <c r="BC61" s="214" t="str">
        <f t="shared" si="20"/>
        <v/>
      </c>
      <c r="BD61" s="214" t="str">
        <f t="shared" si="20"/>
        <v/>
      </c>
      <c r="BE61" s="214">
        <f t="shared" si="20"/>
        <v>3.2865689999999947</v>
      </c>
      <c r="BF61" s="214">
        <f t="shared" si="20"/>
        <v>3.6659967224999868</v>
      </c>
      <c r="BG61" s="214">
        <f t="shared" si="20"/>
        <v>4.1685596899999844</v>
      </c>
      <c r="BH61" s="214" t="str">
        <f t="shared" si="20"/>
        <v/>
      </c>
      <c r="BI61" s="214">
        <f t="shared" si="20"/>
        <v>3.3038468225000228</v>
      </c>
      <c r="BJ61" s="214" t="str">
        <f t="shared" si="20"/>
        <v/>
      </c>
      <c r="BK61" s="214" t="str">
        <f t="shared" si="20"/>
        <v/>
      </c>
      <c r="BL61" s="214">
        <f t="shared" si="20"/>
        <v>3.2713250624999857</v>
      </c>
      <c r="BM61" s="214">
        <f t="shared" si="20"/>
        <v>3.3394233599999712</v>
      </c>
      <c r="BN61" s="214">
        <f t="shared" si="20"/>
        <v>3.8218344899999757</v>
      </c>
      <c r="BO61" s="214">
        <f t="shared" si="20"/>
        <v>4.0899860025000123</v>
      </c>
      <c r="BP61" s="214">
        <f t="shared" si="20"/>
        <v>4.3114968900000106</v>
      </c>
      <c r="BQ61" s="214">
        <f t="shared" si="20"/>
        <v>4.8401927224999808</v>
      </c>
      <c r="BR61" s="214" t="str">
        <f t="shared" si="20"/>
        <v/>
      </c>
      <c r="BS61" s="214">
        <f t="shared" si="20"/>
        <v>3.4939982400000069</v>
      </c>
      <c r="BT61" s="214">
        <f t="shared" si="20"/>
        <v>3.9849272899999955</v>
      </c>
      <c r="BU61" s="214">
        <f t="shared" si="20"/>
        <v>4.4177422499999786</v>
      </c>
    </row>
    <row r="62" spans="1:73" x14ac:dyDescent="0.25">
      <c r="A62" s="43">
        <f t="shared" si="5"/>
        <v>42277</v>
      </c>
      <c r="B62" s="213" t="str">
        <f t="shared" si="19"/>
        <v/>
      </c>
      <c r="C62" s="213" t="str">
        <f t="shared" si="19"/>
        <v/>
      </c>
      <c r="D62" s="213" t="str">
        <f t="shared" si="19"/>
        <v/>
      </c>
      <c r="E62" s="213"/>
      <c r="F62" s="213"/>
      <c r="G62" s="213">
        <f t="shared" si="19"/>
        <v>2.536888602499987</v>
      </c>
      <c r="H62" s="213">
        <f t="shared" si="19"/>
        <v>2.6503317225000211</v>
      </c>
      <c r="I62" s="213">
        <f t="shared" si="19"/>
        <v>2.7425504400000023</v>
      </c>
      <c r="J62" s="213">
        <f t="shared" si="19"/>
        <v>2.8084463025000117</v>
      </c>
      <c r="K62" s="214">
        <f t="shared" si="19"/>
        <v>3.017425062500001</v>
      </c>
      <c r="L62" s="214">
        <f t="shared" si="19"/>
        <v>3.3333240899999783</v>
      </c>
      <c r="M62" s="52"/>
      <c r="N62" s="52"/>
      <c r="O62" s="51">
        <f t="shared" si="8"/>
        <v>42277</v>
      </c>
      <c r="P62" s="214">
        <f t="shared" ref="P62:BU63" si="21">IF(AND(P$39="S/A", P32&gt;0), ((1+P32/200)^2-1)*100, IF(AND(P$39="Qtrly", P32&gt;0), ((1+P32/400)^4-1)*100, ""))</f>
        <v>3.2418566400000293</v>
      </c>
      <c r="Q62" s="214">
        <f t="shared" si="21"/>
        <v>3.3058796024999948</v>
      </c>
      <c r="R62" s="214">
        <f t="shared" si="21"/>
        <v>3.1859798025000163</v>
      </c>
      <c r="S62" s="214">
        <f t="shared" si="21"/>
        <v>3.2581145599999806</v>
      </c>
      <c r="T62" s="214">
        <f t="shared" si="21"/>
        <v>3.6324000000000023</v>
      </c>
      <c r="U62" s="214">
        <f t="shared" si="21"/>
        <v>4.0706022500000216</v>
      </c>
      <c r="V62" s="214">
        <f t="shared" si="21"/>
        <v>3.4909463024999754</v>
      </c>
      <c r="W62" s="214">
        <f t="shared" si="21"/>
        <v>3.4655152400000055</v>
      </c>
      <c r="X62" s="214">
        <f t="shared" si="21"/>
        <v>4.118554822500009</v>
      </c>
      <c r="Y62" s="214">
        <f t="shared" si="21"/>
        <v>4.263499902500012</v>
      </c>
      <c r="Z62" s="214">
        <f t="shared" si="21"/>
        <v>4.8023112900000164</v>
      </c>
      <c r="AA62" s="214" t="str">
        <f t="shared" si="21"/>
        <v/>
      </c>
      <c r="AB62" s="214">
        <f t="shared" si="21"/>
        <v>3.4390702500000092</v>
      </c>
      <c r="AC62" s="214">
        <f t="shared" si="21"/>
        <v>3.9115196900000315</v>
      </c>
      <c r="AD62" s="214">
        <f t="shared" si="21"/>
        <v>4.1920355025000022</v>
      </c>
      <c r="AE62" s="214">
        <f t="shared" si="21"/>
        <v>4.8545280224999932</v>
      </c>
      <c r="AF62" s="214" t="str">
        <f t="shared" si="21"/>
        <v/>
      </c>
      <c r="AG62" s="214" t="str">
        <f t="shared" si="21"/>
        <v/>
      </c>
      <c r="AH62" s="214">
        <f t="shared" si="21"/>
        <v>4.3278388099999843</v>
      </c>
      <c r="AI62" s="214">
        <f t="shared" si="21"/>
        <v>4.3727856900000139</v>
      </c>
      <c r="AJ62" s="214" t="str">
        <f t="shared" si="21"/>
        <v/>
      </c>
      <c r="AK62" s="214">
        <f t="shared" si="21"/>
        <v>3.6486886400000085</v>
      </c>
      <c r="AL62" s="214">
        <f t="shared" si="21"/>
        <v>3.8982683024999742</v>
      </c>
      <c r="AM62" s="214">
        <f t="shared" si="21"/>
        <v>3.9502025819857511</v>
      </c>
      <c r="AN62" s="214">
        <f t="shared" si="21"/>
        <v>4.3799372225000077</v>
      </c>
      <c r="AO62" s="214">
        <f t="shared" si="20"/>
        <v>4.3186463225000082</v>
      </c>
      <c r="AP62" s="214" t="str">
        <f t="shared" si="21"/>
        <v/>
      </c>
      <c r="AQ62" s="214" t="str">
        <f t="shared" si="21"/>
        <v/>
      </c>
      <c r="AR62" s="215">
        <f t="shared" si="21"/>
        <v>3.7290404974728242</v>
      </c>
      <c r="AS62" s="215">
        <f t="shared" si="21"/>
        <v>4.0614211025000069</v>
      </c>
      <c r="AT62" s="214">
        <f t="shared" si="21"/>
        <v>3.1016852100000047</v>
      </c>
      <c r="AU62" s="214">
        <f t="shared" si="21"/>
        <v>3.3404399224999937</v>
      </c>
      <c r="AV62" s="214">
        <f t="shared" si="21"/>
        <v>3.4492409999999696</v>
      </c>
      <c r="AW62" s="214">
        <f t="shared" si="21"/>
        <v>3.5733644099999795</v>
      </c>
      <c r="AX62" s="214">
        <f t="shared" si="21"/>
        <v>3.6324000000000023</v>
      </c>
      <c r="AY62" s="214">
        <f t="shared" si="21"/>
        <v>4.0491802025000245</v>
      </c>
      <c r="AZ62" s="214">
        <f t="shared" si="21"/>
        <v>4.1501891600000063</v>
      </c>
      <c r="BA62" s="214">
        <f t="shared" si="20"/>
        <v>4.7675073600000006</v>
      </c>
      <c r="BB62" s="214" t="str">
        <f t="shared" si="21"/>
        <v/>
      </c>
      <c r="BC62" s="214" t="str">
        <f t="shared" si="21"/>
        <v/>
      </c>
      <c r="BD62" s="214" t="str">
        <f t="shared" si="21"/>
        <v/>
      </c>
      <c r="BE62" s="214">
        <f t="shared" si="21"/>
        <v>3.2957159025000182</v>
      </c>
      <c r="BF62" s="214">
        <f t="shared" si="21"/>
        <v>3.6812697600000055</v>
      </c>
      <c r="BG62" s="214">
        <f t="shared" si="21"/>
        <v>4.2890288399999976</v>
      </c>
      <c r="BH62" s="214" t="str">
        <f t="shared" si="21"/>
        <v/>
      </c>
      <c r="BI62" s="214">
        <f t="shared" si="21"/>
        <v>3.3109616400000208</v>
      </c>
      <c r="BJ62" s="214" t="str">
        <f t="shared" si="21"/>
        <v/>
      </c>
      <c r="BK62" s="214" t="str">
        <f t="shared" si="21"/>
        <v/>
      </c>
      <c r="BL62" s="214">
        <f t="shared" si="21"/>
        <v>3.299781322499995</v>
      </c>
      <c r="BM62" s="214">
        <f t="shared" si="21"/>
        <v>3.3719558400000071</v>
      </c>
      <c r="BN62" s="214">
        <f t="shared" si="21"/>
        <v>3.8350810025000293</v>
      </c>
      <c r="BO62" s="214"/>
      <c r="BP62" s="214">
        <f t="shared" si="21"/>
        <v>4.3319244900000164</v>
      </c>
      <c r="BQ62" s="214">
        <f t="shared" si="21"/>
        <v>4.8668162025000239</v>
      </c>
      <c r="BR62" s="214" t="str">
        <f t="shared" si="21"/>
        <v/>
      </c>
      <c r="BS62" s="214">
        <f t="shared" si="21"/>
        <v>3.5051890624999915</v>
      </c>
      <c r="BT62" s="214">
        <f t="shared" si="21"/>
        <v>4.0094022499999937</v>
      </c>
      <c r="BU62" s="214">
        <f t="shared" si="21"/>
        <v>4.4402241600000059</v>
      </c>
    </row>
    <row r="63" spans="1:73" x14ac:dyDescent="0.25">
      <c r="A63" s="43" t="str">
        <f t="shared" si="5"/>
        <v/>
      </c>
      <c r="B63" s="216" t="str">
        <f t="shared" si="19"/>
        <v/>
      </c>
      <c r="C63" s="216" t="str">
        <f t="shared" si="19"/>
        <v/>
      </c>
      <c r="D63" s="216" t="str">
        <f t="shared" si="19"/>
        <v/>
      </c>
      <c r="E63" s="216"/>
      <c r="F63" s="216"/>
      <c r="G63" s="216" t="str">
        <f t="shared" si="19"/>
        <v/>
      </c>
      <c r="H63" s="216" t="str">
        <f t="shared" si="19"/>
        <v/>
      </c>
      <c r="I63" s="216" t="str">
        <f t="shared" si="19"/>
        <v/>
      </c>
      <c r="J63" s="216" t="str">
        <f t="shared" si="19"/>
        <v/>
      </c>
      <c r="K63" s="217" t="str">
        <f t="shared" si="19"/>
        <v/>
      </c>
      <c r="L63" s="217" t="str">
        <f t="shared" si="19"/>
        <v/>
      </c>
      <c r="M63" s="52"/>
      <c r="N63" s="52"/>
      <c r="O63" s="51" t="str">
        <f t="shared" si="8"/>
        <v/>
      </c>
      <c r="P63" s="217" t="str">
        <f t="shared" si="21"/>
        <v/>
      </c>
      <c r="Q63" s="217" t="str">
        <f t="shared" si="21"/>
        <v/>
      </c>
      <c r="R63" s="217" t="str">
        <f t="shared" si="21"/>
        <v/>
      </c>
      <c r="S63" s="217" t="str">
        <f t="shared" si="21"/>
        <v/>
      </c>
      <c r="T63" s="217" t="str">
        <f t="shared" si="21"/>
        <v/>
      </c>
      <c r="U63" s="217" t="str">
        <f t="shared" si="21"/>
        <v/>
      </c>
      <c r="V63" s="217" t="str">
        <f t="shared" si="21"/>
        <v/>
      </c>
      <c r="W63" s="217" t="str">
        <f t="shared" si="21"/>
        <v/>
      </c>
      <c r="X63" s="217" t="str">
        <f t="shared" si="21"/>
        <v/>
      </c>
      <c r="Y63" s="217" t="str">
        <f t="shared" si="21"/>
        <v/>
      </c>
      <c r="Z63" s="217" t="str">
        <f t="shared" si="21"/>
        <v/>
      </c>
      <c r="AA63" s="217" t="str">
        <f t="shared" si="21"/>
        <v/>
      </c>
      <c r="AB63" s="217" t="str">
        <f t="shared" si="21"/>
        <v/>
      </c>
      <c r="AC63" s="217" t="str">
        <f t="shared" si="21"/>
        <v/>
      </c>
      <c r="AD63" s="217" t="str">
        <f t="shared" si="21"/>
        <v/>
      </c>
      <c r="AE63" s="217" t="str">
        <f t="shared" si="21"/>
        <v/>
      </c>
      <c r="AF63" s="217" t="str">
        <f t="shared" si="21"/>
        <v/>
      </c>
      <c r="AG63" s="217" t="str">
        <f t="shared" si="21"/>
        <v/>
      </c>
      <c r="AH63" s="217" t="str">
        <f t="shared" si="21"/>
        <v/>
      </c>
      <c r="AI63" s="217" t="str">
        <f t="shared" si="21"/>
        <v/>
      </c>
      <c r="AJ63" s="217" t="str">
        <f t="shared" si="21"/>
        <v/>
      </c>
      <c r="AK63" s="217" t="str">
        <f t="shared" si="21"/>
        <v/>
      </c>
      <c r="AL63" s="217" t="str">
        <f t="shared" si="21"/>
        <v/>
      </c>
      <c r="AM63" s="217" t="str">
        <f t="shared" si="21"/>
        <v/>
      </c>
      <c r="AN63" s="217" t="str">
        <f t="shared" si="21"/>
        <v/>
      </c>
      <c r="AO63" s="217" t="str">
        <f t="shared" si="20"/>
        <v/>
      </c>
      <c r="AP63" s="217" t="str">
        <f t="shared" si="21"/>
        <v/>
      </c>
      <c r="AQ63" s="217" t="str">
        <f t="shared" si="21"/>
        <v/>
      </c>
      <c r="AR63" s="218" t="str">
        <f t="shared" si="21"/>
        <v/>
      </c>
      <c r="AS63" s="218" t="str">
        <f t="shared" si="21"/>
        <v/>
      </c>
      <c r="AT63" s="217" t="str">
        <f t="shared" si="21"/>
        <v/>
      </c>
      <c r="AU63" s="217" t="str">
        <f t="shared" si="21"/>
        <v/>
      </c>
      <c r="AV63" s="217" t="str">
        <f t="shared" si="21"/>
        <v/>
      </c>
      <c r="AW63" s="217" t="str">
        <f t="shared" si="21"/>
        <v/>
      </c>
      <c r="AX63" s="217" t="str">
        <f t="shared" si="21"/>
        <v/>
      </c>
      <c r="AY63" s="217" t="str">
        <f t="shared" si="21"/>
        <v/>
      </c>
      <c r="AZ63" s="217" t="str">
        <f t="shared" si="21"/>
        <v/>
      </c>
      <c r="BA63" s="217" t="str">
        <f t="shared" si="20"/>
        <v/>
      </c>
      <c r="BB63" s="217" t="str">
        <f t="shared" si="21"/>
        <v/>
      </c>
      <c r="BC63" s="217" t="str">
        <f t="shared" si="21"/>
        <v/>
      </c>
      <c r="BD63" s="217" t="str">
        <f t="shared" si="21"/>
        <v/>
      </c>
      <c r="BE63" s="217" t="str">
        <f t="shared" si="21"/>
        <v/>
      </c>
      <c r="BF63" s="217" t="str">
        <f t="shared" si="21"/>
        <v/>
      </c>
      <c r="BG63" s="217" t="str">
        <f t="shared" si="21"/>
        <v/>
      </c>
      <c r="BH63" s="217" t="str">
        <f t="shared" si="21"/>
        <v/>
      </c>
      <c r="BI63" s="217" t="str">
        <f t="shared" si="21"/>
        <v/>
      </c>
      <c r="BJ63" s="217" t="str">
        <f t="shared" si="21"/>
        <v/>
      </c>
      <c r="BK63" s="217" t="str">
        <f t="shared" si="21"/>
        <v/>
      </c>
      <c r="BL63" s="217" t="str">
        <f t="shared" si="21"/>
        <v/>
      </c>
      <c r="BM63" s="217" t="str">
        <f t="shared" si="21"/>
        <v/>
      </c>
      <c r="BN63" s="217" t="str">
        <f t="shared" si="21"/>
        <v/>
      </c>
      <c r="BO63" s="217"/>
      <c r="BP63" s="217" t="str">
        <f t="shared" si="21"/>
        <v/>
      </c>
      <c r="BQ63" s="217" t="str">
        <f t="shared" si="21"/>
        <v/>
      </c>
      <c r="BR63" s="217" t="str">
        <f t="shared" si="21"/>
        <v/>
      </c>
      <c r="BS63" s="217" t="str">
        <f t="shared" si="21"/>
        <v/>
      </c>
      <c r="BT63" s="217" t="str">
        <f t="shared" si="21"/>
        <v/>
      </c>
      <c r="BU63" s="217" t="str">
        <f t="shared" si="21"/>
        <v/>
      </c>
    </row>
    <row r="64" spans="1:73" x14ac:dyDescent="0.25">
      <c r="A64" s="201"/>
      <c r="B64" s="52"/>
      <c r="C64" s="52"/>
      <c r="D64" s="52"/>
      <c r="E64" s="52"/>
      <c r="F64" s="52"/>
      <c r="G64" s="52"/>
      <c r="H64" s="52"/>
      <c r="I64" s="52"/>
      <c r="J64" s="52"/>
      <c r="K64" s="52"/>
      <c r="L64" s="219"/>
      <c r="M64" s="52"/>
      <c r="N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203"/>
      <c r="BL64" s="203"/>
      <c r="BM64" s="203"/>
      <c r="BN64" s="203"/>
      <c r="BO64" s="203"/>
      <c r="BP64" s="203"/>
      <c r="BQ64" s="203"/>
      <c r="BR64" s="203"/>
      <c r="BS64" s="203"/>
    </row>
    <row r="65" spans="1:73" ht="15" customHeight="1" x14ac:dyDescent="0.25">
      <c r="A65" s="201"/>
      <c r="B65" s="304" t="s">
        <v>15</v>
      </c>
      <c r="C65" s="305"/>
      <c r="D65" s="305"/>
      <c r="E65" s="305"/>
      <c r="F65" s="305"/>
      <c r="G65" s="305"/>
      <c r="H65" s="305"/>
      <c r="I65" s="305"/>
      <c r="J65" s="305"/>
      <c r="K65" s="305"/>
      <c r="L65" s="306"/>
      <c r="M65" s="220"/>
      <c r="N65" s="221"/>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203"/>
      <c r="BL65" s="203"/>
      <c r="BM65" s="203"/>
      <c r="BN65" s="203"/>
      <c r="BO65" s="203"/>
      <c r="BP65" s="203"/>
      <c r="BQ65" s="203"/>
      <c r="BR65" s="203"/>
      <c r="BS65" s="203"/>
    </row>
    <row r="66" spans="1:73" x14ac:dyDescent="0.25">
      <c r="A66" s="222" t="s">
        <v>16</v>
      </c>
      <c r="B66" s="223"/>
      <c r="C66" s="219"/>
      <c r="D66" s="219"/>
      <c r="E66" s="219"/>
      <c r="F66" s="219">
        <f t="shared" ref="F66:L66" si="22">AVERAGE(F41:F63)</f>
        <v>2.4635714285714285</v>
      </c>
      <c r="G66" s="219">
        <f t="shared" si="22"/>
        <v>2.5166889757954554</v>
      </c>
      <c r="H66" s="219">
        <f t="shared" si="22"/>
        <v>2.61312792409091</v>
      </c>
      <c r="I66" s="219">
        <f t="shared" si="22"/>
        <v>2.7250459925000006</v>
      </c>
      <c r="J66" s="219">
        <f t="shared" si="22"/>
        <v>2.8007980195454532</v>
      </c>
      <c r="K66" s="219">
        <f t="shared" si="22"/>
        <v>3.0076471238636384</v>
      </c>
      <c r="L66" s="224">
        <f t="shared" si="22"/>
        <v>3.3351292848863636</v>
      </c>
      <c r="M66" s="52"/>
      <c r="N66" s="52"/>
      <c r="P66" s="202"/>
      <c r="Q66" s="202"/>
      <c r="R66" s="202"/>
      <c r="S66" s="202"/>
      <c r="T66" s="202"/>
      <c r="AI66" s="202"/>
      <c r="AR66" s="202"/>
      <c r="AS66" s="202"/>
      <c r="AT66" s="202"/>
      <c r="AU66" s="202"/>
      <c r="AV66" s="202"/>
      <c r="AW66" s="202"/>
      <c r="AX66" s="202"/>
      <c r="AY66" s="202"/>
      <c r="AZ66" s="202"/>
      <c r="BA66" s="202"/>
      <c r="BB66" s="202"/>
      <c r="BC66" s="202"/>
      <c r="BD66" s="202"/>
      <c r="BE66" s="202"/>
      <c r="BF66" s="202"/>
      <c r="BG66" s="202"/>
      <c r="BH66" s="202"/>
      <c r="BI66" s="202"/>
    </row>
    <row r="67" spans="1:73" x14ac:dyDescent="0.25">
      <c r="A67" s="225"/>
      <c r="B67" s="52"/>
      <c r="C67" s="52"/>
      <c r="D67" s="52"/>
      <c r="E67" s="52"/>
      <c r="F67" s="52"/>
      <c r="G67" s="52"/>
      <c r="H67" s="52"/>
      <c r="I67" s="52"/>
      <c r="J67" s="52"/>
      <c r="K67" s="226"/>
      <c r="L67" s="219"/>
      <c r="M67" s="52"/>
      <c r="N67" s="52"/>
      <c r="P67" s="202"/>
      <c r="Q67" s="202"/>
      <c r="R67" s="202"/>
      <c r="S67" s="202"/>
      <c r="T67" s="202"/>
      <c r="AI67" s="202"/>
      <c r="AR67" s="202"/>
      <c r="AS67" s="202"/>
      <c r="AT67" s="202"/>
      <c r="AU67" s="202"/>
      <c r="AV67" s="202"/>
      <c r="AW67" s="202"/>
      <c r="AX67" s="202"/>
      <c r="AY67" s="202"/>
      <c r="AZ67" s="202"/>
      <c r="BA67" s="202"/>
      <c r="BB67" s="202"/>
      <c r="BC67" s="202"/>
      <c r="BD67" s="202"/>
      <c r="BE67" s="202"/>
      <c r="BF67" s="202"/>
      <c r="BG67" s="202"/>
      <c r="BH67" s="202"/>
      <c r="BI67" s="202"/>
    </row>
    <row r="68" spans="1:73" x14ac:dyDescent="0.25">
      <c r="A68" s="225"/>
      <c r="B68" s="307" t="s">
        <v>17</v>
      </c>
      <c r="C68" s="308"/>
      <c r="D68" s="308"/>
      <c r="E68" s="308"/>
      <c r="F68" s="308"/>
      <c r="G68" s="308"/>
      <c r="H68" s="308"/>
      <c r="I68" s="308"/>
      <c r="J68" s="308"/>
      <c r="K68" s="308"/>
      <c r="L68" s="309"/>
      <c r="M68" s="227"/>
      <c r="N68" s="227"/>
      <c r="P68" s="202"/>
      <c r="Q68" s="202"/>
      <c r="R68" s="202"/>
      <c r="S68" s="202"/>
      <c r="T68" s="202"/>
      <c r="AI68" s="202"/>
      <c r="AR68" s="202"/>
      <c r="AS68" s="202"/>
      <c r="AT68" s="202"/>
      <c r="AU68" s="202"/>
      <c r="AV68" s="202"/>
      <c r="AW68" s="202"/>
      <c r="AX68" s="202"/>
      <c r="AY68" s="202"/>
      <c r="AZ68" s="202"/>
      <c r="BA68" s="202"/>
      <c r="BB68" s="202"/>
      <c r="BC68" s="202"/>
      <c r="BD68" s="202"/>
      <c r="BE68" s="202"/>
      <c r="BF68" s="202"/>
      <c r="BG68" s="202"/>
      <c r="BH68" s="202"/>
      <c r="BI68" s="202"/>
    </row>
    <row r="69" spans="1:73" x14ac:dyDescent="0.25">
      <c r="A69" s="225"/>
      <c r="B69" s="228"/>
      <c r="C69" s="229"/>
      <c r="G69" s="229" t="s">
        <v>18</v>
      </c>
      <c r="H69" s="229" t="s">
        <v>19</v>
      </c>
      <c r="I69" s="229"/>
      <c r="J69" s="229"/>
      <c r="K69" s="229"/>
      <c r="L69" s="230"/>
      <c r="M69" s="227"/>
      <c r="N69" s="227"/>
      <c r="P69" s="202"/>
      <c r="Q69" s="202"/>
      <c r="R69" s="202"/>
      <c r="S69" s="202"/>
      <c r="T69" s="202"/>
      <c r="AI69" s="202"/>
      <c r="AR69" s="202"/>
      <c r="AS69" s="202"/>
      <c r="AT69" s="202"/>
      <c r="AU69" s="202"/>
      <c r="AV69" s="202"/>
      <c r="AW69" s="202"/>
      <c r="AX69" s="202"/>
      <c r="AY69" s="202"/>
      <c r="AZ69" s="202"/>
      <c r="BA69" s="202"/>
      <c r="BB69" s="202"/>
      <c r="BC69" s="202"/>
      <c r="BD69" s="202"/>
      <c r="BE69" s="202"/>
      <c r="BF69" s="202"/>
      <c r="BG69" s="202"/>
      <c r="BH69" s="202"/>
      <c r="BI69" s="202"/>
    </row>
    <row r="70" spans="1:73" x14ac:dyDescent="0.25">
      <c r="A70" s="225"/>
      <c r="B70" s="216"/>
      <c r="C70" s="232"/>
      <c r="D70" s="232"/>
      <c r="E70" s="232"/>
      <c r="F70" s="232"/>
      <c r="G70" s="233">
        <v>5</v>
      </c>
      <c r="H70" s="234">
        <f>I66+(J66-I66)/(J10-I10)*($B$3+(365*5+1)-I10)</f>
        <v>2.7572645761547752</v>
      </c>
      <c r="I70" s="226"/>
      <c r="J70" s="260"/>
      <c r="K70" s="260"/>
      <c r="L70" s="288"/>
      <c r="M70" s="231"/>
      <c r="N70" s="231"/>
      <c r="P70" s="202"/>
      <c r="Q70" s="202"/>
      <c r="R70" s="202"/>
      <c r="S70" s="202"/>
      <c r="T70" s="202"/>
      <c r="AI70" s="202"/>
      <c r="AR70" s="202"/>
      <c r="AS70" s="202"/>
      <c r="AT70" s="202"/>
      <c r="AU70" s="202"/>
      <c r="AV70" s="202"/>
      <c r="AW70" s="202"/>
      <c r="AX70" s="202"/>
      <c r="AY70" s="202"/>
      <c r="AZ70" s="202"/>
      <c r="BA70" s="202"/>
      <c r="BB70" s="202"/>
      <c r="BC70" s="202"/>
      <c r="BD70" s="202"/>
      <c r="BE70" s="202"/>
      <c r="BF70" s="202"/>
      <c r="BG70" s="202"/>
      <c r="BH70" s="202"/>
      <c r="BI70" s="202"/>
    </row>
    <row r="71" spans="1:73" x14ac:dyDescent="0.25">
      <c r="A71" s="225"/>
      <c r="K71" s="203"/>
      <c r="P71" s="202"/>
      <c r="Q71" s="202"/>
      <c r="R71" s="202"/>
      <c r="S71" s="202"/>
      <c r="T71" s="202"/>
      <c r="AR71" s="235"/>
      <c r="AS71" s="235"/>
      <c r="AT71" s="202"/>
      <c r="AU71" s="202"/>
      <c r="AV71" s="202"/>
      <c r="AW71" s="202"/>
      <c r="AX71" s="202"/>
      <c r="AY71" s="202"/>
      <c r="AZ71" s="202"/>
      <c r="BA71" s="202"/>
      <c r="BB71" s="202"/>
      <c r="BC71" s="202"/>
      <c r="BD71" s="202"/>
      <c r="BE71" s="202"/>
      <c r="BF71" s="202"/>
      <c r="BG71" s="202"/>
      <c r="BH71" s="202"/>
      <c r="BI71" s="202"/>
    </row>
    <row r="72" spans="1:73" x14ac:dyDescent="0.25">
      <c r="A72" s="225"/>
      <c r="R72" s="202"/>
      <c r="S72" s="202"/>
      <c r="T72" s="202"/>
      <c r="AR72" s="202"/>
      <c r="AS72" s="202"/>
      <c r="AT72" s="202"/>
      <c r="AU72" s="202"/>
      <c r="AV72" s="202"/>
      <c r="AW72" s="202"/>
      <c r="AX72" s="202"/>
      <c r="AY72" s="202"/>
      <c r="AZ72" s="202"/>
      <c r="BA72" s="202"/>
      <c r="BB72" s="202"/>
      <c r="BC72" s="202"/>
      <c r="BD72" s="202"/>
      <c r="BE72" s="202"/>
      <c r="BF72" s="202"/>
      <c r="BG72" s="202"/>
      <c r="BH72" s="202"/>
      <c r="BI72" s="202"/>
    </row>
    <row r="73" spans="1:73" x14ac:dyDescent="0.25">
      <c r="A73" s="225"/>
      <c r="P73" s="307" t="s">
        <v>20</v>
      </c>
      <c r="Q73" s="308"/>
      <c r="R73" s="308"/>
      <c r="S73" s="308"/>
      <c r="T73" s="308"/>
      <c r="U73" s="308"/>
      <c r="V73" s="308"/>
      <c r="W73" s="308"/>
      <c r="X73" s="308"/>
      <c r="Y73" s="308"/>
      <c r="Z73" s="308"/>
      <c r="AA73" s="308"/>
      <c r="AB73" s="308"/>
      <c r="AC73" s="308"/>
      <c r="AD73" s="308"/>
      <c r="AE73" s="308"/>
      <c r="AF73" s="308"/>
      <c r="AG73" s="308"/>
      <c r="AH73" s="308"/>
      <c r="AI73" s="308"/>
      <c r="AJ73" s="308"/>
      <c r="AK73" s="308"/>
      <c r="AL73" s="308"/>
      <c r="AM73" s="308"/>
      <c r="AN73" s="308"/>
      <c r="AO73" s="308"/>
      <c r="AP73" s="308"/>
      <c r="AQ73" s="308"/>
      <c r="AR73" s="308"/>
      <c r="AS73" s="308"/>
      <c r="AT73" s="308"/>
      <c r="AU73" s="308"/>
      <c r="AV73" s="308"/>
      <c r="AW73" s="308"/>
      <c r="AX73" s="308"/>
      <c r="AY73" s="308"/>
      <c r="AZ73" s="308"/>
      <c r="BA73" s="308"/>
      <c r="BB73" s="308"/>
      <c r="BC73" s="308"/>
      <c r="BD73" s="308"/>
      <c r="BE73" s="308"/>
      <c r="BF73" s="308"/>
      <c r="BG73" s="308"/>
      <c r="BH73" s="308"/>
      <c r="BI73" s="308"/>
      <c r="BJ73" s="308"/>
      <c r="BK73" s="308"/>
      <c r="BL73" s="308"/>
      <c r="BM73" s="308"/>
      <c r="BN73" s="308"/>
      <c r="BO73" s="308"/>
      <c r="BP73" s="308"/>
      <c r="BQ73" s="308"/>
      <c r="BR73" s="308"/>
      <c r="BS73" s="308"/>
      <c r="BT73" s="308"/>
      <c r="BU73" s="309"/>
    </row>
    <row r="74" spans="1:73" x14ac:dyDescent="0.25">
      <c r="O74" s="19" t="str">
        <f t="shared" ref="O74:O100" si="23">A7</f>
        <v>Security name</v>
      </c>
      <c r="P74" s="15" t="str">
        <f t="shared" ref="P74:AU74" si="24">P7</f>
        <v>AIANZ 7 1/4 11/07/15</v>
      </c>
      <c r="Q74" s="15" t="str">
        <f t="shared" si="24"/>
        <v>AIANZ 8 08/10/16</v>
      </c>
      <c r="R74" s="15" t="str">
        <f t="shared" si="24"/>
        <v>AIANZ 8 11/15/16</v>
      </c>
      <c r="S74" s="15" t="str">
        <f t="shared" si="24"/>
        <v>AIANZ 5.47 10/17/17</v>
      </c>
      <c r="T74" s="15" t="str">
        <f t="shared" si="24"/>
        <v>AIANZ 4.73 12/13/19</v>
      </c>
      <c r="U74" s="15" t="str">
        <f t="shared" si="24"/>
        <v>AIANZ 5.52 05/28/21</v>
      </c>
      <c r="V74" s="15" t="str">
        <f t="shared" si="24"/>
        <v>GENEPO 7.65 03/15/16</v>
      </c>
      <c r="W74" s="15" t="str">
        <f t="shared" si="24"/>
        <v>GENEPO 7.185 09/15/16</v>
      </c>
      <c r="X74" s="15" t="str">
        <f t="shared" si="24"/>
        <v>GENEPO 5.205 11/01/19</v>
      </c>
      <c r="Y74" s="15" t="str">
        <f t="shared" si="24"/>
        <v>GENEPO 8.3 06/23/20</v>
      </c>
      <c r="Z74" s="15" t="str">
        <f t="shared" si="24"/>
        <v>GENEPO 5.81 03/08/23</v>
      </c>
      <c r="AA74" s="15" t="str">
        <f t="shared" si="24"/>
        <v>MRPNZ 8.36 05/15/13</v>
      </c>
      <c r="AB74" s="15" t="str">
        <f t="shared" si="24"/>
        <v>MRPNZ 7.55 10/12/16</v>
      </c>
      <c r="AC74" s="15" t="str">
        <f t="shared" si="24"/>
        <v>MRPNZ 5.029 03/06/19</v>
      </c>
      <c r="AD74" s="15" t="str">
        <f t="shared" si="24"/>
        <v>MRPNZ 8.21 02/11/20</v>
      </c>
      <c r="AE74" s="15" t="str">
        <f t="shared" si="24"/>
        <v>MRPNZ 5.793 03/06/23</v>
      </c>
      <c r="AF74" s="15" t="str">
        <f t="shared" si="24"/>
        <v>VCTNZ 7.8 10/15/14</v>
      </c>
      <c r="AG74" s="15" t="str">
        <f t="shared" si="24"/>
        <v>WIANZ 7 1/2 11/15/13</v>
      </c>
      <c r="AH74" s="15" t="str">
        <f t="shared" si="24"/>
        <v>WIANZ 5.27 06/11/20</v>
      </c>
      <c r="AI74" s="15" t="str">
        <f t="shared" si="24"/>
        <v>WIANZ 6 1/4 05/15/21</v>
      </c>
      <c r="AJ74" s="15" t="str">
        <f t="shared" si="24"/>
        <v>CENNZ 8 05/15/14</v>
      </c>
      <c r="AK74" s="15" t="str">
        <f t="shared" si="24"/>
        <v>CENNZ 7.855 04/13/17</v>
      </c>
      <c r="AL74" s="15" t="str">
        <f t="shared" si="24"/>
        <v>CENNZ 4.8 05/24/18</v>
      </c>
      <c r="AM74" s="15" t="str">
        <f t="shared" si="24"/>
        <v>CENNZ 5.8 05/15/19</v>
      </c>
      <c r="AN74" s="15" t="str">
        <f t="shared" si="24"/>
        <v>CENNZ 5.277 05/27/20</v>
      </c>
      <c r="AO74" s="15" t="str">
        <f t="shared" si="24"/>
        <v>CENNZ 4.4 11/15/21</v>
      </c>
      <c r="AP74" s="15" t="str">
        <f t="shared" si="24"/>
        <v>PIFAU 6.39 03/29/13</v>
      </c>
      <c r="AQ74" s="15" t="str">
        <f t="shared" si="24"/>
        <v>PIFAU 6.53 06/29/15</v>
      </c>
      <c r="AR74" s="23" t="str">
        <f t="shared" si="24"/>
        <v>PIFAU 6.74 09/28/17</v>
      </c>
      <c r="AS74" s="23" t="str">
        <f t="shared" si="24"/>
        <v>PIFAU 6.31 12/20/18</v>
      </c>
      <c r="AT74" s="15" t="str">
        <f t="shared" si="24"/>
        <v>TPNZ 6.595 02/15/17</v>
      </c>
      <c r="AU74" s="15" t="str">
        <f t="shared" si="24"/>
        <v>TPNZ 5.14 11/30/18</v>
      </c>
      <c r="AV74" s="15" t="str">
        <f t="shared" ref="AV74:BU74" si="25">AV7</f>
        <v>TPNZ 4.65 09/06/19</v>
      </c>
      <c r="AW74" s="15" t="str">
        <f t="shared" si="25"/>
        <v>TPNZ 7.19 11/12/19</v>
      </c>
      <c r="AX74" s="15" t="str">
        <f t="shared" si="25"/>
        <v>TPNZ 6.95 06/10/20</v>
      </c>
      <c r="AY74" s="15" t="str">
        <f t="shared" si="25"/>
        <v>TPNZ 4.3 06/30/22</v>
      </c>
      <c r="AZ74" s="15" t="str">
        <f t="shared" si="25"/>
        <v>TPNZ 5.448 03/15/23</v>
      </c>
      <c r="BA74" s="15" t="str">
        <f t="shared" si="25"/>
        <v>TPNZ 5.893 03/15/28</v>
      </c>
      <c r="BB74" s="15" t="str">
        <f t="shared" si="25"/>
        <v>SPKNZ 6.92 03/22/13</v>
      </c>
      <c r="BC74" s="15" t="str">
        <f t="shared" si="25"/>
        <v>SPKNZ 8.65 06/15/15</v>
      </c>
      <c r="BD74" s="15" t="str">
        <f t="shared" si="25"/>
        <v>SPKNZ 8.35 06/15/15</v>
      </c>
      <c r="BE74" s="15" t="str">
        <f t="shared" si="25"/>
        <v>SPKNZ 7.04 03/22/16</v>
      </c>
      <c r="BF74" s="15" t="str">
        <f t="shared" si="25"/>
        <v>SPKNZ 5 1/4 10/25/19</v>
      </c>
      <c r="BG74" s="15" t="str">
        <f t="shared" si="25"/>
        <v>SPKNZ 4 1/2 03/25/22</v>
      </c>
      <c r="BH74" s="15" t="str">
        <f t="shared" si="25"/>
        <v>TLSAU 7.15 11/24/14</v>
      </c>
      <c r="BI74" s="15" t="str">
        <f t="shared" si="25"/>
        <v>TLSAU 7.515 07/11/17</v>
      </c>
      <c r="BJ74" s="15" t="str">
        <f t="shared" si="25"/>
        <v>FCGNZ 6.86 04/21/14</v>
      </c>
      <c r="BK74" s="15" t="str">
        <f t="shared" si="25"/>
        <v>FCGNZ 7 3/4 03/10/15</v>
      </c>
      <c r="BL74" s="15" t="str">
        <f t="shared" si="25"/>
        <v>FCGNZ 6.83 03/04/16</v>
      </c>
      <c r="BM74" s="15" t="str">
        <f t="shared" si="25"/>
        <v>FCGNZ 4.6 10/24/17</v>
      </c>
      <c r="BN74" s="15" t="str">
        <f t="shared" si="25"/>
        <v>FCGNZ 5.52 02/25/20</v>
      </c>
      <c r="BO74" s="15" t="str">
        <f t="shared" si="25"/>
        <v>FCGNZ 4.33 10/20/21</v>
      </c>
      <c r="BP74" s="15" t="str">
        <f t="shared" si="25"/>
        <v>FCGNZ 5.9 02/25/22</v>
      </c>
      <c r="BQ74" s="15" t="str">
        <f t="shared" si="25"/>
        <v>FCGNZ 5.08 06/19/25</v>
      </c>
      <c r="BR74" s="15" t="str">
        <f t="shared" si="25"/>
        <v>MERINZ 7.15 03/16/15</v>
      </c>
      <c r="BS74" s="15" t="str">
        <f t="shared" si="25"/>
        <v>MERINZ 7.55 03/16/17</v>
      </c>
      <c r="BT74" s="15" t="str">
        <f t="shared" si="25"/>
        <v>CHRINT 5.15 12/06/19</v>
      </c>
      <c r="BU74" s="16" t="str">
        <f t="shared" si="25"/>
        <v>CHRINT 6 1/4 10/04/21</v>
      </c>
    </row>
    <row r="75" spans="1:73" x14ac:dyDescent="0.25">
      <c r="O75" s="19" t="str">
        <f t="shared" si="23"/>
        <v>Bond credit rating</v>
      </c>
      <c r="P75" s="26" t="str">
        <f t="shared" ref="P75:AU75" si="26">P8</f>
        <v>A-</v>
      </c>
      <c r="Q75" s="26" t="str">
        <f t="shared" si="26"/>
        <v>A-</v>
      </c>
      <c r="R75" s="26" t="str">
        <f t="shared" si="26"/>
        <v>A-</v>
      </c>
      <c r="S75" s="26" t="str">
        <f t="shared" si="26"/>
        <v>A-</v>
      </c>
      <c r="T75" s="26" t="str">
        <f t="shared" si="26"/>
        <v>A-</v>
      </c>
      <c r="U75" s="26" t="str">
        <f t="shared" si="26"/>
        <v>A-</v>
      </c>
      <c r="V75" s="26" t="str">
        <f t="shared" si="26"/>
        <v>BBB+</v>
      </c>
      <c r="W75" s="26" t="str">
        <f t="shared" si="26"/>
        <v>BBB+</v>
      </c>
      <c r="X75" s="26" t="str">
        <f t="shared" si="26"/>
        <v>#N/A N/A</v>
      </c>
      <c r="Y75" s="26" t="str">
        <f t="shared" si="26"/>
        <v>BBB+</v>
      </c>
      <c r="Z75" s="26" t="str">
        <f t="shared" si="26"/>
        <v>BBB+</v>
      </c>
      <c r="AA75" s="26" t="str">
        <f t="shared" si="26"/>
        <v>NR</v>
      </c>
      <c r="AB75" s="26" t="str">
        <f t="shared" si="26"/>
        <v>BBB+</v>
      </c>
      <c r="AC75" s="26" t="str">
        <f t="shared" si="26"/>
        <v>BBB+</v>
      </c>
      <c r="AD75" s="26" t="str">
        <f t="shared" si="26"/>
        <v>BBB+</v>
      </c>
      <c r="AE75" s="26" t="str">
        <f t="shared" si="26"/>
        <v>BBB+</v>
      </c>
      <c r="AF75" s="26" t="str">
        <f t="shared" si="26"/>
        <v>NR</v>
      </c>
      <c r="AG75" s="26" t="str">
        <f t="shared" si="26"/>
        <v>NR</v>
      </c>
      <c r="AH75" s="26" t="str">
        <f t="shared" si="26"/>
        <v>BBB+</v>
      </c>
      <c r="AI75" s="26" t="str">
        <f t="shared" si="26"/>
        <v>#N/A N/A</v>
      </c>
      <c r="AJ75" s="26" t="str">
        <f t="shared" si="26"/>
        <v>NR</v>
      </c>
      <c r="AK75" s="26" t="str">
        <f t="shared" si="26"/>
        <v>BBB</v>
      </c>
      <c r="AL75" s="26" t="str">
        <f t="shared" si="26"/>
        <v>BBB</v>
      </c>
      <c r="AM75" s="26" t="str">
        <f t="shared" si="26"/>
        <v>BBB</v>
      </c>
      <c r="AN75" s="26" t="str">
        <f t="shared" si="26"/>
        <v>BBB</v>
      </c>
      <c r="AO75" s="26" t="str">
        <f t="shared" si="26"/>
        <v>BBB</v>
      </c>
      <c r="AP75" s="26" t="str">
        <f t="shared" si="26"/>
        <v>NR</v>
      </c>
      <c r="AQ75" s="26" t="str">
        <f t="shared" si="26"/>
        <v>NR</v>
      </c>
      <c r="AR75" s="31" t="str">
        <f t="shared" si="26"/>
        <v>BBB</v>
      </c>
      <c r="AS75" s="31" t="str">
        <f t="shared" si="26"/>
        <v>BBB</v>
      </c>
      <c r="AT75" s="26" t="str">
        <f t="shared" si="26"/>
        <v>AA-</v>
      </c>
      <c r="AU75" s="26" t="str">
        <f t="shared" si="26"/>
        <v>AA-</v>
      </c>
      <c r="AV75" s="26" t="str">
        <f t="shared" ref="AV75:BU75" si="27">AV8</f>
        <v>AA-</v>
      </c>
      <c r="AW75" s="26" t="str">
        <f t="shared" si="27"/>
        <v>AA-</v>
      </c>
      <c r="AX75" s="26" t="str">
        <f t="shared" si="27"/>
        <v>AA-</v>
      </c>
      <c r="AY75" s="26" t="str">
        <f t="shared" si="27"/>
        <v>AA-</v>
      </c>
      <c r="AZ75" s="26" t="str">
        <f t="shared" si="27"/>
        <v>AA-</v>
      </c>
      <c r="BA75" s="26" t="str">
        <f t="shared" si="27"/>
        <v>AA-</v>
      </c>
      <c r="BB75" s="26" t="str">
        <f t="shared" si="27"/>
        <v>NR</v>
      </c>
      <c r="BC75" s="26" t="str">
        <f t="shared" si="27"/>
        <v>#N/A N/A</v>
      </c>
      <c r="BD75" s="26" t="str">
        <f t="shared" si="27"/>
        <v>#N/A N/A</v>
      </c>
      <c r="BE75" s="26" t="str">
        <f t="shared" si="27"/>
        <v>A-</v>
      </c>
      <c r="BF75" s="26" t="str">
        <f t="shared" si="27"/>
        <v>A-</v>
      </c>
      <c r="BG75" s="26" t="str">
        <f t="shared" si="27"/>
        <v>A-</v>
      </c>
      <c r="BH75" s="26" t="str">
        <f t="shared" si="27"/>
        <v>NR</v>
      </c>
      <c r="BI75" s="26" t="str">
        <f t="shared" si="27"/>
        <v>A</v>
      </c>
      <c r="BJ75" s="26" t="str">
        <f t="shared" si="27"/>
        <v>NR</v>
      </c>
      <c r="BK75" s="26" t="str">
        <f t="shared" si="27"/>
        <v>NR</v>
      </c>
      <c r="BL75" s="26" t="str">
        <f t="shared" si="27"/>
        <v>A /*-</v>
      </c>
      <c r="BM75" s="26" t="str">
        <f t="shared" si="27"/>
        <v>A /*-</v>
      </c>
      <c r="BN75" s="26" t="str">
        <f t="shared" si="27"/>
        <v>A /*-</v>
      </c>
      <c r="BO75" s="26" t="str">
        <f t="shared" si="27"/>
        <v>A /*-</v>
      </c>
      <c r="BP75" s="26" t="str">
        <f t="shared" si="27"/>
        <v>A /*-</v>
      </c>
      <c r="BQ75" s="26" t="str">
        <f t="shared" si="27"/>
        <v>#N/A N/A</v>
      </c>
      <c r="BR75" s="26" t="str">
        <f t="shared" si="27"/>
        <v>NR</v>
      </c>
      <c r="BS75" s="26" t="str">
        <f t="shared" si="27"/>
        <v>BBB+</v>
      </c>
      <c r="BT75" s="26" t="str">
        <f t="shared" si="27"/>
        <v>BBB+</v>
      </c>
      <c r="BU75" s="27" t="str">
        <f t="shared" si="27"/>
        <v>BBB+</v>
      </c>
    </row>
    <row r="76" spans="1:73" x14ac:dyDescent="0.25">
      <c r="O76" s="19" t="str">
        <f t="shared" si="23"/>
        <v>Coupon frequency</v>
      </c>
      <c r="P76" s="26" t="str">
        <f t="shared" ref="P76:AU76" si="28">P9</f>
        <v>S/A</v>
      </c>
      <c r="Q76" s="26" t="str">
        <f t="shared" si="28"/>
        <v>S/A</v>
      </c>
      <c r="R76" s="26" t="str">
        <f t="shared" si="28"/>
        <v>S/A</v>
      </c>
      <c r="S76" s="26" t="str">
        <f t="shared" si="28"/>
        <v>S/A</v>
      </c>
      <c r="T76" s="26" t="str">
        <f t="shared" si="28"/>
        <v>S/A</v>
      </c>
      <c r="U76" s="26" t="str">
        <f t="shared" si="28"/>
        <v>S/A</v>
      </c>
      <c r="V76" s="26" t="str">
        <f t="shared" si="28"/>
        <v>S/A</v>
      </c>
      <c r="W76" s="26" t="str">
        <f t="shared" si="28"/>
        <v>S/A</v>
      </c>
      <c r="X76" s="26" t="str">
        <f t="shared" si="28"/>
        <v>S/A</v>
      </c>
      <c r="Y76" s="26" t="str">
        <f t="shared" si="28"/>
        <v>S/A</v>
      </c>
      <c r="Z76" s="26" t="str">
        <f t="shared" si="28"/>
        <v>S/A</v>
      </c>
      <c r="AA76" s="26" t="str">
        <f t="shared" si="28"/>
        <v>#N/A N/A</v>
      </c>
      <c r="AB76" s="26" t="str">
        <f t="shared" si="28"/>
        <v>S/A</v>
      </c>
      <c r="AC76" s="26" t="str">
        <f t="shared" si="28"/>
        <v>S/A</v>
      </c>
      <c r="AD76" s="26" t="str">
        <f t="shared" si="28"/>
        <v>S/A</v>
      </c>
      <c r="AE76" s="26" t="str">
        <f t="shared" si="28"/>
        <v>S/A</v>
      </c>
      <c r="AF76" s="26" t="str">
        <f t="shared" si="28"/>
        <v>#N/A N/A</v>
      </c>
      <c r="AG76" s="26" t="str">
        <f t="shared" si="28"/>
        <v>#N/A N/A</v>
      </c>
      <c r="AH76" s="26" t="str">
        <f t="shared" si="28"/>
        <v>S/A</v>
      </c>
      <c r="AI76" s="26" t="str">
        <f t="shared" si="28"/>
        <v>S/A</v>
      </c>
      <c r="AJ76" s="26" t="str">
        <f t="shared" si="28"/>
        <v>#N/A N/A</v>
      </c>
      <c r="AK76" s="26" t="str">
        <f t="shared" si="28"/>
        <v>S/A</v>
      </c>
      <c r="AL76" s="26" t="str">
        <f t="shared" si="28"/>
        <v>S/A</v>
      </c>
      <c r="AM76" s="26" t="str">
        <f t="shared" si="28"/>
        <v>Qtrly</v>
      </c>
      <c r="AN76" s="26" t="str">
        <f t="shared" si="28"/>
        <v>S/A</v>
      </c>
      <c r="AO76" s="26" t="str">
        <f t="shared" si="28"/>
        <v>S/A</v>
      </c>
      <c r="AP76" s="26" t="str">
        <f t="shared" si="28"/>
        <v>#N/A N/A</v>
      </c>
      <c r="AQ76" s="26" t="str">
        <f t="shared" si="28"/>
        <v>#N/A N/A</v>
      </c>
      <c r="AR76" s="31" t="str">
        <f t="shared" si="28"/>
        <v>Qtrly</v>
      </c>
      <c r="AS76" s="31" t="str">
        <f t="shared" si="28"/>
        <v>S/A</v>
      </c>
      <c r="AT76" s="26" t="str">
        <f t="shared" si="28"/>
        <v>S/A</v>
      </c>
      <c r="AU76" s="26" t="str">
        <f t="shared" si="28"/>
        <v>S/A</v>
      </c>
      <c r="AV76" s="26" t="str">
        <f t="shared" ref="AV76:BU76" si="29">AV9</f>
        <v>S/A</v>
      </c>
      <c r="AW76" s="26" t="str">
        <f t="shared" si="29"/>
        <v>S/A</v>
      </c>
      <c r="AX76" s="26" t="str">
        <f t="shared" si="29"/>
        <v>S/A</v>
      </c>
      <c r="AY76" s="26" t="str">
        <f t="shared" si="29"/>
        <v>S/A</v>
      </c>
      <c r="AZ76" s="26" t="str">
        <f t="shared" si="29"/>
        <v>S/A</v>
      </c>
      <c r="BA76" s="26" t="str">
        <f t="shared" si="29"/>
        <v>S/A</v>
      </c>
      <c r="BB76" s="26" t="str">
        <f t="shared" si="29"/>
        <v>#N/A N/A</v>
      </c>
      <c r="BC76" s="26" t="str">
        <f t="shared" si="29"/>
        <v>#N/A N/A</v>
      </c>
      <c r="BD76" s="26" t="str">
        <f t="shared" si="29"/>
        <v>#N/A N/A</v>
      </c>
      <c r="BE76" s="26" t="str">
        <f t="shared" si="29"/>
        <v>S/A</v>
      </c>
      <c r="BF76" s="26" t="str">
        <f t="shared" si="29"/>
        <v>S/A</v>
      </c>
      <c r="BG76" s="26" t="str">
        <f t="shared" si="29"/>
        <v>S/A</v>
      </c>
      <c r="BH76" s="26" t="str">
        <f t="shared" si="29"/>
        <v>#N/A N/A</v>
      </c>
      <c r="BI76" s="26" t="str">
        <f t="shared" si="29"/>
        <v>S/A</v>
      </c>
      <c r="BJ76" s="26" t="str">
        <f t="shared" si="29"/>
        <v>#N/A N/A</v>
      </c>
      <c r="BK76" s="26" t="str">
        <f t="shared" si="29"/>
        <v>#N/A N/A</v>
      </c>
      <c r="BL76" s="26" t="str">
        <f t="shared" si="29"/>
        <v>S/A</v>
      </c>
      <c r="BM76" s="26" t="str">
        <f t="shared" si="29"/>
        <v>S/A</v>
      </c>
      <c r="BN76" s="26" t="str">
        <f t="shared" si="29"/>
        <v>S/A</v>
      </c>
      <c r="BO76" s="26" t="str">
        <f t="shared" si="29"/>
        <v>S/A</v>
      </c>
      <c r="BP76" s="26" t="str">
        <f t="shared" si="29"/>
        <v>S/A</v>
      </c>
      <c r="BQ76" s="26" t="str">
        <f t="shared" si="29"/>
        <v>S/A</v>
      </c>
      <c r="BR76" s="26" t="str">
        <f t="shared" si="29"/>
        <v>#N/A N/A</v>
      </c>
      <c r="BS76" s="26" t="str">
        <f t="shared" si="29"/>
        <v>S/A</v>
      </c>
      <c r="BT76" s="26" t="str">
        <f t="shared" si="29"/>
        <v>S/A</v>
      </c>
      <c r="BU76" s="27" t="str">
        <f t="shared" si="29"/>
        <v>S/A</v>
      </c>
    </row>
    <row r="77" spans="1:73" x14ac:dyDescent="0.25">
      <c r="B77" s="199"/>
      <c r="J77" s="202"/>
      <c r="K77" s="202"/>
      <c r="L77" s="202"/>
      <c r="M77" s="202"/>
      <c r="N77" s="202"/>
      <c r="O77" s="19" t="str">
        <f t="shared" si="23"/>
        <v>Maturity date</v>
      </c>
      <c r="P77" s="210" t="str">
        <f t="shared" ref="P77:AU77" si="30">P10</f>
        <v>7/11/2015</v>
      </c>
      <c r="Q77" s="210" t="str">
        <f t="shared" si="30"/>
        <v>10/08/2016</v>
      </c>
      <c r="R77" s="210" t="str">
        <f t="shared" si="30"/>
        <v>15/11/2016</v>
      </c>
      <c r="S77" s="210" t="str">
        <f t="shared" si="30"/>
        <v>17/10/2017</v>
      </c>
      <c r="T77" s="210" t="str">
        <f t="shared" si="30"/>
        <v>13/12/2019</v>
      </c>
      <c r="U77" s="210" t="str">
        <f t="shared" si="30"/>
        <v>28/05/2021</v>
      </c>
      <c r="V77" s="210" t="str">
        <f t="shared" si="30"/>
        <v>15/03/2016</v>
      </c>
      <c r="W77" s="210" t="str">
        <f t="shared" si="30"/>
        <v>15/09/2016</v>
      </c>
      <c r="X77" s="210" t="str">
        <f t="shared" si="30"/>
        <v>1/11/2019</v>
      </c>
      <c r="Y77" s="210" t="str">
        <f t="shared" si="30"/>
        <v>23/06/2020</v>
      </c>
      <c r="Z77" s="210" t="str">
        <f t="shared" si="30"/>
        <v>8/03/2023</v>
      </c>
      <c r="AA77" s="210" t="str">
        <f t="shared" si="30"/>
        <v>15/05/2013</v>
      </c>
      <c r="AB77" s="210" t="str">
        <f t="shared" si="30"/>
        <v>12/10/2016</v>
      </c>
      <c r="AC77" s="210" t="str">
        <f t="shared" si="30"/>
        <v>6/03/2019</v>
      </c>
      <c r="AD77" s="210" t="str">
        <f t="shared" si="30"/>
        <v>11/02/2020</v>
      </c>
      <c r="AE77" s="210" t="str">
        <f t="shared" si="30"/>
        <v>6/03/2023</v>
      </c>
      <c r="AF77" s="210" t="str">
        <f t="shared" si="30"/>
        <v>15/10/2014</v>
      </c>
      <c r="AG77" s="210" t="str">
        <f t="shared" si="30"/>
        <v>15/11/2013</v>
      </c>
      <c r="AH77" s="210" t="str">
        <f t="shared" si="30"/>
        <v>11/06/2020</v>
      </c>
      <c r="AI77" s="210" t="str">
        <f t="shared" si="30"/>
        <v>15/05/2021</v>
      </c>
      <c r="AJ77" s="210" t="str">
        <f t="shared" si="30"/>
        <v>15/05/2014</v>
      </c>
      <c r="AK77" s="210" t="str">
        <f t="shared" si="30"/>
        <v>13/04/2017</v>
      </c>
      <c r="AL77" s="210" t="str">
        <f t="shared" si="30"/>
        <v>24/05/2018</v>
      </c>
      <c r="AM77" s="210" t="str">
        <f t="shared" si="30"/>
        <v>15/05/2019</v>
      </c>
      <c r="AN77" s="210" t="str">
        <f t="shared" si="30"/>
        <v>27/05/2020</v>
      </c>
      <c r="AO77" s="34">
        <f t="shared" si="30"/>
        <v>44515</v>
      </c>
      <c r="AP77" s="210" t="str">
        <f t="shared" si="30"/>
        <v>29/03/2013</v>
      </c>
      <c r="AQ77" s="210" t="str">
        <f t="shared" si="30"/>
        <v>29/06/2015</v>
      </c>
      <c r="AR77" s="212" t="str">
        <f t="shared" si="30"/>
        <v>28/09/2017</v>
      </c>
      <c r="AS77" s="212" t="str">
        <f t="shared" si="30"/>
        <v>20/12/2018</v>
      </c>
      <c r="AT77" s="210" t="str">
        <f t="shared" si="30"/>
        <v>15/02/2017</v>
      </c>
      <c r="AU77" s="210" t="str">
        <f t="shared" si="30"/>
        <v>30/11/2018</v>
      </c>
      <c r="AV77" s="210" t="str">
        <f t="shared" ref="AV77:BU77" si="31">AV10</f>
        <v>6/09/2019</v>
      </c>
      <c r="AW77" s="210" t="str">
        <f t="shared" si="31"/>
        <v>12/11/2019</v>
      </c>
      <c r="AX77" s="210" t="str">
        <f t="shared" si="31"/>
        <v>10/06/2020</v>
      </c>
      <c r="AY77" s="210" t="str">
        <f t="shared" si="31"/>
        <v>30/06/2022</v>
      </c>
      <c r="AZ77" s="210" t="str">
        <f t="shared" si="31"/>
        <v>15/03/2023</v>
      </c>
      <c r="BA77" s="210" t="str">
        <f t="shared" si="31"/>
        <v>15/03/2028</v>
      </c>
      <c r="BB77" s="210" t="str">
        <f t="shared" si="31"/>
        <v>22/03/2013</v>
      </c>
      <c r="BC77" s="210" t="str">
        <f t="shared" si="31"/>
        <v>15/06/2015</v>
      </c>
      <c r="BD77" s="210" t="str">
        <f t="shared" si="31"/>
        <v>15/06/2015</v>
      </c>
      <c r="BE77" s="210" t="str">
        <f t="shared" si="31"/>
        <v>22/03/2016</v>
      </c>
      <c r="BF77" s="210" t="str">
        <f t="shared" si="31"/>
        <v>25/10/2019</v>
      </c>
      <c r="BG77" s="210" t="str">
        <f t="shared" si="31"/>
        <v>25/03/2022</v>
      </c>
      <c r="BH77" s="210" t="str">
        <f t="shared" si="31"/>
        <v>24/11/2014</v>
      </c>
      <c r="BI77" s="210" t="str">
        <f t="shared" si="31"/>
        <v>11/07/2017</v>
      </c>
      <c r="BJ77" s="210" t="str">
        <f t="shared" si="31"/>
        <v>21/04/2014</v>
      </c>
      <c r="BK77" s="210" t="str">
        <f t="shared" si="31"/>
        <v>10/03/2015</v>
      </c>
      <c r="BL77" s="210" t="str">
        <f t="shared" si="31"/>
        <v>4/03/2016</v>
      </c>
      <c r="BM77" s="210" t="str">
        <f t="shared" si="31"/>
        <v>24/10/2017</v>
      </c>
      <c r="BN77" s="210" t="str">
        <f t="shared" si="31"/>
        <v>25/02/2020</v>
      </c>
      <c r="BO77" s="210" t="str">
        <f t="shared" si="31"/>
        <v>20/10/2021</v>
      </c>
      <c r="BP77" s="210" t="str">
        <f t="shared" si="31"/>
        <v>25/02/2022</v>
      </c>
      <c r="BQ77" s="210" t="str">
        <f t="shared" si="31"/>
        <v>19/06/2025</v>
      </c>
      <c r="BR77" s="210" t="str">
        <f t="shared" si="31"/>
        <v>16/03/2015</v>
      </c>
      <c r="BS77" s="210" t="str">
        <f t="shared" si="31"/>
        <v>16/03/2017</v>
      </c>
      <c r="BT77" s="210" t="str">
        <f t="shared" si="31"/>
        <v>6/12/2019</v>
      </c>
      <c r="BU77" s="36" t="str">
        <f t="shared" si="31"/>
        <v>4/10/2021</v>
      </c>
    </row>
    <row r="78" spans="1:73" x14ac:dyDescent="0.25">
      <c r="B78" s="199"/>
      <c r="O78" s="201">
        <f t="shared" si="23"/>
        <v>42248</v>
      </c>
      <c r="P78" s="236" t="e">
        <f t="shared" ref="P78:P100" si="32">IF(P41="","",P41-(D41+(E41-D41)/($E$10-$D$10)*($P$10-$D$10)))</f>
        <v>#VALUE!</v>
      </c>
      <c r="Q78" s="236">
        <f t="shared" ref="Q78:Q100" si="33">IF(Q41="","",Q41-(F41+(G41-F41)/($G$10-$F$10)*($Q$10-$F$10)))</f>
        <v>0.89540141294843867</v>
      </c>
      <c r="R78" s="237">
        <f t="shared" ref="R78:R100" si="34">IF(R41="","",R41-(F41+(G41-F41)/($G$10-$F$10)*($R$10-$F$10)))</f>
        <v>0.73531609494846828</v>
      </c>
      <c r="S78" s="236">
        <f t="shared" ref="S78:S100" si="35">IF(S41="","",S41-(F41+(G41-F41)/($G$10-$F$10)*($S$10-$F$10)))</f>
        <v>0.77398934342264836</v>
      </c>
      <c r="T78" s="237">
        <f t="shared" ref="T78:T100" si="36">IF(T41="","",T41-(H41+(I41-H41)/($I$10-$H$10)*($T$10-$H$10)))</f>
        <v>0.99637442279597455</v>
      </c>
      <c r="U78" s="238">
        <f t="shared" ref="U78:U100" si="37">IF(U41="","",U41-(J41+(K41-J41)/($K$10-$J$10)*($U$10-$J$10)))</f>
        <v>1.1695668415857008</v>
      </c>
      <c r="V78" s="238">
        <f t="shared" ref="V78:V100" si="38">IF(V41="","",V41-(E41+(F41-E41)/($F$10-$E$10)*($V$10-$E$10)))</f>
        <v>1.0198654934077505</v>
      </c>
      <c r="W78" s="237">
        <f t="shared" ref="W78:W100" si="39">IF(W41="","",W41-(F41+(G41-F41)/($G$10-$F$10)*($W$10-$F$10)))</f>
        <v>1.00087553492782</v>
      </c>
      <c r="X78" s="238">
        <f t="shared" ref="X78:X100" si="40">IF(X41="","",X41-(H41+(I41-H41)/($I$10-$H$10)*($X$10-$H$10)))</f>
        <v>1.4670248989042727</v>
      </c>
      <c r="Y78" s="238">
        <f t="shared" ref="Y78:Y100" si="41">IF(Y41="","",Y41-(I41+(J41-I41)/($J$10-$I$10)*($Y$10-$I$10)))</f>
        <v>1.5765538726772235</v>
      </c>
      <c r="Z78" s="237">
        <f t="shared" ref="Z78:Z100" si="42">IF(Z41="","",Z41-(J41+(K41-J41)/($K$10-$J$10)*($Z$10-$J$10)))</f>
        <v>1.8292125755571664</v>
      </c>
      <c r="AA78" s="239" t="str">
        <f t="shared" ref="AA78:AA100" si="43">IF(AA41="","",AA41-(C41+(F41-C41)/($F$10-$C$10)*($AA$10-$C$10)))</f>
        <v/>
      </c>
      <c r="AB78" s="237">
        <f t="shared" ref="AB78:AB100" si="44">IF(AB41="","",AB41-(F41+(G41-F41)/($G$10-$F$10)*($AB$10-$F$10)))</f>
        <v>0.9854093364123635</v>
      </c>
      <c r="AC78" s="237">
        <f t="shared" ref="AC78:AC100" si="45">IF(AC41="","",AC41-(G41+(H41-G41)/($H$10-$G$10)*($AC$10-$G$10)))</f>
        <v>1.3703540164285566</v>
      </c>
      <c r="AD78" s="237">
        <f t="shared" ref="AD78:AD100" si="46">IF(AD41="","",AD41-(H41+(I41-H41)/($I$10-$H$10)*($AD$10-$H$10)))</f>
        <v>1.5326272569269466</v>
      </c>
      <c r="AE78" s="239">
        <f t="shared" ref="AE78:AE100" si="47">IF(AE41="","",AE41-(J41+(K41-J41)/($K$10-$J$10)*($AE$10-$J$10)))</f>
        <v>1.915742719928565</v>
      </c>
      <c r="AF78" s="237" t="str">
        <f t="shared" ref="AF78:AF100" si="48">IF(AF41="","",AF41-(C41+(D41-C41)/($D$10-$C$10)*($AF$10-$C$10)))</f>
        <v/>
      </c>
      <c r="AG78" s="237" t="str">
        <f t="shared" ref="AG78:AG100" si="49">IF(AG41="","",AG41-(C41+(D41-C41)/($D$10-$C$10)*($AG$10-$C$10)))</f>
        <v/>
      </c>
      <c r="AH78" s="237">
        <f t="shared" ref="AH78:AH100" si="50">IF(AH41="","",AH41-(I41+(J41-I41)/($J$10-$I$10)*($AH$10-$I$10)))</f>
        <v>1.5969054456898655</v>
      </c>
      <c r="AI78" s="237">
        <f t="shared" ref="AI78:AI100" si="51">IF(AI41="","",AI41-(J41+(K41-J41)/($K$10-$J$10)*($AI$10-$J$10)))</f>
        <v>1.6067706625000122</v>
      </c>
      <c r="AJ78" s="237" t="str">
        <f t="shared" ref="AJ78:AJ100" si="52">IF(AJ41="","",AJ41-(C41+(D41-C41)/($D$10-$C$10)*($AJ$10-$C$10)))</f>
        <v/>
      </c>
      <c r="AK78" s="237">
        <f t="shared" ref="AK78:AK100" si="53">IF(AK41="","",AK41-(F41+(G41-F41)/($G$10-$F$10)*($AK$10-$F$10)))</f>
        <v>1.2014414364742381</v>
      </c>
      <c r="AL78" s="237">
        <f t="shared" ref="AL78:AL100" si="54">IF(AL41="","",AL41-(G41+(H41-G41)/($H$10-$G$10)*($AL$10-$G$10)))</f>
        <v>1.4017812557142468</v>
      </c>
      <c r="AM78" s="237">
        <f t="shared" ref="AM78:AM100" si="55">IF(AM41="","",AM41-(H41+(I41-H41)/($I$10-$H$10)*($AM$10-$H$10)))</f>
        <v>1.3790887096331077</v>
      </c>
      <c r="AN78" s="240">
        <f t="shared" ref="AN78:AN100" si="56">IF(AN41="","",AN41-(I41+(J41-I41)/($J$10-$I$10)*($AN$10-$I$10)))</f>
        <v>1.6994716669557244</v>
      </c>
      <c r="AO78" s="239">
        <f t="shared" ref="AO78:AO100" si="57">IF(AO41="","",AO41-(J41+(K41-J41)/($J$10-$I$10)*($AO$10-$I$10)))</f>
        <v>1.4293944119746889</v>
      </c>
      <c r="AP78" s="237"/>
      <c r="AQ78" s="239" t="str">
        <f t="shared" ref="AQ78:AQ100" si="58">IF(AQ41="","",AQ41-(D41+(F41-D41)/($F$10-$D$10)*($AQ$10-$D$10)))</f>
        <v/>
      </c>
      <c r="AR78" s="215">
        <f t="shared" ref="AR78:AR100" si="59">IF(AR41="","",AR41-(F41+(G41-F41)/($G$10-$F$10)*($AR$10-$F$10)))</f>
        <v>1.191943647692598</v>
      </c>
      <c r="AS78" s="215">
        <f t="shared" ref="AS78:AS100" si="60">IF(AS41="","",AS41-(G41+(H41-G41)/($H$10-$G$10)*($AS$10-$G$10)))</f>
        <v>1.5125684332142608</v>
      </c>
      <c r="AT78" s="239">
        <f t="shared" ref="AT78:AT100" si="61">IF(AT41="","",AT41-(F41+(G41-F41)/($G$10-$F$10)*($AT$10-$F$10)))</f>
        <v>0.6327969033401879</v>
      </c>
      <c r="AU78" s="237">
        <f t="shared" ref="AU78:AU100" si="62">IF(AU41="","",AU41-(G41+(H41-G41)/($H$10-$G$10)*($AU$10-$G$10)))</f>
        <v>0.76129287500000897</v>
      </c>
      <c r="AV78" s="239">
        <f t="shared" ref="AV78:AV100" si="63">IF(AV41="","",AV41-(H41+(I41-H41)/($I$10-$H$10)*($AV$10-$H$10)))</f>
        <v>0.83137281621535353</v>
      </c>
      <c r="AW78" s="237">
        <f t="shared" ref="AW78:AW100" si="64">IF(AW41="","",AW41-(H41+(I41-H41)/($I$10-$H$10)*($AW$10-$H$10)))</f>
        <v>0.92230102849494955</v>
      </c>
      <c r="AX78" s="240">
        <f t="shared" ref="AX78:AX100" si="65">IF(AX41="","",AX41-(I41+(J41-I41)/($J$10-$I$10)*($AX$10-$I$10)))</f>
        <v>0.94655209510757876</v>
      </c>
      <c r="AY78" s="240">
        <f t="shared" ref="AY78:AY100" si="66">IF(AY41="","",AY41-(J41+(K41-J41)/($K$10-$J$10)*($AY$10-$J$10)))</f>
        <v>1.1122779841714254</v>
      </c>
      <c r="AZ78" s="241">
        <f t="shared" ref="AZ78:AZ100" si="67">IF(AZ41="","",AZ41-(J41+(K41-J41)/($K$10-$J$10)*($AZ$10-$J$10)))</f>
        <v>1.1875981602571457</v>
      </c>
      <c r="BA78" s="239"/>
      <c r="BB78" s="237"/>
      <c r="BC78" s="236" t="str">
        <f t="shared" ref="BC78:BC100" si="68">IF(BC41="","",BC41-(D41+(F41-D41)/($F$10-$D$10)*($BC$10-$D$10)))</f>
        <v/>
      </c>
      <c r="BD78" s="236" t="str">
        <f t="shared" ref="BD78:BD100" si="69">IF(BD41="","",BD41-(D41+(F41-D41)/($F$10-$D$10)*($BD$10-$D$10)))</f>
        <v/>
      </c>
      <c r="BE78" s="237">
        <f t="shared" ref="BE78:BE98" si="70">IF(BE41="","",BE41-(E41+(F41-E41)/($F$10-$E$10)*($BE$10-$E$10)))</f>
        <v>0.84045213601192481</v>
      </c>
      <c r="BF78" s="238">
        <f t="shared" ref="BF78:BF100" si="71">IF(BF41="","",BF41-(H41+(I41-H41)/($I$10-$H$10)*($BF$10-$H$10)))</f>
        <v>1.0354932207556864</v>
      </c>
      <c r="BG78" s="238">
        <f t="shared" ref="BG78:BG100" si="72">IF(BG41="","",BG41-(J41+(K41-J41)/($K$10-$J$10)*($BG$10-$J$10)))</f>
        <v>1.2985632736857231</v>
      </c>
      <c r="BH78" s="237" t="str">
        <f t="shared" ref="BH78:BH100" si="73">IF(BH41="","",BH41-(C41+(D41-C41)/($D$10-$C$10)*($BH$10-$C$10)))</f>
        <v/>
      </c>
      <c r="BI78" s="239">
        <f t="shared" ref="BI78:BI100" si="74">IF(BI41="","",BI41-(F41+(G41-F41)/($G$10-$F$10)*($BI$10-$F$10)))</f>
        <v>0.83461136470102204</v>
      </c>
      <c r="BJ78" s="237" t="str">
        <f t="shared" ref="BJ78:BJ100" si="75">IF(BJ41="","",BJ41-(C41+(D41-C41)/($D$10-$C$10)*($BJ$10-$C$10)))</f>
        <v/>
      </c>
      <c r="BK78" s="239" t="str">
        <f t="shared" ref="BK78:BK100" si="76">IF(BK41="","",BK41-(C41+(D41-C41)/($D$10-$C$10)*($BK$10-$C$10)))</f>
        <v/>
      </c>
      <c r="BL78" s="237">
        <f t="shared" ref="BL78:BL100" si="77">IF(BL41="","",BL41-(E41+(F41-E41)/($F$10-$E$10)*($BL$10-$E$10)))</f>
        <v>0.71771052360121912</v>
      </c>
      <c r="BM78" s="237">
        <f t="shared" ref="BM78:BM100" si="78">IF(BM41="","",BM41-(F41+(G41-F41)/($G$10-$F$10)*($BM$10-$F$10)))</f>
        <v>0.82294667297421009</v>
      </c>
      <c r="BN78" s="237">
        <f t="shared" ref="BN78:BN100" si="79">IF(BN41="","",BN41-(H41+(I41-H41)/($I$10-$H$10)*($BN$10-$H$10)))</f>
        <v>1.0999994607241739</v>
      </c>
      <c r="BO78" s="237">
        <f t="shared" ref="BO78:BO100" si="80">IF(BO41="","",BO41-(J41+(K41-J41)/($K$10-$J$10)*($BO$10-$J$10)))</f>
        <v>1.2120636246571657</v>
      </c>
      <c r="BP78" s="237">
        <f t="shared" ref="BP78:BP100" si="81">IF(BP41="","",BP41-(J41+(K41-J41)/($K$10-$J$10)*($BP$10-$J$10)))</f>
        <v>1.4081772148857046</v>
      </c>
      <c r="BQ78" s="237">
        <f t="shared" ref="BQ78:BQ100" si="82">IF(BQ41="","",BQ41-(K41+(L41-K41)/($L$10-$K$10)*($BQ$10-$K$10)))</f>
        <v>1.6893147421029933</v>
      </c>
      <c r="BR78" s="237" t="str">
        <f t="shared" ref="BR78:BR100" si="83">IF(BR41="","",BR41-(C41+(D41-C41)/($D$10-$C$10)*($BR$10-$C$10)))</f>
        <v/>
      </c>
      <c r="BS78" s="238">
        <f t="shared" ref="BS78:BS100" si="84">IF(BS41="","",BS41-(F41+(G41-F41)/($G$10-$F$10)*($BS$10-$F$10)))</f>
        <v>0.99415246076803321</v>
      </c>
      <c r="BT78" s="237">
        <f t="shared" ref="BT78:BT100" si="85">IF(BT41="","",BT41-(H41+(I41-H41)/($I$10-$H$10)*($BT$10-$H$10)))</f>
        <v>1.3638486046473792</v>
      </c>
      <c r="BU78" s="237">
        <f t="shared" ref="BU78:BU100" si="86">IF(BU41="","",BU41-(J41+(K41-J41)/($K$10-$J$10)*($BU$10-$J$10)))</f>
        <v>1.5971119721285985</v>
      </c>
    </row>
    <row r="79" spans="1:73" x14ac:dyDescent="0.25">
      <c r="B79" s="199"/>
      <c r="O79" s="201">
        <f t="shared" si="23"/>
        <v>42249</v>
      </c>
      <c r="P79" s="236" t="e">
        <f t="shared" si="32"/>
        <v>#VALUE!</v>
      </c>
      <c r="Q79" s="236">
        <f t="shared" si="33"/>
        <v>0.87164177297421563</v>
      </c>
      <c r="R79" s="237">
        <f t="shared" si="34"/>
        <v>0.73588553247425059</v>
      </c>
      <c r="S79" s="236">
        <f t="shared" si="35"/>
        <v>0.76484574221132151</v>
      </c>
      <c r="T79" s="237">
        <f t="shared" si="36"/>
        <v>0.98588899017004561</v>
      </c>
      <c r="U79" s="238">
        <f t="shared" si="37"/>
        <v>1.1586836640536124</v>
      </c>
      <c r="V79" s="238">
        <f t="shared" si="38"/>
        <v>1.0197647625743822</v>
      </c>
      <c r="W79" s="237">
        <f t="shared" si="39"/>
        <v>1.0064822819639252</v>
      </c>
      <c r="X79" s="238">
        <f t="shared" si="40"/>
        <v>1.4574714009130969</v>
      </c>
      <c r="Y79" s="238">
        <f t="shared" si="41"/>
        <v>1.564115421708872</v>
      </c>
      <c r="Z79" s="237">
        <f t="shared" si="42"/>
        <v>1.8233091260357348</v>
      </c>
      <c r="AA79" s="239" t="str">
        <f t="shared" si="43"/>
        <v/>
      </c>
      <c r="AB79" s="237">
        <f t="shared" si="44"/>
        <v>0.9779446987061835</v>
      </c>
      <c r="AC79" s="237">
        <f t="shared" si="45"/>
        <v>1.363405090725307</v>
      </c>
      <c r="AD79" s="237">
        <f t="shared" si="46"/>
        <v>1.5199792658942028</v>
      </c>
      <c r="AE79" s="239">
        <f t="shared" si="47"/>
        <v>1.9098470796428928</v>
      </c>
      <c r="AF79" s="237" t="str">
        <f t="shared" si="48"/>
        <v/>
      </c>
      <c r="AG79" s="237" t="str">
        <f t="shared" si="49"/>
        <v/>
      </c>
      <c r="AH79" s="237">
        <f t="shared" si="50"/>
        <v>1.5784346157595013</v>
      </c>
      <c r="AI79" s="237">
        <f t="shared" si="51"/>
        <v>1.5948886825000175</v>
      </c>
      <c r="AJ79" s="237" t="str">
        <f t="shared" si="52"/>
        <v/>
      </c>
      <c r="AK79" s="237">
        <f t="shared" si="53"/>
        <v>1.1901860677370908</v>
      </c>
      <c r="AL79" s="237">
        <f t="shared" si="54"/>
        <v>1.3919093829395539</v>
      </c>
      <c r="AM79" s="237">
        <f t="shared" si="55"/>
        <v>1.3722859113236536</v>
      </c>
      <c r="AN79" s="237">
        <f t="shared" si="56"/>
        <v>1.6862393808228036</v>
      </c>
      <c r="AO79" s="239">
        <f t="shared" si="57"/>
        <v>1.4229492220253634</v>
      </c>
      <c r="AP79" s="237"/>
      <c r="AQ79" s="239" t="str">
        <f t="shared" si="58"/>
        <v/>
      </c>
      <c r="AR79" s="215">
        <f t="shared" si="59"/>
        <v>1.183736769702235</v>
      </c>
      <c r="AS79" s="215">
        <f t="shared" si="60"/>
        <v>1.5051334260164984</v>
      </c>
      <c r="AT79" s="239">
        <f t="shared" si="61"/>
        <v>0.62025757767007716</v>
      </c>
      <c r="AU79" s="237">
        <f t="shared" si="62"/>
        <v>0.7546304609615464</v>
      </c>
      <c r="AV79" s="239">
        <f t="shared" si="63"/>
        <v>0.82388086857055365</v>
      </c>
      <c r="AW79" s="237">
        <f t="shared" si="64"/>
        <v>0.91345511583751682</v>
      </c>
      <c r="AX79" s="237">
        <f t="shared" si="65"/>
        <v>0.93513011443038518</v>
      </c>
      <c r="AY79" s="237">
        <f t="shared" si="66"/>
        <v>1.1051491437321657</v>
      </c>
      <c r="AZ79" s="238">
        <f t="shared" si="67"/>
        <v>1.1826232009107369</v>
      </c>
      <c r="BA79" s="239"/>
      <c r="BB79" s="237"/>
      <c r="BC79" s="236" t="str">
        <f t="shared" si="68"/>
        <v/>
      </c>
      <c r="BD79" s="236" t="str">
        <f t="shared" si="69"/>
        <v/>
      </c>
      <c r="BE79" s="237">
        <f t="shared" si="70"/>
        <v>0.86562965684525439</v>
      </c>
      <c r="BF79" s="238">
        <f t="shared" si="71"/>
        <v>1.0260149918702961</v>
      </c>
      <c r="BG79" s="238">
        <f t="shared" si="72"/>
        <v>1.2879874836786223</v>
      </c>
      <c r="BH79" s="237" t="str">
        <f t="shared" si="73"/>
        <v/>
      </c>
      <c r="BI79" s="239">
        <f t="shared" si="74"/>
        <v>0.82759068635051092</v>
      </c>
      <c r="BJ79" s="237" t="str">
        <f t="shared" si="75"/>
        <v/>
      </c>
      <c r="BK79" s="239" t="str">
        <f t="shared" si="76"/>
        <v/>
      </c>
      <c r="BL79" s="237">
        <f t="shared" si="77"/>
        <v>0.71470854943452933</v>
      </c>
      <c r="BM79" s="237">
        <f t="shared" si="78"/>
        <v>0.81561972923709236</v>
      </c>
      <c r="BN79" s="237">
        <f t="shared" si="79"/>
        <v>1.0869996764798384</v>
      </c>
      <c r="BO79" s="237">
        <f t="shared" si="80"/>
        <v>1.218137187535751</v>
      </c>
      <c r="BP79" s="237">
        <f t="shared" si="81"/>
        <v>1.399541684178629</v>
      </c>
      <c r="BQ79" s="237">
        <f t="shared" si="82"/>
        <v>1.6805248822176599</v>
      </c>
      <c r="BR79" s="237" t="str">
        <f t="shared" si="83"/>
        <v/>
      </c>
      <c r="BS79" s="238">
        <f t="shared" si="84"/>
        <v>0.98071844963399135</v>
      </c>
      <c r="BT79" s="237">
        <f t="shared" si="85"/>
        <v>1.3535638811272226</v>
      </c>
      <c r="BU79" s="237">
        <f t="shared" si="86"/>
        <v>1.5868654138928742</v>
      </c>
    </row>
    <row r="80" spans="1:73" x14ac:dyDescent="0.25">
      <c r="B80" s="199"/>
      <c r="O80" s="201">
        <f t="shared" si="23"/>
        <v>42250</v>
      </c>
      <c r="P80" s="236" t="e">
        <f t="shared" si="32"/>
        <v>#VALUE!</v>
      </c>
      <c r="Q80" s="236">
        <f t="shared" si="33"/>
        <v>0.85272927350514482</v>
      </c>
      <c r="R80" s="237">
        <f t="shared" si="34"/>
        <v>0.70674880600515078</v>
      </c>
      <c r="S80" s="236">
        <f t="shared" si="35"/>
        <v>0.727364335257767</v>
      </c>
      <c r="T80" s="237">
        <f t="shared" si="36"/>
        <v>0.97281697755040319</v>
      </c>
      <c r="U80" s="238">
        <f t="shared" si="37"/>
        <v>1.1323065010606936</v>
      </c>
      <c r="V80" s="238">
        <f t="shared" si="38"/>
        <v>0.98735425471725291</v>
      </c>
      <c r="W80" s="237">
        <f t="shared" si="39"/>
        <v>0.9824639994072264</v>
      </c>
      <c r="X80" s="238">
        <f t="shared" si="40"/>
        <v>1.4440969836964825</v>
      </c>
      <c r="Y80" s="238">
        <f t="shared" si="41"/>
        <v>1.5510442395759361</v>
      </c>
      <c r="Z80" s="237">
        <f t="shared" si="42"/>
        <v>1.7952289567071595</v>
      </c>
      <c r="AA80" s="239" t="str">
        <f t="shared" si="43"/>
        <v/>
      </c>
      <c r="AB80" s="237">
        <f t="shared" si="44"/>
        <v>0.94475502195878924</v>
      </c>
      <c r="AC80" s="237">
        <f t="shared" si="45"/>
        <v>1.3472222811483654</v>
      </c>
      <c r="AD80" s="237">
        <f t="shared" si="46"/>
        <v>1.5094286084131103</v>
      </c>
      <c r="AE80" s="239">
        <f t="shared" si="47"/>
        <v>1.883832426928584</v>
      </c>
      <c r="AF80" s="237" t="str">
        <f t="shared" si="48"/>
        <v/>
      </c>
      <c r="AG80" s="237" t="str">
        <f t="shared" si="49"/>
        <v/>
      </c>
      <c r="AH80" s="237">
        <f t="shared" si="50"/>
        <v>1.5628237573671</v>
      </c>
      <c r="AI80" s="237">
        <f t="shared" si="51"/>
        <v>1.5696326400000293</v>
      </c>
      <c r="AJ80" s="237" t="str">
        <f t="shared" si="52"/>
        <v/>
      </c>
      <c r="AK80" s="237">
        <f t="shared" si="53"/>
        <v>1.1619620142525804</v>
      </c>
      <c r="AL80" s="237">
        <f t="shared" si="54"/>
        <v>1.3710158473626586</v>
      </c>
      <c r="AM80" s="237">
        <f t="shared" si="55"/>
        <v>1.355629966864798</v>
      </c>
      <c r="AN80" s="237">
        <f t="shared" si="56"/>
        <v>1.6733308139810421</v>
      </c>
      <c r="AO80" s="239">
        <f t="shared" si="57"/>
        <v>1.394765069721569</v>
      </c>
      <c r="AP80" s="237"/>
      <c r="AQ80" s="239" t="str">
        <f t="shared" si="58"/>
        <v/>
      </c>
      <c r="AR80" s="215">
        <f t="shared" si="59"/>
        <v>1.1625636215357851</v>
      </c>
      <c r="AS80" s="215">
        <f t="shared" si="60"/>
        <v>1.4867464639011039</v>
      </c>
      <c r="AT80" s="239">
        <f t="shared" si="61"/>
        <v>0.5930963313660067</v>
      </c>
      <c r="AU80" s="237">
        <f t="shared" si="62"/>
        <v>0.73516414673076014</v>
      </c>
      <c r="AV80" s="239">
        <f t="shared" si="63"/>
        <v>0.80903634105792666</v>
      </c>
      <c r="AW80" s="237">
        <f t="shared" si="64"/>
        <v>0.89912551256294515</v>
      </c>
      <c r="AX80" s="237">
        <f t="shared" si="65"/>
        <v>0.92157729947469713</v>
      </c>
      <c r="AY80" s="237">
        <f t="shared" si="66"/>
        <v>1.0815467469964504</v>
      </c>
      <c r="AZ80" s="238">
        <f t="shared" si="67"/>
        <v>1.1575233809321666</v>
      </c>
      <c r="BA80" s="239"/>
      <c r="BB80" s="237"/>
      <c r="BC80" s="236" t="str">
        <f t="shared" si="68"/>
        <v/>
      </c>
      <c r="BD80" s="236" t="str">
        <f t="shared" si="69"/>
        <v/>
      </c>
      <c r="BE80" s="237">
        <f t="shared" si="70"/>
        <v>0.79664745398810632</v>
      </c>
      <c r="BF80" s="238">
        <f t="shared" si="71"/>
        <v>1.0115517480541576</v>
      </c>
      <c r="BG80" s="238">
        <f t="shared" si="72"/>
        <v>1.2639439952357048</v>
      </c>
      <c r="BH80" s="237" t="str">
        <f t="shared" si="73"/>
        <v/>
      </c>
      <c r="BI80" s="239">
        <f t="shared" si="74"/>
        <v>0.80338390432991602</v>
      </c>
      <c r="BJ80" s="237" t="str">
        <f t="shared" si="75"/>
        <v/>
      </c>
      <c r="BK80" s="239" t="str">
        <f t="shared" si="76"/>
        <v/>
      </c>
      <c r="BL80" s="237">
        <f t="shared" si="77"/>
        <v>0.68025929514881067</v>
      </c>
      <c r="BM80" s="237">
        <f t="shared" si="78"/>
        <v>0.80151360175260233</v>
      </c>
      <c r="BN80" s="237">
        <f t="shared" si="79"/>
        <v>1.0755159196977373</v>
      </c>
      <c r="BO80" s="237">
        <f t="shared" si="80"/>
        <v>1.1970381700071426</v>
      </c>
      <c r="BP80" s="237">
        <f t="shared" si="81"/>
        <v>1.378733235835722</v>
      </c>
      <c r="BQ80" s="237">
        <f t="shared" si="82"/>
        <v>1.6610194891735075</v>
      </c>
      <c r="BR80" s="237" t="str">
        <f t="shared" si="83"/>
        <v/>
      </c>
      <c r="BS80" s="238">
        <f t="shared" si="84"/>
        <v>0.95353353577322064</v>
      </c>
      <c r="BT80" s="237">
        <f t="shared" si="85"/>
        <v>1.3414728919080754</v>
      </c>
      <c r="BU80" s="237">
        <f t="shared" si="86"/>
        <v>1.562824501778572</v>
      </c>
    </row>
    <row r="81" spans="2:73" x14ac:dyDescent="0.25">
      <c r="B81" s="199"/>
      <c r="O81" s="201">
        <f t="shared" si="23"/>
        <v>42251</v>
      </c>
      <c r="P81" s="236" t="e">
        <f t="shared" si="32"/>
        <v>#VALUE!</v>
      </c>
      <c r="Q81" s="236">
        <f t="shared" si="33"/>
        <v>0.83838473243297829</v>
      </c>
      <c r="R81" s="237">
        <f t="shared" si="34"/>
        <v>0.69399857943296572</v>
      </c>
      <c r="S81" s="236">
        <f t="shared" si="35"/>
        <v>0.73935741514946507</v>
      </c>
      <c r="T81" s="237">
        <f t="shared" si="36"/>
        <v>0.97584782481107846</v>
      </c>
      <c r="U81" s="238">
        <f t="shared" si="37"/>
        <v>1.144526047757124</v>
      </c>
      <c r="V81" s="238">
        <f t="shared" si="38"/>
        <v>0.9743487874999901</v>
      </c>
      <c r="W81" s="237">
        <f t="shared" si="39"/>
        <v>0.97658176420616005</v>
      </c>
      <c r="X81" s="238">
        <f t="shared" si="40"/>
        <v>1.4461025242631891</v>
      </c>
      <c r="Y81" s="238">
        <f t="shared" si="41"/>
        <v>1.5565084922721764</v>
      </c>
      <c r="Z81" s="237">
        <f t="shared" si="42"/>
        <v>1.8072073886714359</v>
      </c>
      <c r="AA81" s="239" t="str">
        <f t="shared" si="43"/>
        <v/>
      </c>
      <c r="AB81" s="237">
        <f t="shared" si="44"/>
        <v>0.94293236303607886</v>
      </c>
      <c r="AC81" s="237">
        <f t="shared" si="45"/>
        <v>1.3472692768955659</v>
      </c>
      <c r="AD81" s="237">
        <f t="shared" si="46"/>
        <v>1.5114334434508727</v>
      </c>
      <c r="AE81" s="239">
        <f t="shared" si="47"/>
        <v>1.8958004047857089</v>
      </c>
      <c r="AF81" s="237" t="str">
        <f t="shared" si="48"/>
        <v/>
      </c>
      <c r="AG81" s="237" t="str">
        <f t="shared" si="49"/>
        <v/>
      </c>
      <c r="AH81" s="237">
        <f t="shared" si="50"/>
        <v>1.5670200783987136</v>
      </c>
      <c r="AI81" s="237">
        <f t="shared" si="51"/>
        <v>1.5746410225000007</v>
      </c>
      <c r="AJ81" s="237" t="str">
        <f t="shared" si="52"/>
        <v/>
      </c>
      <c r="AK81" s="237">
        <f t="shared" si="53"/>
        <v>1.1608704537164862</v>
      </c>
      <c r="AL81" s="237">
        <f t="shared" si="54"/>
        <v>1.3725889904670403</v>
      </c>
      <c r="AM81" s="237">
        <f t="shared" si="55"/>
        <v>1.3555461764262788</v>
      </c>
      <c r="AN81" s="237">
        <f t="shared" si="56"/>
        <v>1.6782398510569814</v>
      </c>
      <c r="AO81" s="239">
        <f t="shared" si="57"/>
        <v>1.4093616033607503</v>
      </c>
      <c r="AP81" s="237"/>
      <c r="AQ81" s="239" t="str">
        <f t="shared" si="58"/>
        <v/>
      </c>
      <c r="AR81" s="215">
        <f t="shared" si="59"/>
        <v>1.162598471856231</v>
      </c>
      <c r="AS81" s="215">
        <f t="shared" si="60"/>
        <v>1.4874666987362422</v>
      </c>
      <c r="AT81" s="239">
        <f t="shared" si="61"/>
        <v>0.59190962174228101</v>
      </c>
      <c r="AU81" s="237">
        <f t="shared" si="62"/>
        <v>0.74014761711538846</v>
      </c>
      <c r="AV81" s="239">
        <f t="shared" si="63"/>
        <v>0.81512049103274586</v>
      </c>
      <c r="AW81" s="237">
        <f t="shared" si="64"/>
        <v>0.9011391010138432</v>
      </c>
      <c r="AX81" s="237">
        <f t="shared" si="65"/>
        <v>0.92575936807594061</v>
      </c>
      <c r="AY81" s="237">
        <f t="shared" si="66"/>
        <v>1.0924443485143063</v>
      </c>
      <c r="AZ81" s="238">
        <f t="shared" si="67"/>
        <v>1.1675035822714452</v>
      </c>
      <c r="BA81" s="239"/>
      <c r="BB81" s="237"/>
      <c r="BC81" s="236" t="str">
        <f t="shared" si="68"/>
        <v/>
      </c>
      <c r="BD81" s="236" t="str">
        <f t="shared" si="69"/>
        <v/>
      </c>
      <c r="BE81" s="237">
        <f t="shared" si="70"/>
        <v>0.78373286999994507</v>
      </c>
      <c r="BF81" s="238">
        <f t="shared" si="71"/>
        <v>1.0135636354218893</v>
      </c>
      <c r="BG81" s="238">
        <f t="shared" si="72"/>
        <v>1.2754356100571336</v>
      </c>
      <c r="BH81" s="237" t="str">
        <f t="shared" si="73"/>
        <v/>
      </c>
      <c r="BI81" s="239">
        <f t="shared" si="74"/>
        <v>0.80053512171132146</v>
      </c>
      <c r="BJ81" s="237" t="str">
        <f t="shared" si="75"/>
        <v/>
      </c>
      <c r="BK81" s="239" t="str">
        <f t="shared" si="76"/>
        <v/>
      </c>
      <c r="BL81" s="237">
        <f t="shared" si="77"/>
        <v>0.67829009249996597</v>
      </c>
      <c r="BM81" s="237">
        <f t="shared" si="78"/>
        <v>0.80055285271646381</v>
      </c>
      <c r="BN81" s="237">
        <f t="shared" si="79"/>
        <v>1.0846593136335083</v>
      </c>
      <c r="BO81" s="237">
        <f t="shared" si="80"/>
        <v>1.2343755894714259</v>
      </c>
      <c r="BP81" s="237">
        <f t="shared" si="81"/>
        <v>1.3952070856571499</v>
      </c>
      <c r="BQ81" s="237">
        <f t="shared" si="82"/>
        <v>1.6675028505954947</v>
      </c>
      <c r="BR81" s="237" t="str">
        <f t="shared" si="83"/>
        <v/>
      </c>
      <c r="BS81" s="238">
        <f t="shared" si="84"/>
        <v>0.95343178594845446</v>
      </c>
      <c r="BT81" s="237">
        <f t="shared" si="85"/>
        <v>1.3434800284697697</v>
      </c>
      <c r="BU81" s="237">
        <f t="shared" si="86"/>
        <v>1.5735612783856805</v>
      </c>
    </row>
    <row r="82" spans="2:73" x14ac:dyDescent="0.25">
      <c r="B82" s="199"/>
      <c r="O82" s="201">
        <f t="shared" si="23"/>
        <v>42254</v>
      </c>
      <c r="P82" s="236" t="e">
        <f t="shared" si="32"/>
        <v>#VALUE!</v>
      </c>
      <c r="Q82" s="236">
        <f t="shared" si="33"/>
        <v>0.84659007465463176</v>
      </c>
      <c r="R82" s="237">
        <f t="shared" si="34"/>
        <v>0.71076375015466464</v>
      </c>
      <c r="S82" s="236">
        <f t="shared" si="35"/>
        <v>0.74706829923194551</v>
      </c>
      <c r="T82" s="237">
        <f t="shared" si="36"/>
        <v>0.98281182500629161</v>
      </c>
      <c r="U82" s="238">
        <f t="shared" si="37"/>
        <v>1.1506459146428241</v>
      </c>
      <c r="V82" s="238">
        <f t="shared" si="38"/>
        <v>0.98329696912204323</v>
      </c>
      <c r="W82" s="237">
        <f t="shared" si="39"/>
        <v>0.99602525071650794</v>
      </c>
      <c r="X82" s="238">
        <f t="shared" si="40"/>
        <v>1.4513228557745661</v>
      </c>
      <c r="Y82" s="238">
        <f t="shared" si="41"/>
        <v>1.5639938642088573</v>
      </c>
      <c r="Z82" s="237">
        <f t="shared" si="42"/>
        <v>1.8135400389286089</v>
      </c>
      <c r="AA82" s="239" t="str">
        <f t="shared" si="43"/>
        <v/>
      </c>
      <c r="AB82" s="237">
        <f t="shared" si="44"/>
        <v>0.96062870526288435</v>
      </c>
      <c r="AC82" s="237">
        <f t="shared" si="45"/>
        <v>1.3474156843021965</v>
      </c>
      <c r="AD82" s="237">
        <f t="shared" si="46"/>
        <v>1.5195014810516621</v>
      </c>
      <c r="AE82" s="239">
        <f t="shared" si="47"/>
        <v>1.8990726257142936</v>
      </c>
      <c r="AF82" s="237" t="str">
        <f t="shared" si="48"/>
        <v/>
      </c>
      <c r="AG82" s="237" t="str">
        <f t="shared" si="49"/>
        <v/>
      </c>
      <c r="AH82" s="237">
        <f t="shared" si="50"/>
        <v>1.5633937207594695</v>
      </c>
      <c r="AI82" s="237">
        <f t="shared" si="51"/>
        <v>1.5869567675000029</v>
      </c>
      <c r="AJ82" s="237" t="str">
        <f t="shared" si="52"/>
        <v/>
      </c>
      <c r="AK82" s="237">
        <f t="shared" si="53"/>
        <v>1.1736468310773085</v>
      </c>
      <c r="AL82" s="237">
        <f t="shared" si="54"/>
        <v>1.3783422035165036</v>
      </c>
      <c r="AM82" s="237">
        <f t="shared" si="55"/>
        <v>1.365044585220188</v>
      </c>
      <c r="AN82" s="237">
        <f t="shared" si="56"/>
        <v>1.6757894733227992</v>
      </c>
      <c r="AO82" s="239">
        <f t="shared" si="57"/>
        <v>1.3655465154747231</v>
      </c>
      <c r="AP82" s="237"/>
      <c r="AQ82" s="239" t="str">
        <f t="shared" si="58"/>
        <v/>
      </c>
      <c r="AR82" s="215">
        <f t="shared" si="59"/>
        <v>1.1699309194769421</v>
      </c>
      <c r="AS82" s="215">
        <f t="shared" si="60"/>
        <v>1.4913579606318739</v>
      </c>
      <c r="AT82" s="239">
        <f t="shared" si="61"/>
        <v>0.60517332147937175</v>
      </c>
      <c r="AU82" s="237">
        <f t="shared" si="62"/>
        <v>0.74315246019231163</v>
      </c>
      <c r="AV82" s="239">
        <f t="shared" si="63"/>
        <v>0.82134065263223643</v>
      </c>
      <c r="AW82" s="237">
        <f t="shared" si="64"/>
        <v>0.92994012188286934</v>
      </c>
      <c r="AX82" s="237">
        <f t="shared" si="65"/>
        <v>0.93334411443040333</v>
      </c>
      <c r="AY82" s="237">
        <f t="shared" si="66"/>
        <v>1.0963898717857354</v>
      </c>
      <c r="AZ82" s="238">
        <f t="shared" si="67"/>
        <v>1.171727698928593</v>
      </c>
      <c r="BA82" s="239"/>
      <c r="BB82" s="237"/>
      <c r="BC82" s="236" t="str">
        <f t="shared" si="68"/>
        <v/>
      </c>
      <c r="BD82" s="236" t="str">
        <f t="shared" si="69"/>
        <v/>
      </c>
      <c r="BE82" s="237">
        <f t="shared" si="70"/>
        <v>0.77531686172620251</v>
      </c>
      <c r="BF82" s="238">
        <f t="shared" si="71"/>
        <v>1.0216908850692632</v>
      </c>
      <c r="BG82" s="238">
        <f t="shared" si="72"/>
        <v>1.2806932971428679</v>
      </c>
      <c r="BH82" s="237" t="str">
        <f t="shared" si="73"/>
        <v/>
      </c>
      <c r="BI82" s="239">
        <f t="shared" si="74"/>
        <v>0.80987456439688144</v>
      </c>
      <c r="BJ82" s="237" t="str">
        <f t="shared" si="75"/>
        <v/>
      </c>
      <c r="BK82" s="239" t="str">
        <f t="shared" si="76"/>
        <v/>
      </c>
      <c r="BL82" s="237">
        <f t="shared" si="77"/>
        <v>0.67620341967258701</v>
      </c>
      <c r="BM82" s="237">
        <f t="shared" si="78"/>
        <v>0.80807866207730905</v>
      </c>
      <c r="BN82" s="237">
        <f t="shared" si="79"/>
        <v>1.0949904199621923</v>
      </c>
      <c r="BO82" s="237">
        <f t="shared" si="80"/>
        <v>1.2390614914285689</v>
      </c>
      <c r="BP82" s="237">
        <f t="shared" si="81"/>
        <v>1.3995320846428614</v>
      </c>
      <c r="BQ82" s="237">
        <f t="shared" si="82"/>
        <v>1.6899381675427945</v>
      </c>
      <c r="BR82" s="237" t="str">
        <f t="shared" si="83"/>
        <v/>
      </c>
      <c r="BS82" s="238">
        <f t="shared" si="84"/>
        <v>0.96695068219586755</v>
      </c>
      <c r="BT82" s="237">
        <f t="shared" si="85"/>
        <v>1.3503405443009866</v>
      </c>
      <c r="BU82" s="237">
        <f t="shared" si="86"/>
        <v>1.5793353832143073</v>
      </c>
    </row>
    <row r="83" spans="2:73" x14ac:dyDescent="0.25">
      <c r="B83" s="199"/>
      <c r="O83" s="201">
        <f t="shared" si="23"/>
        <v>42255</v>
      </c>
      <c r="P83" s="236" t="e">
        <f t="shared" si="32"/>
        <v>#VALUE!</v>
      </c>
      <c r="Q83" s="236">
        <f t="shared" si="33"/>
        <v>0.84882341166494513</v>
      </c>
      <c r="R83" s="237">
        <f t="shared" si="34"/>
        <v>0.71982046716493198</v>
      </c>
      <c r="S83" s="236">
        <f t="shared" si="35"/>
        <v>0.72813783724742231</v>
      </c>
      <c r="T83" s="237">
        <f t="shared" si="36"/>
        <v>0.97483258465994282</v>
      </c>
      <c r="U83" s="238">
        <f t="shared" si="37"/>
        <v>1.1708337661750226</v>
      </c>
      <c r="V83" s="238">
        <f t="shared" si="38"/>
        <v>0.9694435079166861</v>
      </c>
      <c r="W83" s="237">
        <f t="shared" si="39"/>
        <v>0.99523805453091896</v>
      </c>
      <c r="X83" s="238">
        <f t="shared" si="40"/>
        <v>1.4464595381737957</v>
      </c>
      <c r="Y83" s="238">
        <f t="shared" si="41"/>
        <v>1.5723405613480836</v>
      </c>
      <c r="Z83" s="237">
        <f t="shared" si="42"/>
        <v>1.806052669449981</v>
      </c>
      <c r="AA83" s="239" t="str">
        <f t="shared" si="43"/>
        <v/>
      </c>
      <c r="AB83" s="237">
        <f t="shared" si="44"/>
        <v>0.94738554668042818</v>
      </c>
      <c r="AC83" s="237">
        <f t="shared" si="45"/>
        <v>1.3472686703022263</v>
      </c>
      <c r="AD83" s="237">
        <f t="shared" si="46"/>
        <v>1.5355202457116075</v>
      </c>
      <c r="AE83" s="239">
        <f t="shared" si="47"/>
        <v>1.8895699309999836</v>
      </c>
      <c r="AF83" s="237" t="str">
        <f t="shared" si="48"/>
        <v/>
      </c>
      <c r="AG83" s="237" t="str">
        <f t="shared" si="49"/>
        <v/>
      </c>
      <c r="AH83" s="237">
        <f t="shared" si="50"/>
        <v>1.6040600492658181</v>
      </c>
      <c r="AI83" s="237">
        <f t="shared" si="51"/>
        <v>1.6165919400000117</v>
      </c>
      <c r="AJ83" s="237" t="str">
        <f t="shared" si="52"/>
        <v/>
      </c>
      <c r="AK83" s="237">
        <f t="shared" si="53"/>
        <v>1.1666668245824741</v>
      </c>
      <c r="AL83" s="237">
        <f t="shared" si="54"/>
        <v>1.3221229835165111</v>
      </c>
      <c r="AM83" s="237">
        <f t="shared" si="55"/>
        <v>1.3686713957103018</v>
      </c>
      <c r="AN83" s="237">
        <f t="shared" si="56"/>
        <v>1.6608312785379615</v>
      </c>
      <c r="AO83" s="239">
        <f t="shared" si="57"/>
        <v>1.338959975012628</v>
      </c>
      <c r="AP83" s="237"/>
      <c r="AQ83" s="239" t="str">
        <f t="shared" si="58"/>
        <v/>
      </c>
      <c r="AR83" s="215">
        <f t="shared" si="59"/>
        <v>1.152432658530623</v>
      </c>
      <c r="AS83" s="215">
        <f t="shared" si="60"/>
        <v>1.4898589706318788</v>
      </c>
      <c r="AT83" s="239">
        <f t="shared" si="61"/>
        <v>0.60364401671135992</v>
      </c>
      <c r="AU83" s="237">
        <f t="shared" si="62"/>
        <v>0.75349145019233488</v>
      </c>
      <c r="AV83" s="239">
        <f t="shared" si="63"/>
        <v>0.81993275035892843</v>
      </c>
      <c r="AW83" s="237">
        <f t="shared" si="64"/>
        <v>0.90850011832494371</v>
      </c>
      <c r="AX83" s="237">
        <f t="shared" si="65"/>
        <v>0.93308774805062544</v>
      </c>
      <c r="AY83" s="237">
        <f t="shared" si="66"/>
        <v>1.0877945402249893</v>
      </c>
      <c r="AZ83" s="238">
        <f t="shared" si="67"/>
        <v>1.1651399877749742</v>
      </c>
      <c r="BA83" s="239"/>
      <c r="BB83" s="237"/>
      <c r="BC83" s="236" t="str">
        <f t="shared" si="68"/>
        <v/>
      </c>
      <c r="BD83" s="236" t="str">
        <f t="shared" si="69"/>
        <v/>
      </c>
      <c r="BE83" s="237">
        <f t="shared" si="70"/>
        <v>0.78903025083332912</v>
      </c>
      <c r="BF83" s="238">
        <f t="shared" si="71"/>
        <v>1.0282035537594516</v>
      </c>
      <c r="BG83" s="238">
        <f t="shared" si="72"/>
        <v>1.2726228216499775</v>
      </c>
      <c r="BH83" s="237" t="str">
        <f t="shared" si="73"/>
        <v/>
      </c>
      <c r="BI83" s="239">
        <f t="shared" si="74"/>
        <v>0.80745631305673182</v>
      </c>
      <c r="BJ83" s="237" t="str">
        <f t="shared" si="75"/>
        <v/>
      </c>
      <c r="BK83" s="239" t="str">
        <f t="shared" si="76"/>
        <v/>
      </c>
      <c r="BL83" s="237">
        <f t="shared" si="77"/>
        <v>0.65804877833333375</v>
      </c>
      <c r="BM83" s="237">
        <f t="shared" si="78"/>
        <v>0.78324619808246254</v>
      </c>
      <c r="BN83" s="237">
        <f t="shared" si="79"/>
        <v>1.0790084545402956</v>
      </c>
      <c r="BO83" s="237">
        <f t="shared" si="80"/>
        <v>1.2008327475499883</v>
      </c>
      <c r="BP83" s="237">
        <f t="shared" si="81"/>
        <v>1.3919065708499705</v>
      </c>
      <c r="BQ83" s="237">
        <f t="shared" si="82"/>
        <v>1.6518362196098435</v>
      </c>
      <c r="BR83" s="237" t="str">
        <f t="shared" si="83"/>
        <v/>
      </c>
      <c r="BS83" s="238">
        <f t="shared" si="84"/>
        <v>0.94084699374226322</v>
      </c>
      <c r="BT83" s="237">
        <f t="shared" si="85"/>
        <v>1.3486627177455888</v>
      </c>
      <c r="BU83" s="237">
        <f t="shared" si="86"/>
        <v>1.5770704999500138</v>
      </c>
    </row>
    <row r="84" spans="2:73" x14ac:dyDescent="0.25">
      <c r="B84" s="199"/>
      <c r="O84" s="201">
        <f t="shared" si="23"/>
        <v>42256</v>
      </c>
      <c r="P84" s="236" t="e">
        <f t="shared" si="32"/>
        <v>#VALUE!</v>
      </c>
      <c r="Q84" s="236">
        <f t="shared" si="33"/>
        <v>0.84930050024228398</v>
      </c>
      <c r="R84" s="237">
        <f t="shared" si="34"/>
        <v>0.73087209974224487</v>
      </c>
      <c r="S84" s="236">
        <f t="shared" si="35"/>
        <v>0.75305671061341206</v>
      </c>
      <c r="T84" s="237">
        <f t="shared" si="36"/>
        <v>0.9653535836019933</v>
      </c>
      <c r="U84" s="238">
        <f t="shared" si="37"/>
        <v>1.2025617984750037</v>
      </c>
      <c r="V84" s="238">
        <f t="shared" si="38"/>
        <v>0.99448454281248866</v>
      </c>
      <c r="W84" s="237">
        <f t="shared" si="39"/>
        <v>0.99360907613918359</v>
      </c>
      <c r="X84" s="238">
        <f t="shared" si="40"/>
        <v>1.4358713880478606</v>
      </c>
      <c r="Y84" s="238">
        <f t="shared" si="41"/>
        <v>1.5430947643101356</v>
      </c>
      <c r="Z84" s="237">
        <f t="shared" si="42"/>
        <v>1.7944846146500084</v>
      </c>
      <c r="AA84" s="239" t="str">
        <f t="shared" si="43"/>
        <v/>
      </c>
      <c r="AB84" s="237">
        <f t="shared" si="44"/>
        <v>0.94315664056184367</v>
      </c>
      <c r="AC84" s="237">
        <f t="shared" si="45"/>
        <v>1.3424875054395304</v>
      </c>
      <c r="AD84" s="237">
        <f t="shared" si="46"/>
        <v>1.4983503990365334</v>
      </c>
      <c r="AE84" s="239">
        <f t="shared" si="47"/>
        <v>1.8872520595000037</v>
      </c>
      <c r="AF84" s="237" t="str">
        <f t="shared" si="48"/>
        <v/>
      </c>
      <c r="AG84" s="237" t="str">
        <f t="shared" si="49"/>
        <v/>
      </c>
      <c r="AH84" s="237">
        <f t="shared" si="50"/>
        <v>1.5920014000822689</v>
      </c>
      <c r="AI84" s="237">
        <f t="shared" si="51"/>
        <v>1.6179158275000161</v>
      </c>
      <c r="AJ84" s="237" t="str">
        <f t="shared" si="52"/>
        <v/>
      </c>
      <c r="AK84" s="237">
        <f t="shared" si="53"/>
        <v>1.1649609088711514</v>
      </c>
      <c r="AL84" s="237">
        <f t="shared" si="54"/>
        <v>1.3667939507966782</v>
      </c>
      <c r="AM84" s="237">
        <f t="shared" si="55"/>
        <v>1.3577306567816252</v>
      </c>
      <c r="AN84" s="237">
        <f t="shared" si="56"/>
        <v>1.6546826797975074</v>
      </c>
      <c r="AO84" s="239">
        <f t="shared" si="57"/>
        <v>1.3180143196456009</v>
      </c>
      <c r="AP84" s="237"/>
      <c r="AQ84" s="239" t="str">
        <f t="shared" si="58"/>
        <v/>
      </c>
      <c r="AR84" s="215">
        <f t="shared" si="59"/>
        <v>1.161595556195369</v>
      </c>
      <c r="AS84" s="215">
        <f t="shared" si="60"/>
        <v>1.4816942213736164</v>
      </c>
      <c r="AT84" s="239">
        <f t="shared" si="61"/>
        <v>0.59609131620104927</v>
      </c>
      <c r="AU84" s="237">
        <f t="shared" si="62"/>
        <v>0.73727188346151351</v>
      </c>
      <c r="AV84" s="239">
        <f t="shared" si="63"/>
        <v>0.80937936064231986</v>
      </c>
      <c r="AW84" s="237">
        <f t="shared" si="64"/>
        <v>0.91288033450251138</v>
      </c>
      <c r="AX84" s="237">
        <f t="shared" si="65"/>
        <v>0.91480089056328096</v>
      </c>
      <c r="AY84" s="237">
        <f t="shared" si="66"/>
        <v>1.0885018608250303</v>
      </c>
      <c r="AZ84" s="238">
        <f t="shared" si="67"/>
        <v>1.1564732476750135</v>
      </c>
      <c r="BA84" s="239"/>
      <c r="BB84" s="237"/>
      <c r="BC84" s="236" t="str">
        <f t="shared" si="68"/>
        <v/>
      </c>
      <c r="BD84" s="236" t="str">
        <f t="shared" si="69"/>
        <v/>
      </c>
      <c r="BE84" s="237">
        <f t="shared" si="70"/>
        <v>0.79656098875000314</v>
      </c>
      <c r="BF84" s="238">
        <f t="shared" si="71"/>
        <v>1.0075103421221456</v>
      </c>
      <c r="BG84" s="238">
        <f t="shared" si="72"/>
        <v>1.2731908185499998</v>
      </c>
      <c r="BH84" s="237" t="str">
        <f t="shared" si="73"/>
        <v/>
      </c>
      <c r="BI84" s="239">
        <f t="shared" si="74"/>
        <v>0.80762673150514441</v>
      </c>
      <c r="BJ84" s="237" t="str">
        <f t="shared" si="75"/>
        <v/>
      </c>
      <c r="BK84" s="239" t="str">
        <f t="shared" si="76"/>
        <v/>
      </c>
      <c r="BL84" s="237">
        <f t="shared" si="77"/>
        <v>0.66915941312501959</v>
      </c>
      <c r="BM84" s="237">
        <f t="shared" si="78"/>
        <v>0.78133106787110318</v>
      </c>
      <c r="BN84" s="237">
        <f t="shared" si="79"/>
        <v>1.0670144233879322</v>
      </c>
      <c r="BO84" s="237">
        <f t="shared" si="80"/>
        <v>1.197641454350014</v>
      </c>
      <c r="BP84" s="237">
        <f t="shared" si="81"/>
        <v>1.3917205864499911</v>
      </c>
      <c r="BQ84" s="237">
        <f t="shared" si="82"/>
        <v>1.6664478443275086</v>
      </c>
      <c r="BR84" s="237" t="str">
        <f t="shared" si="83"/>
        <v/>
      </c>
      <c r="BS84" s="238">
        <f t="shared" si="84"/>
        <v>0.93771126984019126</v>
      </c>
      <c r="BT84" s="237">
        <f t="shared" si="85"/>
        <v>1.3342839176763213</v>
      </c>
      <c r="BU84" s="237">
        <f t="shared" si="86"/>
        <v>1.5955512756500068</v>
      </c>
    </row>
    <row r="85" spans="2:73" x14ac:dyDescent="0.25">
      <c r="B85" s="199"/>
      <c r="O85" s="201">
        <f t="shared" si="23"/>
        <v>42257</v>
      </c>
      <c r="P85" s="236" t="e">
        <f t="shared" si="32"/>
        <v>#VALUE!</v>
      </c>
      <c r="Q85" s="236">
        <f t="shared" si="33"/>
        <v>0.83372899395874178</v>
      </c>
      <c r="R85" s="237">
        <f t="shared" si="34"/>
        <v>0.71390439445877618</v>
      </c>
      <c r="S85" s="236">
        <f t="shared" si="35"/>
        <v>0.71215270443811907</v>
      </c>
      <c r="T85" s="237">
        <f t="shared" si="36"/>
        <v>0.95026793801635501</v>
      </c>
      <c r="U85" s="238">
        <f t="shared" si="37"/>
        <v>1.1327567482678602</v>
      </c>
      <c r="V85" s="238">
        <f t="shared" si="38"/>
        <v>0.98896588864583856</v>
      </c>
      <c r="W85" s="237">
        <f t="shared" si="39"/>
        <v>0.95924571324224539</v>
      </c>
      <c r="X85" s="238">
        <f t="shared" si="40"/>
        <v>1.4194142060138519</v>
      </c>
      <c r="Y85" s="238">
        <f t="shared" si="41"/>
        <v>1.5241376465506211</v>
      </c>
      <c r="Z85" s="237">
        <f t="shared" si="42"/>
        <v>1.7689365296785731</v>
      </c>
      <c r="AA85" s="239" t="str">
        <f t="shared" si="43"/>
        <v/>
      </c>
      <c r="AB85" s="237">
        <f t="shared" si="44"/>
        <v>0.92248277082987684</v>
      </c>
      <c r="AC85" s="237">
        <f t="shared" si="45"/>
        <v>1.3289113886428998</v>
      </c>
      <c r="AD85" s="237">
        <f t="shared" si="46"/>
        <v>1.4818243012342509</v>
      </c>
      <c r="AE85" s="239">
        <f t="shared" si="47"/>
        <v>1.8616955207142518</v>
      </c>
      <c r="AF85" s="237" t="str">
        <f t="shared" si="48"/>
        <v/>
      </c>
      <c r="AG85" s="237" t="str">
        <f t="shared" si="49"/>
        <v/>
      </c>
      <c r="AH85" s="237">
        <f t="shared" si="50"/>
        <v>1.5376496129114043</v>
      </c>
      <c r="AI85" s="237">
        <f t="shared" si="51"/>
        <v>1.558232662499992</v>
      </c>
      <c r="AJ85" s="237" t="str">
        <f t="shared" si="52"/>
        <v/>
      </c>
      <c r="AK85" s="237">
        <f t="shared" si="53"/>
        <v>1.1390579819793931</v>
      </c>
      <c r="AL85" s="237">
        <f t="shared" si="54"/>
        <v>1.3542248585714374</v>
      </c>
      <c r="AM85" s="237">
        <f t="shared" si="55"/>
        <v>1.3429017060330608</v>
      </c>
      <c r="AN85" s="237">
        <f t="shared" si="56"/>
        <v>1.6365133389873487</v>
      </c>
      <c r="AO85" s="239">
        <f t="shared" si="57"/>
        <v>1.2883973037025189</v>
      </c>
      <c r="AP85" s="237"/>
      <c r="AQ85" s="239" t="str">
        <f t="shared" si="58"/>
        <v/>
      </c>
      <c r="AR85" s="215">
        <f t="shared" si="59"/>
        <v>1.1467591421904975</v>
      </c>
      <c r="AS85" s="215">
        <f t="shared" si="60"/>
        <v>1.468393173571461</v>
      </c>
      <c r="AT85" s="239">
        <f t="shared" si="61"/>
        <v>0.5675037995721719</v>
      </c>
      <c r="AU85" s="237">
        <f t="shared" si="62"/>
        <v>0.73277700500003773</v>
      </c>
      <c r="AV85" s="239">
        <f t="shared" si="63"/>
        <v>0.79432494334383552</v>
      </c>
      <c r="AW85" s="237">
        <f t="shared" si="64"/>
        <v>0.89844934439545909</v>
      </c>
      <c r="AX85" s="237">
        <f t="shared" si="65"/>
        <v>0.89649383781643888</v>
      </c>
      <c r="AY85" s="237">
        <f t="shared" si="66"/>
        <v>1.0610140846607137</v>
      </c>
      <c r="AZ85" s="238">
        <f t="shared" si="67"/>
        <v>1.1300416785535878</v>
      </c>
      <c r="BA85" s="239"/>
      <c r="BB85" s="237"/>
      <c r="BC85" s="236" t="str">
        <f t="shared" si="68"/>
        <v/>
      </c>
      <c r="BD85" s="236" t="str">
        <f t="shared" si="69"/>
        <v/>
      </c>
      <c r="BE85" s="237">
        <f t="shared" si="70"/>
        <v>0.80022558541666511</v>
      </c>
      <c r="BF85" s="238">
        <f t="shared" si="71"/>
        <v>0.99137267068013202</v>
      </c>
      <c r="BG85" s="238">
        <f t="shared" si="72"/>
        <v>1.2467634073928333</v>
      </c>
      <c r="BH85" s="237" t="str">
        <f t="shared" si="73"/>
        <v/>
      </c>
      <c r="BI85" s="239">
        <f t="shared" si="74"/>
        <v>0.78438617986080184</v>
      </c>
      <c r="BJ85" s="237" t="str">
        <f t="shared" si="75"/>
        <v/>
      </c>
      <c r="BK85" s="239" t="str">
        <f t="shared" si="76"/>
        <v/>
      </c>
      <c r="BL85" s="237">
        <f t="shared" si="77"/>
        <v>0.68718299979167874</v>
      </c>
      <c r="BM85" s="237">
        <f t="shared" si="78"/>
        <v>0.78422687047937778</v>
      </c>
      <c r="BN85" s="237">
        <f t="shared" si="79"/>
        <v>1.0554690619017681</v>
      </c>
      <c r="BO85" s="237">
        <f t="shared" si="80"/>
        <v>1.2169193881785931</v>
      </c>
      <c r="BP85" s="237">
        <f t="shared" si="81"/>
        <v>1.3747654243928502</v>
      </c>
      <c r="BQ85" s="237">
        <f t="shared" si="82"/>
        <v>1.642361303963022</v>
      </c>
      <c r="BR85" s="237" t="str">
        <f t="shared" si="83"/>
        <v/>
      </c>
      <c r="BS85" s="238">
        <f t="shared" si="84"/>
        <v>0.95925909031441847</v>
      </c>
      <c r="BT85" s="237">
        <f t="shared" si="85"/>
        <v>1.3181730601825925</v>
      </c>
      <c r="BU85" s="237">
        <f t="shared" si="86"/>
        <v>1.5710060864642803</v>
      </c>
    </row>
    <row r="86" spans="2:73" x14ac:dyDescent="0.25">
      <c r="B86" s="199"/>
      <c r="O86" s="201">
        <f t="shared" si="23"/>
        <v>42258</v>
      </c>
      <c r="P86" s="236" t="e">
        <f t="shared" si="32"/>
        <v>#VALUE!</v>
      </c>
      <c r="Q86" s="236">
        <f t="shared" si="33"/>
        <v>0.82107938129898583</v>
      </c>
      <c r="R86" s="237">
        <f t="shared" si="34"/>
        <v>0.68546124829897659</v>
      </c>
      <c r="S86" s="236">
        <f t="shared" si="35"/>
        <v>0.71562787844844333</v>
      </c>
      <c r="T86" s="237">
        <f t="shared" si="36"/>
        <v>0.97473759906803403</v>
      </c>
      <c r="U86" s="238">
        <f t="shared" si="37"/>
        <v>1.1602665535714318</v>
      </c>
      <c r="V86" s="238">
        <f t="shared" si="38"/>
        <v>0.99708585483633216</v>
      </c>
      <c r="W86" s="237">
        <f t="shared" si="39"/>
        <v>0.97291712461855884</v>
      </c>
      <c r="X86" s="238">
        <f t="shared" si="40"/>
        <v>1.4469782653652432</v>
      </c>
      <c r="Y86" s="238">
        <f t="shared" si="41"/>
        <v>1.5577924106012633</v>
      </c>
      <c r="Z86" s="237">
        <f t="shared" si="42"/>
        <v>1.8063177032142663</v>
      </c>
      <c r="AA86" s="239" t="str">
        <f t="shared" si="43"/>
        <v/>
      </c>
      <c r="AB86" s="237">
        <f t="shared" si="44"/>
        <v>0.93582628960824277</v>
      </c>
      <c r="AC86" s="237">
        <f t="shared" si="45"/>
        <v>1.3471249199725386</v>
      </c>
      <c r="AD86" s="237">
        <f t="shared" si="46"/>
        <v>1.5147958343576771</v>
      </c>
      <c r="AE86" s="239">
        <f t="shared" si="47"/>
        <v>1.9000916828570968</v>
      </c>
      <c r="AF86" s="237" t="str">
        <f t="shared" si="48"/>
        <v/>
      </c>
      <c r="AG86" s="237" t="str">
        <f t="shared" si="49"/>
        <v/>
      </c>
      <c r="AH86" s="237">
        <f t="shared" si="50"/>
        <v>1.5646484883228156</v>
      </c>
      <c r="AI86" s="237">
        <f t="shared" si="51"/>
        <v>1.5805541024999981</v>
      </c>
      <c r="AJ86" s="237" t="str">
        <f t="shared" si="52"/>
        <v/>
      </c>
      <c r="AK86" s="237">
        <f t="shared" si="53"/>
        <v>1.1509524606494694</v>
      </c>
      <c r="AL86" s="237">
        <f t="shared" si="54"/>
        <v>1.3665699935439437</v>
      </c>
      <c r="AM86" s="237">
        <f t="shared" si="55"/>
        <v>1.3623879317802623</v>
      </c>
      <c r="AN86" s="237">
        <f t="shared" si="56"/>
        <v>1.6702543104747005</v>
      </c>
      <c r="AO86" s="239">
        <f t="shared" si="57"/>
        <v>1.328407088607543</v>
      </c>
      <c r="AP86" s="237"/>
      <c r="AQ86" s="239" t="str">
        <f t="shared" si="58"/>
        <v/>
      </c>
      <c r="AR86" s="215">
        <f t="shared" si="59"/>
        <v>1.1556421106210548</v>
      </c>
      <c r="AS86" s="215">
        <f t="shared" si="60"/>
        <v>1.4818370608516638</v>
      </c>
      <c r="AT86" s="239">
        <f t="shared" si="61"/>
        <v>0.57899181372677466</v>
      </c>
      <c r="AU86" s="237">
        <f t="shared" si="62"/>
        <v>0.74737667884617442</v>
      </c>
      <c r="AV86" s="239">
        <f t="shared" si="63"/>
        <v>0.8185816604282059</v>
      </c>
      <c r="AW86" s="237">
        <f t="shared" si="64"/>
        <v>0.90490740383502288</v>
      </c>
      <c r="AX86" s="237">
        <f t="shared" si="65"/>
        <v>0.92864592313294647</v>
      </c>
      <c r="AY86" s="237">
        <f t="shared" si="66"/>
        <v>1.0965220371428441</v>
      </c>
      <c r="AZ86" s="238">
        <f t="shared" si="67"/>
        <v>1.1684570107142744</v>
      </c>
      <c r="BA86" s="239"/>
      <c r="BB86" s="237"/>
      <c r="BC86" s="236" t="str">
        <f t="shared" si="68"/>
        <v/>
      </c>
      <c r="BD86" s="236" t="str">
        <f t="shared" si="69"/>
        <v/>
      </c>
      <c r="BE86" s="237">
        <f t="shared" si="70"/>
        <v>0.80737050744052441</v>
      </c>
      <c r="BF86" s="238">
        <f t="shared" si="71"/>
        <v>1.0574810097481402</v>
      </c>
      <c r="BG86" s="238">
        <f t="shared" si="72"/>
        <v>1.2764713960714102</v>
      </c>
      <c r="BH86" s="237" t="str">
        <f t="shared" si="73"/>
        <v/>
      </c>
      <c r="BI86" s="239">
        <f t="shared" si="74"/>
        <v>0.79450267913399353</v>
      </c>
      <c r="BJ86" s="237" t="str">
        <f t="shared" si="75"/>
        <v/>
      </c>
      <c r="BK86" s="239" t="str">
        <f t="shared" si="76"/>
        <v/>
      </c>
      <c r="BL86" s="237">
        <f t="shared" si="77"/>
        <v>0.69729306074408814</v>
      </c>
      <c r="BM86" s="237">
        <f t="shared" si="78"/>
        <v>0.78990443964947099</v>
      </c>
      <c r="BN86" s="237">
        <f t="shared" si="79"/>
        <v>1.096916695591942</v>
      </c>
      <c r="BO86" s="237">
        <f t="shared" si="80"/>
        <v>1.2383477407142962</v>
      </c>
      <c r="BP86" s="237">
        <f t="shared" si="81"/>
        <v>1.4063160535714214</v>
      </c>
      <c r="BQ86" s="237">
        <f t="shared" si="82"/>
        <v>1.6823949678302768</v>
      </c>
      <c r="BR86" s="237" t="str">
        <f t="shared" si="83"/>
        <v/>
      </c>
      <c r="BS86" s="238">
        <f t="shared" si="84"/>
        <v>0.9684156933453516</v>
      </c>
      <c r="BT86" s="237">
        <f t="shared" si="85"/>
        <v>1.3475647034508973</v>
      </c>
      <c r="BU86" s="237">
        <f t="shared" si="86"/>
        <v>1.5749465603571489</v>
      </c>
    </row>
    <row r="87" spans="2:73" x14ac:dyDescent="0.25">
      <c r="B87" s="199"/>
      <c r="O87" s="201">
        <f t="shared" si="23"/>
        <v>42261</v>
      </c>
      <c r="P87" s="236" t="e">
        <f t="shared" si="32"/>
        <v>#VALUE!</v>
      </c>
      <c r="Q87" s="236">
        <f t="shared" si="33"/>
        <v>0.84290536863401044</v>
      </c>
      <c r="R87" s="237">
        <f t="shared" si="34"/>
        <v>0.69818280863402649</v>
      </c>
      <c r="S87" s="236">
        <f t="shared" si="35"/>
        <v>0.75122008170100019</v>
      </c>
      <c r="T87" s="237">
        <f t="shared" si="36"/>
        <v>0.98496517943957018</v>
      </c>
      <c r="U87" s="238">
        <f t="shared" si="37"/>
        <v>1.1742983514999916</v>
      </c>
      <c r="V87" s="238">
        <f t="shared" si="38"/>
        <v>1.0165463094791658</v>
      </c>
      <c r="W87" s="237">
        <f t="shared" si="39"/>
        <v>0.9836868570876045</v>
      </c>
      <c r="X87" s="238">
        <f t="shared" si="40"/>
        <v>1.4266108035642131</v>
      </c>
      <c r="Y87" s="238">
        <f t="shared" si="41"/>
        <v>1.5456009618228026</v>
      </c>
      <c r="Z87" s="237">
        <f t="shared" si="42"/>
        <v>1.7704944160000196</v>
      </c>
      <c r="AA87" s="239" t="str">
        <f t="shared" si="43"/>
        <v/>
      </c>
      <c r="AB87" s="237">
        <f t="shared" si="44"/>
        <v>0.94542249342785434</v>
      </c>
      <c r="AC87" s="237">
        <f t="shared" si="45"/>
        <v>1.325760405879135</v>
      </c>
      <c r="AD87" s="237">
        <f t="shared" si="46"/>
        <v>1.5028749339043022</v>
      </c>
      <c r="AE87" s="239">
        <f t="shared" si="47"/>
        <v>1.8120427600000149</v>
      </c>
      <c r="AF87" s="237" t="str">
        <f t="shared" si="48"/>
        <v/>
      </c>
      <c r="AG87" s="237" t="str">
        <f t="shared" si="49"/>
        <v/>
      </c>
      <c r="AH87" s="237">
        <f t="shared" si="50"/>
        <v>1.5821884003101436</v>
      </c>
      <c r="AI87" s="237">
        <f t="shared" si="51"/>
        <v>1.5946301275000074</v>
      </c>
      <c r="AJ87" s="237" t="str">
        <f t="shared" si="52"/>
        <v/>
      </c>
      <c r="AK87" s="237">
        <f t="shared" si="53"/>
        <v>1.1592289205670037</v>
      </c>
      <c r="AL87" s="237">
        <f t="shared" si="54"/>
        <v>1.3515697465934124</v>
      </c>
      <c r="AM87" s="237">
        <f t="shared" si="55"/>
        <v>1.3530956539172836</v>
      </c>
      <c r="AN87" s="237">
        <f t="shared" si="56"/>
        <v>1.6429950190443345</v>
      </c>
      <c r="AO87" s="239">
        <f t="shared" si="57"/>
        <v>1.3120509987341853</v>
      </c>
      <c r="AP87" s="237"/>
      <c r="AQ87" s="239" t="str">
        <f t="shared" si="58"/>
        <v/>
      </c>
      <c r="AR87" s="215">
        <f t="shared" si="59"/>
        <v>1.2379268786982132</v>
      </c>
      <c r="AS87" s="215">
        <f t="shared" si="60"/>
        <v>1.429502367747264</v>
      </c>
      <c r="AT87" s="239">
        <f t="shared" si="61"/>
        <v>0.59768783801545267</v>
      </c>
      <c r="AU87" s="237">
        <f t="shared" si="62"/>
        <v>0.75165704192309368</v>
      </c>
      <c r="AV87" s="239">
        <f t="shared" si="63"/>
        <v>0.83165816573050177</v>
      </c>
      <c r="AW87" s="237">
        <f t="shared" si="64"/>
        <v>0.91442957742443687</v>
      </c>
      <c r="AX87" s="237">
        <f t="shared" si="65"/>
        <v>0.94420693289240232</v>
      </c>
      <c r="AY87" s="237">
        <f t="shared" si="66"/>
        <v>1.112338085500014</v>
      </c>
      <c r="AZ87" s="238">
        <f t="shared" si="67"/>
        <v>1.1838005320000007</v>
      </c>
      <c r="BA87" s="239"/>
      <c r="BB87" s="237"/>
      <c r="BC87" s="236" t="str">
        <f t="shared" si="68"/>
        <v/>
      </c>
      <c r="BD87" s="236" t="str">
        <f t="shared" si="69"/>
        <v/>
      </c>
      <c r="BE87" s="237">
        <f t="shared" si="70"/>
        <v>0.83202552458330503</v>
      </c>
      <c r="BF87" s="238">
        <f t="shared" si="71"/>
        <v>1.0655563438350257</v>
      </c>
      <c r="BG87" s="238">
        <f t="shared" si="72"/>
        <v>1.2918170920000014</v>
      </c>
      <c r="BH87" s="237" t="str">
        <f t="shared" si="73"/>
        <v/>
      </c>
      <c r="BI87" s="239">
        <f t="shared" si="74"/>
        <v>0.80767169257731908</v>
      </c>
      <c r="BJ87" s="237" t="str">
        <f t="shared" si="75"/>
        <v/>
      </c>
      <c r="BK87" s="239" t="str">
        <f t="shared" si="76"/>
        <v/>
      </c>
      <c r="BL87" s="237">
        <f t="shared" si="77"/>
        <v>0.7185962639583181</v>
      </c>
      <c r="BM87" s="237">
        <f t="shared" si="78"/>
        <v>0.80945983306701574</v>
      </c>
      <c r="BN87" s="237">
        <f t="shared" si="79"/>
        <v>1.1149444608627155</v>
      </c>
      <c r="BO87" s="237">
        <f t="shared" si="80"/>
        <v>1.2678583239999934</v>
      </c>
      <c r="BP87" s="237">
        <f t="shared" si="81"/>
        <v>1.4269214880000289</v>
      </c>
      <c r="BQ87" s="237">
        <f t="shared" si="82"/>
        <v>1.7002327943258009</v>
      </c>
      <c r="BR87" s="237" t="str">
        <f t="shared" si="83"/>
        <v/>
      </c>
      <c r="BS87" s="238">
        <f t="shared" si="84"/>
        <v>0.99514133510307889</v>
      </c>
      <c r="BT87" s="237">
        <f t="shared" si="85"/>
        <v>1.3575948597103289</v>
      </c>
      <c r="BU87" s="237">
        <f t="shared" si="86"/>
        <v>1.5882025435000195</v>
      </c>
    </row>
    <row r="88" spans="2:73" x14ac:dyDescent="0.25">
      <c r="B88" s="199"/>
      <c r="O88" s="201">
        <f t="shared" si="23"/>
        <v>42262</v>
      </c>
      <c r="P88" s="236" t="e">
        <f t="shared" si="32"/>
        <v>#VALUE!</v>
      </c>
      <c r="Q88" s="236">
        <f t="shared" si="33"/>
        <v>0.81751090915978963</v>
      </c>
      <c r="R88" s="237">
        <f t="shared" si="34"/>
        <v>0.64635159115980167</v>
      </c>
      <c r="S88" s="236">
        <f t="shared" si="35"/>
        <v>0.74735829148968014</v>
      </c>
      <c r="T88" s="237">
        <f t="shared" si="36"/>
        <v>0.9748746007745468</v>
      </c>
      <c r="U88" s="238">
        <f t="shared" si="37"/>
        <v>1.1672921993142746</v>
      </c>
      <c r="V88" s="238">
        <f t="shared" si="38"/>
        <v>1.0017072079315525</v>
      </c>
      <c r="W88" s="237">
        <f t="shared" si="39"/>
        <v>0.9777029206236949</v>
      </c>
      <c r="X88" s="238">
        <f t="shared" si="40"/>
        <v>1.4168851302707846</v>
      </c>
      <c r="Y88" s="238">
        <f t="shared" si="41"/>
        <v>1.5326233758544148</v>
      </c>
      <c r="Z88" s="237">
        <f t="shared" si="42"/>
        <v>1.7701381735428439</v>
      </c>
      <c r="AA88" s="239" t="str">
        <f t="shared" si="43"/>
        <v/>
      </c>
      <c r="AB88" s="237">
        <f t="shared" si="44"/>
        <v>0.93823955672165393</v>
      </c>
      <c r="AC88" s="237">
        <f t="shared" si="45"/>
        <v>1.3246815395439513</v>
      </c>
      <c r="AD88" s="237">
        <f t="shared" si="46"/>
        <v>1.4918038643513856</v>
      </c>
      <c r="AE88" s="239">
        <f t="shared" si="47"/>
        <v>1.8157628905714227</v>
      </c>
      <c r="AF88" s="237" t="str">
        <f t="shared" si="48"/>
        <v/>
      </c>
      <c r="AG88" s="237" t="str">
        <f t="shared" si="49"/>
        <v/>
      </c>
      <c r="AH88" s="237">
        <f t="shared" si="50"/>
        <v>1.5700157878797389</v>
      </c>
      <c r="AI88" s="237">
        <f t="shared" si="51"/>
        <v>1.5629875199999699</v>
      </c>
      <c r="AJ88" s="237" t="str">
        <f t="shared" si="52"/>
        <v/>
      </c>
      <c r="AK88" s="237">
        <f t="shared" si="53"/>
        <v>1.1566982208298819</v>
      </c>
      <c r="AL88" s="237">
        <f t="shared" si="54"/>
        <v>1.3543135403296449</v>
      </c>
      <c r="AM88" s="237">
        <f t="shared" si="55"/>
        <v>1.3469047489852506</v>
      </c>
      <c r="AN88" s="237">
        <f t="shared" si="56"/>
        <v>1.6325949879113915</v>
      </c>
      <c r="AO88" s="239">
        <f t="shared" si="57"/>
        <v>1.3169083153417538</v>
      </c>
      <c r="AP88" s="237"/>
      <c r="AQ88" s="239" t="str">
        <f t="shared" si="58"/>
        <v/>
      </c>
      <c r="AR88" s="215">
        <f t="shared" si="59"/>
        <v>1.2211112821897916</v>
      </c>
      <c r="AS88" s="215">
        <f t="shared" si="60"/>
        <v>1.431142427637365</v>
      </c>
      <c r="AT88" s="239">
        <f t="shared" si="61"/>
        <v>0.5923665568453611</v>
      </c>
      <c r="AU88" s="237">
        <f t="shared" si="62"/>
        <v>0.75626044134614157</v>
      </c>
      <c r="AV88" s="239">
        <f t="shared" si="63"/>
        <v>0.82075420876575533</v>
      </c>
      <c r="AW88" s="237">
        <f t="shared" si="64"/>
        <v>0.9257206990932163</v>
      </c>
      <c r="AX88" s="237">
        <f t="shared" si="65"/>
        <v>0.931007814715203</v>
      </c>
      <c r="AY88" s="237">
        <f t="shared" si="66"/>
        <v>1.1077710031285775</v>
      </c>
      <c r="AZ88" s="238">
        <f t="shared" si="67"/>
        <v>1.1804521864428423</v>
      </c>
      <c r="BA88" s="239"/>
      <c r="BB88" s="237"/>
      <c r="BC88" s="236" t="str">
        <f t="shared" si="68"/>
        <v/>
      </c>
      <c r="BD88" s="236" t="str">
        <f t="shared" si="69"/>
        <v/>
      </c>
      <c r="BE88" s="237">
        <f t="shared" si="70"/>
        <v>0.80313447970239427</v>
      </c>
      <c r="BF88" s="238">
        <f t="shared" si="71"/>
        <v>1.0581083135201377</v>
      </c>
      <c r="BG88" s="238">
        <f t="shared" si="72"/>
        <v>1.2894646190142467</v>
      </c>
      <c r="BH88" s="237" t="str">
        <f t="shared" si="73"/>
        <v/>
      </c>
      <c r="BI88" s="239">
        <f t="shared" si="74"/>
        <v>0.80687288472677832</v>
      </c>
      <c r="BJ88" s="237" t="str">
        <f t="shared" si="75"/>
        <v/>
      </c>
      <c r="BK88" s="239" t="str">
        <f t="shared" si="76"/>
        <v/>
      </c>
      <c r="BL88" s="237">
        <f t="shared" si="77"/>
        <v>0.70956998122025272</v>
      </c>
      <c r="BM88" s="237">
        <f t="shared" si="78"/>
        <v>0.80683007232988979</v>
      </c>
      <c r="BN88" s="237">
        <f t="shared" si="79"/>
        <v>1.1003586378526355</v>
      </c>
      <c r="BO88" s="237">
        <f t="shared" si="80"/>
        <v>1.2794535547428718</v>
      </c>
      <c r="BP88" s="237">
        <f t="shared" si="81"/>
        <v>1.4416845449142865</v>
      </c>
      <c r="BQ88" s="237">
        <f t="shared" si="82"/>
        <v>1.7215450071406559</v>
      </c>
      <c r="BR88" s="237" t="str">
        <f t="shared" si="83"/>
        <v/>
      </c>
      <c r="BS88" s="238">
        <f t="shared" si="84"/>
        <v>0.9917406674690894</v>
      </c>
      <c r="BT88" s="237">
        <f t="shared" si="85"/>
        <v>1.345689764023922</v>
      </c>
      <c r="BU88" s="237">
        <f t="shared" si="86"/>
        <v>1.6068314509714217</v>
      </c>
    </row>
    <row r="89" spans="2:73" x14ac:dyDescent="0.25">
      <c r="B89" s="199"/>
      <c r="O89" s="201">
        <f t="shared" si="23"/>
        <v>42263</v>
      </c>
      <c r="P89" s="236" t="e">
        <f t="shared" si="32"/>
        <v>#VALUE!</v>
      </c>
      <c r="Q89" s="236">
        <f t="shared" si="33"/>
        <v>0.8219546998556515</v>
      </c>
      <c r="R89" s="237">
        <f t="shared" si="34"/>
        <v>0.67880333685569072</v>
      </c>
      <c r="S89" s="236">
        <f t="shared" si="35"/>
        <v>0.74752335378349644</v>
      </c>
      <c r="T89" s="237">
        <f t="shared" si="36"/>
        <v>0.96122723359570772</v>
      </c>
      <c r="U89" s="238">
        <f t="shared" si="37"/>
        <v>1.1642480484428335</v>
      </c>
      <c r="V89" s="238">
        <f t="shared" si="38"/>
        <v>1.0166771191220216</v>
      </c>
      <c r="W89" s="237">
        <f t="shared" si="39"/>
        <v>0.9788375905979434</v>
      </c>
      <c r="X89" s="238">
        <f t="shared" si="40"/>
        <v>1.4078735097733048</v>
      </c>
      <c r="Y89" s="238">
        <f t="shared" si="41"/>
        <v>1.523553862012641</v>
      </c>
      <c r="Z89" s="237">
        <f t="shared" si="42"/>
        <v>1.7548899526285848</v>
      </c>
      <c r="AA89" s="239" t="str">
        <f t="shared" si="43"/>
        <v/>
      </c>
      <c r="AB89" s="237">
        <f t="shared" si="44"/>
        <v>0.9445097111546179</v>
      </c>
      <c r="AC89" s="237">
        <f t="shared" si="45"/>
        <v>1.3149955075604263</v>
      </c>
      <c r="AD89" s="237">
        <f t="shared" si="46"/>
        <v>1.4791600379849026</v>
      </c>
      <c r="AE89" s="239">
        <f t="shared" si="47"/>
        <v>1.8353697017142618</v>
      </c>
      <c r="AF89" s="237" t="str">
        <f t="shared" si="48"/>
        <v/>
      </c>
      <c r="AG89" s="237" t="str">
        <f t="shared" si="49"/>
        <v/>
      </c>
      <c r="AH89" s="237">
        <f t="shared" si="50"/>
        <v>1.5586033412278346</v>
      </c>
      <c r="AI89" s="237">
        <f t="shared" si="51"/>
        <v>1.5561588624999789</v>
      </c>
      <c r="AJ89" s="237" t="str">
        <f t="shared" si="52"/>
        <v/>
      </c>
      <c r="AK89" s="237">
        <f t="shared" si="53"/>
        <v>1.1584917099278491</v>
      </c>
      <c r="AL89" s="237">
        <f t="shared" si="54"/>
        <v>1.3518882967032839</v>
      </c>
      <c r="AM89" s="237">
        <f t="shared" si="55"/>
        <v>1.3371165942963983</v>
      </c>
      <c r="AN89" s="237">
        <f t="shared" si="56"/>
        <v>1.6248959402468248</v>
      </c>
      <c r="AO89" s="239">
        <f t="shared" si="57"/>
        <v>1.2819547163733875</v>
      </c>
      <c r="AP89" s="237"/>
      <c r="AQ89" s="239" t="str">
        <f t="shared" si="58"/>
        <v/>
      </c>
      <c r="AR89" s="215">
        <f t="shared" si="59"/>
        <v>1.207834482873027</v>
      </c>
      <c r="AS89" s="215">
        <f t="shared" si="60"/>
        <v>1.4226503936263573</v>
      </c>
      <c r="AT89" s="239">
        <f t="shared" si="61"/>
        <v>0.59309839125260533</v>
      </c>
      <c r="AU89" s="237">
        <f t="shared" si="62"/>
        <v>0.74927416153843707</v>
      </c>
      <c r="AV89" s="239">
        <f t="shared" si="63"/>
        <v>0.81058430801007431</v>
      </c>
      <c r="AW89" s="237">
        <f t="shared" si="64"/>
        <v>0.91520890261962462</v>
      </c>
      <c r="AX89" s="237">
        <f t="shared" si="65"/>
        <v>0.92046562782912789</v>
      </c>
      <c r="AY89" s="237">
        <f t="shared" si="66"/>
        <v>1.095748547885703</v>
      </c>
      <c r="AZ89" s="238">
        <f t="shared" si="67"/>
        <v>1.1639517958285719</v>
      </c>
      <c r="BA89" s="239"/>
      <c r="BB89" s="237"/>
      <c r="BC89" s="236" t="str">
        <f t="shared" si="68"/>
        <v/>
      </c>
      <c r="BD89" s="236" t="str">
        <f t="shared" si="69"/>
        <v/>
      </c>
      <c r="BE89" s="237">
        <f t="shared" si="70"/>
        <v>0.83113125922620723</v>
      </c>
      <c r="BF89" s="238">
        <f t="shared" si="71"/>
        <v>1.0492817670529058</v>
      </c>
      <c r="BG89" s="238">
        <f t="shared" si="72"/>
        <v>1.2781429260428454</v>
      </c>
      <c r="BH89" s="237" t="str">
        <f t="shared" si="73"/>
        <v/>
      </c>
      <c r="BI89" s="239">
        <f t="shared" si="74"/>
        <v>0.80952496926288653</v>
      </c>
      <c r="BJ89" s="237" t="str">
        <f t="shared" si="75"/>
        <v/>
      </c>
      <c r="BK89" s="239" t="str">
        <f t="shared" si="76"/>
        <v/>
      </c>
      <c r="BL89" s="237">
        <f t="shared" si="77"/>
        <v>0.71664615467263815</v>
      </c>
      <c r="BM89" s="237">
        <f t="shared" si="78"/>
        <v>0.80573576642785438</v>
      </c>
      <c r="BN89" s="237">
        <f t="shared" si="79"/>
        <v>1.0881622109256668</v>
      </c>
      <c r="BO89" s="237">
        <f t="shared" si="80"/>
        <v>1.2739071947285816</v>
      </c>
      <c r="BP89" s="237">
        <f t="shared" si="81"/>
        <v>1.4318985532428337</v>
      </c>
      <c r="BQ89" s="237">
        <f t="shared" si="82"/>
        <v>1.6914609863175749</v>
      </c>
      <c r="BR89" s="237" t="str">
        <f t="shared" si="83"/>
        <v/>
      </c>
      <c r="BS89" s="238">
        <f t="shared" si="84"/>
        <v>0.99248433935050739</v>
      </c>
      <c r="BT89" s="237">
        <f t="shared" si="85"/>
        <v>1.3333744033753261</v>
      </c>
      <c r="BU89" s="237">
        <f t="shared" si="86"/>
        <v>1.6016260874142656</v>
      </c>
    </row>
    <row r="90" spans="2:73" x14ac:dyDescent="0.25">
      <c r="B90" s="199"/>
      <c r="O90" s="201">
        <f t="shared" si="23"/>
        <v>42264</v>
      </c>
      <c r="P90" s="236" t="e">
        <f t="shared" si="32"/>
        <v>#VALUE!</v>
      </c>
      <c r="Q90" s="236">
        <f t="shared" si="33"/>
        <v>0.81612666117526311</v>
      </c>
      <c r="R90" s="237">
        <f t="shared" si="34"/>
        <v>0.64579576167523856</v>
      </c>
      <c r="S90" s="236">
        <f t="shared" si="35"/>
        <v>0.75765428276286917</v>
      </c>
      <c r="T90" s="237">
        <f t="shared" si="36"/>
        <v>0.95397533646725785</v>
      </c>
      <c r="U90" s="238">
        <f t="shared" si="37"/>
        <v>1.1683048965000142</v>
      </c>
      <c r="V90" s="238">
        <f t="shared" si="38"/>
        <v>1.0079279185267644</v>
      </c>
      <c r="W90" s="237">
        <f t="shared" si="39"/>
        <v>0.98950742084537646</v>
      </c>
      <c r="X90" s="238">
        <f t="shared" si="40"/>
        <v>1.4022777829722974</v>
      </c>
      <c r="Y90" s="238">
        <f t="shared" si="41"/>
        <v>1.5242383579746992</v>
      </c>
      <c r="Z90" s="237">
        <f t="shared" si="42"/>
        <v>1.7547524435000073</v>
      </c>
      <c r="AA90" s="239" t="str">
        <f t="shared" si="43"/>
        <v/>
      </c>
      <c r="AB90" s="237">
        <f t="shared" si="44"/>
        <v>0.94366081309793604</v>
      </c>
      <c r="AC90" s="237">
        <f t="shared" si="45"/>
        <v>1.3103123155714131</v>
      </c>
      <c r="AD90" s="237">
        <f t="shared" si="46"/>
        <v>1.4786958375315171</v>
      </c>
      <c r="AE90" s="239">
        <f t="shared" si="47"/>
        <v>1.8055778600000099</v>
      </c>
      <c r="AF90" s="237" t="str">
        <f t="shared" si="48"/>
        <v/>
      </c>
      <c r="AG90" s="237" t="str">
        <f t="shared" si="49"/>
        <v/>
      </c>
      <c r="AH90" s="237">
        <f t="shared" si="50"/>
        <v>1.5583634810443465</v>
      </c>
      <c r="AI90" s="237">
        <f t="shared" si="51"/>
        <v>1.5594457800000017</v>
      </c>
      <c r="AJ90" s="237" t="str">
        <f t="shared" si="52"/>
        <v/>
      </c>
      <c r="AK90" s="237">
        <f t="shared" si="53"/>
        <v>1.1566383455876172</v>
      </c>
      <c r="AL90" s="237">
        <f t="shared" si="54"/>
        <v>1.3542121842857102</v>
      </c>
      <c r="AM90" s="237">
        <f t="shared" si="55"/>
        <v>1.3330877007359092</v>
      </c>
      <c r="AN90" s="237">
        <f t="shared" si="56"/>
        <v>1.622736638006367</v>
      </c>
      <c r="AO90" s="239">
        <f t="shared" si="57"/>
        <v>1.2570369454746908</v>
      </c>
      <c r="AP90" s="237"/>
      <c r="AQ90" s="239" t="str">
        <f t="shared" si="58"/>
        <v/>
      </c>
      <c r="AR90" s="215">
        <f t="shared" si="59"/>
        <v>1.2171600025608811</v>
      </c>
      <c r="AS90" s="215">
        <f t="shared" si="60"/>
        <v>1.4208611717857007</v>
      </c>
      <c r="AT90" s="239">
        <f t="shared" si="61"/>
        <v>0.59306419194329996</v>
      </c>
      <c r="AU90" s="237">
        <f t="shared" si="62"/>
        <v>0.7458553875000189</v>
      </c>
      <c r="AV90" s="239">
        <f t="shared" si="63"/>
        <v>0.80740478581236097</v>
      </c>
      <c r="AW90" s="237">
        <f t="shared" si="64"/>
        <v>0.91272599870910343</v>
      </c>
      <c r="AX90" s="237">
        <f t="shared" si="65"/>
        <v>0.9211703873418009</v>
      </c>
      <c r="AY90" s="237">
        <f t="shared" si="66"/>
        <v>1.0970849805000125</v>
      </c>
      <c r="AZ90" s="238">
        <f t="shared" si="67"/>
        <v>1.1646238970000007</v>
      </c>
      <c r="BA90" s="239"/>
      <c r="BB90" s="237"/>
      <c r="BC90" s="236" t="str">
        <f t="shared" si="68"/>
        <v/>
      </c>
      <c r="BD90" s="236" t="str">
        <f t="shared" si="69"/>
        <v/>
      </c>
      <c r="BE90" s="237">
        <f t="shared" si="70"/>
        <v>0.807877794464265</v>
      </c>
      <c r="BF90" s="238">
        <f t="shared" si="71"/>
        <v>1.0456130586398036</v>
      </c>
      <c r="BG90" s="238">
        <f t="shared" si="72"/>
        <v>1.2819381695000156</v>
      </c>
      <c r="BH90" s="237" t="str">
        <f t="shared" si="73"/>
        <v/>
      </c>
      <c r="BI90" s="239">
        <f t="shared" si="74"/>
        <v>0.81134654921647753</v>
      </c>
      <c r="BJ90" s="237" t="str">
        <f t="shared" si="75"/>
        <v/>
      </c>
      <c r="BK90" s="239" t="str">
        <f t="shared" si="76"/>
        <v/>
      </c>
      <c r="BL90" s="237">
        <f t="shared" si="77"/>
        <v>0.72261212919642404</v>
      </c>
      <c r="BM90" s="237">
        <f t="shared" si="78"/>
        <v>0.85212059158762088</v>
      </c>
      <c r="BN90" s="237">
        <f t="shared" si="79"/>
        <v>1.1163239036964665</v>
      </c>
      <c r="BO90" s="237">
        <f t="shared" si="80"/>
        <v>1.2871067539999919</v>
      </c>
      <c r="BP90" s="237">
        <f t="shared" si="81"/>
        <v>1.4759735980000177</v>
      </c>
      <c r="BQ90" s="237">
        <f t="shared" si="82"/>
        <v>1.7119706754876938</v>
      </c>
      <c r="BR90" s="237" t="str">
        <f t="shared" si="83"/>
        <v/>
      </c>
      <c r="BS90" s="238">
        <f t="shared" si="84"/>
        <v>0.99100887278865635</v>
      </c>
      <c r="BT90" s="237">
        <f t="shared" si="85"/>
        <v>1.3322077646347776</v>
      </c>
      <c r="BU90" s="237">
        <f t="shared" si="86"/>
        <v>1.604905726000009</v>
      </c>
    </row>
    <row r="91" spans="2:73" x14ac:dyDescent="0.25">
      <c r="B91" s="199"/>
      <c r="O91" s="201">
        <f t="shared" si="23"/>
        <v>42265</v>
      </c>
      <c r="P91" s="236" t="e">
        <f t="shared" si="32"/>
        <v>#VALUE!</v>
      </c>
      <c r="Q91" s="236">
        <f t="shared" si="33"/>
        <v>0.83790049243300935</v>
      </c>
      <c r="R91" s="237">
        <f t="shared" si="34"/>
        <v>0.68217853943298623</v>
      </c>
      <c r="S91" s="236">
        <f t="shared" si="35"/>
        <v>0.77387949514947829</v>
      </c>
      <c r="T91" s="237">
        <f t="shared" si="36"/>
        <v>0.94013242654910245</v>
      </c>
      <c r="U91" s="238">
        <f t="shared" si="37"/>
        <v>1.155898334910721</v>
      </c>
      <c r="V91" s="238">
        <f t="shared" si="38"/>
        <v>1.0054186076934566</v>
      </c>
      <c r="W91" s="237">
        <f t="shared" si="39"/>
        <v>1.0055689842061915</v>
      </c>
      <c r="X91" s="238">
        <f t="shared" si="40"/>
        <v>1.4021275805415803</v>
      </c>
      <c r="Y91" s="238">
        <f t="shared" si="41"/>
        <v>1.5148016662974517</v>
      </c>
      <c r="Z91" s="237">
        <f t="shared" si="42"/>
        <v>1.7380279866071189</v>
      </c>
      <c r="AA91" s="239" t="str">
        <f t="shared" si="43"/>
        <v/>
      </c>
      <c r="AB91" s="237">
        <f t="shared" si="44"/>
        <v>0.95847876303606139</v>
      </c>
      <c r="AC91" s="237">
        <f t="shared" si="45"/>
        <v>1.319261451824187</v>
      </c>
      <c r="AD91" s="237">
        <f t="shared" si="46"/>
        <v>1.4751897037027546</v>
      </c>
      <c r="AE91" s="239">
        <f t="shared" si="47"/>
        <v>1.7847431664285778</v>
      </c>
      <c r="AF91" s="237" t="str">
        <f t="shared" si="48"/>
        <v/>
      </c>
      <c r="AG91" s="237" t="str">
        <f t="shared" si="49"/>
        <v/>
      </c>
      <c r="AH91" s="237">
        <f t="shared" si="50"/>
        <v>1.5489198783544347</v>
      </c>
      <c r="AI91" s="237">
        <f t="shared" si="51"/>
        <v>1.5479559225000106</v>
      </c>
      <c r="AJ91" s="237" t="str">
        <f t="shared" si="52"/>
        <v/>
      </c>
      <c r="AK91" s="237">
        <f t="shared" si="53"/>
        <v>1.1755736237165144</v>
      </c>
      <c r="AL91" s="237">
        <f t="shared" si="54"/>
        <v>1.3688841361813049</v>
      </c>
      <c r="AM91" s="237">
        <f t="shared" si="55"/>
        <v>1.3327109047523744</v>
      </c>
      <c r="AN91" s="237">
        <f t="shared" si="56"/>
        <v>1.6143014265506421</v>
      </c>
      <c r="AO91" s="239">
        <f t="shared" si="57"/>
        <v>1.2481040607594776</v>
      </c>
      <c r="AP91" s="237"/>
      <c r="AQ91" s="239" t="str">
        <f t="shared" si="58"/>
        <v/>
      </c>
      <c r="AR91" s="215">
        <f t="shared" si="59"/>
        <v>1.229837850870926</v>
      </c>
      <c r="AS91" s="215">
        <f t="shared" si="60"/>
        <v>1.4309825894505273</v>
      </c>
      <c r="AT91" s="239">
        <f t="shared" si="61"/>
        <v>0.61022344424226516</v>
      </c>
      <c r="AU91" s="237">
        <f t="shared" si="62"/>
        <v>0.7571303221153789</v>
      </c>
      <c r="AV91" s="239">
        <f t="shared" si="63"/>
        <v>0.80807130503147073</v>
      </c>
      <c r="AW91" s="237">
        <f t="shared" si="64"/>
        <v>0.91048398318638268</v>
      </c>
      <c r="AX91" s="237">
        <f t="shared" si="65"/>
        <v>0.91185800123419147</v>
      </c>
      <c r="AY91" s="237">
        <f t="shared" si="66"/>
        <v>1.0822039754464368</v>
      </c>
      <c r="AZ91" s="238">
        <f t="shared" si="67"/>
        <v>1.1470330809821232</v>
      </c>
      <c r="BA91" s="239"/>
      <c r="BB91" s="237"/>
      <c r="BC91" s="236" t="str">
        <f t="shared" si="68"/>
        <v/>
      </c>
      <c r="BD91" s="236" t="str">
        <f t="shared" si="69"/>
        <v/>
      </c>
      <c r="BE91" s="237">
        <f t="shared" si="70"/>
        <v>0.84224251029759456</v>
      </c>
      <c r="BF91" s="238">
        <f t="shared" si="71"/>
        <v>1.0435766295403193</v>
      </c>
      <c r="BG91" s="238">
        <f t="shared" si="72"/>
        <v>1.2668753405357212</v>
      </c>
      <c r="BH91" s="237" t="str">
        <f t="shared" si="73"/>
        <v/>
      </c>
      <c r="BI91" s="239">
        <f t="shared" si="74"/>
        <v>0.83015119171132223</v>
      </c>
      <c r="BJ91" s="237" t="str">
        <f t="shared" si="75"/>
        <v/>
      </c>
      <c r="BK91" s="239" t="str">
        <f t="shared" si="76"/>
        <v/>
      </c>
      <c r="BL91" s="237">
        <f t="shared" si="77"/>
        <v>0.73285161252977549</v>
      </c>
      <c r="BM91" s="237">
        <f t="shared" si="78"/>
        <v>0.86473952521649711</v>
      </c>
      <c r="BN91" s="237">
        <f t="shared" si="79"/>
        <v>1.1147426582053144</v>
      </c>
      <c r="BO91" s="237">
        <f t="shared" si="80"/>
        <v>1.2422299816071765</v>
      </c>
      <c r="BP91" s="237">
        <f t="shared" si="81"/>
        <v>1.453674473035707</v>
      </c>
      <c r="BQ91" s="237">
        <f t="shared" si="82"/>
        <v>1.7083926444558482</v>
      </c>
      <c r="BR91" s="237" t="str">
        <f t="shared" si="83"/>
        <v/>
      </c>
      <c r="BS91" s="238">
        <f t="shared" si="84"/>
        <v>1.010106465948454</v>
      </c>
      <c r="BT91" s="237">
        <f t="shared" si="85"/>
        <v>1.3306031380478571</v>
      </c>
      <c r="BU91" s="237">
        <f t="shared" si="86"/>
        <v>1.5925875701785919</v>
      </c>
    </row>
    <row r="92" spans="2:73" x14ac:dyDescent="0.25">
      <c r="B92" s="199"/>
      <c r="O92" s="201">
        <f t="shared" si="23"/>
        <v>42268</v>
      </c>
      <c r="P92" s="236" t="e">
        <f t="shared" si="32"/>
        <v>#VALUE!</v>
      </c>
      <c r="Q92" s="236">
        <f t="shared" si="33"/>
        <v>0.84344112885054345</v>
      </c>
      <c r="R92" s="237">
        <f t="shared" si="34"/>
        <v>0.66728175835050862</v>
      </c>
      <c r="S92" s="236">
        <f t="shared" si="35"/>
        <v>0.76853642352577767</v>
      </c>
      <c r="T92" s="237">
        <f t="shared" si="36"/>
        <v>0.93740284014485509</v>
      </c>
      <c r="U92" s="238">
        <f t="shared" si="37"/>
        <v>1.1495224701178657</v>
      </c>
      <c r="V92" s="238">
        <f t="shared" si="38"/>
        <v>1.0217859312500011</v>
      </c>
      <c r="W92" s="237">
        <f t="shared" si="39"/>
        <v>1.0046740136907264</v>
      </c>
      <c r="X92" s="238">
        <f t="shared" si="40"/>
        <v>1.4011801303148812</v>
      </c>
      <c r="Y92" s="238">
        <f t="shared" si="41"/>
        <v>1.5107970005126217</v>
      </c>
      <c r="Z92" s="237">
        <f t="shared" si="42"/>
        <v>1.7265663115785408</v>
      </c>
      <c r="AA92" s="239" t="str">
        <f t="shared" si="43"/>
        <v/>
      </c>
      <c r="AB92" s="237">
        <f t="shared" si="44"/>
        <v>0.96218138919588503</v>
      </c>
      <c r="AC92" s="237">
        <f t="shared" si="45"/>
        <v>1.3248840620439544</v>
      </c>
      <c r="AD92" s="237">
        <f t="shared" si="46"/>
        <v>1.4741864316876474</v>
      </c>
      <c r="AE92" s="239">
        <f t="shared" si="47"/>
        <v>1.7773703852142697</v>
      </c>
      <c r="AF92" s="237" t="str">
        <f t="shared" si="48"/>
        <v/>
      </c>
      <c r="AG92" s="237" t="str">
        <f t="shared" si="49"/>
        <v/>
      </c>
      <c r="AH92" s="237">
        <f t="shared" si="50"/>
        <v>1.5519938317278372</v>
      </c>
      <c r="AI92" s="237">
        <f t="shared" si="51"/>
        <v>1.6038400400000263</v>
      </c>
      <c r="AJ92" s="237" t="str">
        <f t="shared" si="52"/>
        <v/>
      </c>
      <c r="AK92" s="237">
        <f t="shared" si="53"/>
        <v>1.1746642456752561</v>
      </c>
      <c r="AL92" s="237">
        <f t="shared" si="54"/>
        <v>1.3660951128296732</v>
      </c>
      <c r="AM92" s="237">
        <f t="shared" si="55"/>
        <v>1.3348433661579739</v>
      </c>
      <c r="AN92" s="237">
        <f t="shared" si="56"/>
        <v>1.6121808932468471</v>
      </c>
      <c r="AO92" s="239">
        <f t="shared" si="57"/>
        <v>1.2377395760696031</v>
      </c>
      <c r="AP92" s="237"/>
      <c r="AQ92" s="239" t="str">
        <f t="shared" si="58"/>
        <v/>
      </c>
      <c r="AR92" s="215">
        <f t="shared" si="59"/>
        <v>1.2257329059395943</v>
      </c>
      <c r="AS92" s="215">
        <f t="shared" si="60"/>
        <v>1.4379515651373902</v>
      </c>
      <c r="AT92" s="239">
        <f t="shared" si="61"/>
        <v>0.61133815738659303</v>
      </c>
      <c r="AU92" s="237">
        <f t="shared" si="62"/>
        <v>0.76174072384613822</v>
      </c>
      <c r="AV92" s="239">
        <f t="shared" si="63"/>
        <v>0.80736958054154595</v>
      </c>
      <c r="AW92" s="237">
        <f t="shared" si="64"/>
        <v>0.91042845830604335</v>
      </c>
      <c r="AX92" s="237">
        <f t="shared" si="65"/>
        <v>0.90689003432908377</v>
      </c>
      <c r="AY92" s="237">
        <f t="shared" si="66"/>
        <v>1.0726473066107198</v>
      </c>
      <c r="AZ92" s="238">
        <f t="shared" si="67"/>
        <v>1.1356897876035257</v>
      </c>
      <c r="BA92" s="239"/>
      <c r="BB92" s="237"/>
      <c r="BC92" s="236" t="str">
        <f t="shared" si="68"/>
        <v/>
      </c>
      <c r="BD92" s="236" t="str">
        <f t="shared" si="69"/>
        <v/>
      </c>
      <c r="BE92" s="237">
        <f t="shared" si="70"/>
        <v>0.83231075499996887</v>
      </c>
      <c r="BF92" s="238">
        <f t="shared" si="71"/>
        <v>1.0418260090932043</v>
      </c>
      <c r="BG92" s="238">
        <f t="shared" si="72"/>
        <v>1.2585790191928616</v>
      </c>
      <c r="BH92" s="237" t="str">
        <f t="shared" si="73"/>
        <v/>
      </c>
      <c r="BI92" s="239">
        <f t="shared" si="74"/>
        <v>0.82695860493301421</v>
      </c>
      <c r="BJ92" s="237" t="str">
        <f t="shared" si="75"/>
        <v/>
      </c>
      <c r="BK92" s="239" t="str">
        <f t="shared" si="76"/>
        <v/>
      </c>
      <c r="BL92" s="237">
        <f t="shared" si="77"/>
        <v>0.75717494499997029</v>
      </c>
      <c r="BM92" s="237">
        <f t="shared" si="78"/>
        <v>0.85544964717524907</v>
      </c>
      <c r="BN92" s="237">
        <f t="shared" si="79"/>
        <v>1.1104664091309768</v>
      </c>
      <c r="BO92" s="237">
        <f t="shared" si="80"/>
        <v>1.2486744277785427</v>
      </c>
      <c r="BP92" s="237">
        <f t="shared" si="81"/>
        <v>1.4433749950928396</v>
      </c>
      <c r="BQ92" s="237">
        <f t="shared" si="82"/>
        <v>1.6857724455852141</v>
      </c>
      <c r="BR92" s="237" t="str">
        <f t="shared" si="83"/>
        <v/>
      </c>
      <c r="BS92" s="238">
        <f t="shared" si="84"/>
        <v>1.0096954110773191</v>
      </c>
      <c r="BT92" s="237">
        <f t="shared" si="85"/>
        <v>1.3279359739231595</v>
      </c>
      <c r="BU92" s="237">
        <f t="shared" si="86"/>
        <v>1.5806315568642733</v>
      </c>
    </row>
    <row r="93" spans="2:73" x14ac:dyDescent="0.25">
      <c r="B93" s="199"/>
      <c r="O93" s="201">
        <f t="shared" si="23"/>
        <v>42269</v>
      </c>
      <c r="P93" s="236" t="e">
        <f t="shared" si="32"/>
        <v>#VALUE!</v>
      </c>
      <c r="Q93" s="236">
        <f t="shared" si="33"/>
        <v>0.83179723878863765</v>
      </c>
      <c r="R93" s="237">
        <f t="shared" si="34"/>
        <v>0.68262467878864719</v>
      </c>
      <c r="S93" s="236">
        <f t="shared" si="35"/>
        <v>0.75920942443301698</v>
      </c>
      <c r="T93" s="237">
        <f t="shared" si="36"/>
        <v>0.93190640926319235</v>
      </c>
      <c r="U93" s="238">
        <f t="shared" si="37"/>
        <v>1.1457287678106893</v>
      </c>
      <c r="V93" s="238">
        <f t="shared" si="38"/>
        <v>1.0267878489880728</v>
      </c>
      <c r="W93" s="237">
        <f t="shared" si="39"/>
        <v>1.0066206293041176</v>
      </c>
      <c r="X93" s="238">
        <f t="shared" si="40"/>
        <v>1.3931763368765444</v>
      </c>
      <c r="Y93" s="238">
        <f t="shared" si="41"/>
        <v>1.5064342179619978</v>
      </c>
      <c r="Z93" s="237">
        <f t="shared" si="42"/>
        <v>1.7235554312071195</v>
      </c>
      <c r="AA93" s="239" t="str">
        <f t="shared" si="43"/>
        <v/>
      </c>
      <c r="AB93" s="237">
        <f t="shared" si="44"/>
        <v>0.95880821219073686</v>
      </c>
      <c r="AC93" s="237">
        <f t="shared" si="45"/>
        <v>1.313985727109849</v>
      </c>
      <c r="AD93" s="237">
        <f t="shared" si="46"/>
        <v>1.4664721019584124</v>
      </c>
      <c r="AE93" s="239">
        <f t="shared" si="47"/>
        <v>1.7712844019285416</v>
      </c>
      <c r="AF93" s="237" t="str">
        <f t="shared" si="48"/>
        <v/>
      </c>
      <c r="AG93" s="237" t="str">
        <f t="shared" si="49"/>
        <v/>
      </c>
      <c r="AH93" s="237">
        <f t="shared" si="50"/>
        <v>1.5456872283164524</v>
      </c>
      <c r="AI93" s="237">
        <f t="shared" si="51"/>
        <v>1.6041315999999695</v>
      </c>
      <c r="AJ93" s="237" t="str">
        <f t="shared" si="52"/>
        <v/>
      </c>
      <c r="AK93" s="237">
        <f t="shared" si="53"/>
        <v>1.1699639006443237</v>
      </c>
      <c r="AL93" s="237">
        <f t="shared" si="54"/>
        <v>1.3591535183241619</v>
      </c>
      <c r="AM93" s="237">
        <f t="shared" si="55"/>
        <v>1.328027393539982</v>
      </c>
      <c r="AN93" s="237">
        <f t="shared" si="56"/>
        <v>1.6049767037594922</v>
      </c>
      <c r="AO93" s="239">
        <f t="shared" si="57"/>
        <v>1.2388076570632669</v>
      </c>
      <c r="AP93" s="237"/>
      <c r="AQ93" s="239" t="str">
        <f t="shared" si="58"/>
        <v/>
      </c>
      <c r="AR93" s="215">
        <f t="shared" si="59"/>
        <v>1.2206426081822501</v>
      </c>
      <c r="AS93" s="215">
        <f t="shared" si="60"/>
        <v>1.4347155815934167</v>
      </c>
      <c r="AT93" s="239">
        <f t="shared" si="61"/>
        <v>0.60617385649486089</v>
      </c>
      <c r="AU93" s="237">
        <f t="shared" si="62"/>
        <v>0.75039052211535617</v>
      </c>
      <c r="AV93" s="239">
        <f t="shared" si="63"/>
        <v>0.80162164452770091</v>
      </c>
      <c r="AW93" s="237">
        <f t="shared" si="64"/>
        <v>0.90351512470402096</v>
      </c>
      <c r="AX93" s="237">
        <f t="shared" si="65"/>
        <v>0.9025385450126473</v>
      </c>
      <c r="AY93" s="237">
        <f t="shared" si="66"/>
        <v>1.0701271242463974</v>
      </c>
      <c r="AZ93" s="238">
        <f t="shared" si="67"/>
        <v>1.1346737786821435</v>
      </c>
      <c r="BA93" s="239"/>
      <c r="BB93" s="237"/>
      <c r="BC93" s="236" t="str">
        <f t="shared" si="68"/>
        <v/>
      </c>
      <c r="BD93" s="236" t="str">
        <f t="shared" si="69"/>
        <v/>
      </c>
      <c r="BE93" s="237">
        <f t="shared" si="70"/>
        <v>0.84331621940475721</v>
      </c>
      <c r="BF93" s="238">
        <f t="shared" si="71"/>
        <v>1.0357202568954191</v>
      </c>
      <c r="BG93" s="238">
        <f t="shared" si="72"/>
        <v>1.2565467792357023</v>
      </c>
      <c r="BH93" s="237" t="str">
        <f t="shared" si="73"/>
        <v/>
      </c>
      <c r="BI93" s="239">
        <f t="shared" si="74"/>
        <v>0.81912313247425805</v>
      </c>
      <c r="BJ93" s="237" t="str">
        <f t="shared" si="75"/>
        <v/>
      </c>
      <c r="BK93" s="239" t="str">
        <f t="shared" si="76"/>
        <v/>
      </c>
      <c r="BL93" s="237">
        <f t="shared" si="77"/>
        <v>0.79275039869044628</v>
      </c>
      <c r="BM93" s="237">
        <f t="shared" si="78"/>
        <v>0.84682554064434434</v>
      </c>
      <c r="BN93" s="237">
        <f t="shared" si="79"/>
        <v>1.1089955269206451</v>
      </c>
      <c r="BO93" s="237">
        <f t="shared" si="80"/>
        <v>1.2538992555071107</v>
      </c>
      <c r="BP93" s="237">
        <f t="shared" si="81"/>
        <v>1.4442747668356897</v>
      </c>
      <c r="BQ93" s="237">
        <f t="shared" si="82"/>
        <v>1.6875396649897492</v>
      </c>
      <c r="BR93" s="237" t="str">
        <f t="shared" si="83"/>
        <v/>
      </c>
      <c r="BS93" s="238">
        <f t="shared" si="84"/>
        <v>0.97474629329898255</v>
      </c>
      <c r="BT93" s="237">
        <f t="shared" si="85"/>
        <v>1.3234276017820954</v>
      </c>
      <c r="BU93" s="237">
        <f t="shared" si="86"/>
        <v>1.5817424812785692</v>
      </c>
    </row>
    <row r="94" spans="2:73" x14ac:dyDescent="0.25">
      <c r="B94" s="199"/>
      <c r="O94" s="201">
        <f t="shared" si="23"/>
        <v>42270</v>
      </c>
      <c r="P94" s="236" t="e">
        <f t="shared" si="32"/>
        <v>#VALUE!</v>
      </c>
      <c r="Q94" s="236">
        <f t="shared" si="33"/>
        <v>0.82707189635050193</v>
      </c>
      <c r="R94" s="237">
        <f t="shared" si="34"/>
        <v>0.68461680835052796</v>
      </c>
      <c r="S94" s="236">
        <f t="shared" si="35"/>
        <v>0.75191915602576875</v>
      </c>
      <c r="T94" s="237">
        <f t="shared" si="36"/>
        <v>0.94222022861461774</v>
      </c>
      <c r="U94" s="238">
        <f t="shared" si="37"/>
        <v>1.1529064081714151</v>
      </c>
      <c r="V94" s="238">
        <f t="shared" si="38"/>
        <v>1.0445120757886888</v>
      </c>
      <c r="W94" s="237">
        <f t="shared" si="39"/>
        <v>0.9931854561907163</v>
      </c>
      <c r="X94" s="238">
        <f t="shared" si="40"/>
        <v>1.3787023670969605</v>
      </c>
      <c r="Y94" s="238">
        <f t="shared" si="41"/>
        <v>1.4849547114999795</v>
      </c>
      <c r="Z94" s="237">
        <f t="shared" si="42"/>
        <v>1.7095996486142884</v>
      </c>
      <c r="AA94" s="239" t="str">
        <f t="shared" si="43"/>
        <v/>
      </c>
      <c r="AB94" s="237">
        <f t="shared" si="44"/>
        <v>0.95944595169588931</v>
      </c>
      <c r="AC94" s="237">
        <f t="shared" si="45"/>
        <v>1.3032990960989106</v>
      </c>
      <c r="AD94" s="237">
        <f t="shared" si="46"/>
        <v>1.4473909861398182</v>
      </c>
      <c r="AE94" s="239">
        <f t="shared" si="47"/>
        <v>1.7572533473571266</v>
      </c>
      <c r="AF94" s="237" t="str">
        <f t="shared" si="48"/>
        <v/>
      </c>
      <c r="AG94" s="237" t="str">
        <f t="shared" si="49"/>
        <v/>
      </c>
      <c r="AH94" s="237">
        <f t="shared" si="50"/>
        <v>1.52311118699998</v>
      </c>
      <c r="AI94" s="237">
        <f t="shared" si="51"/>
        <v>1.581218310000021</v>
      </c>
      <c r="AJ94" s="237" t="str">
        <f t="shared" si="52"/>
        <v/>
      </c>
      <c r="AK94" s="237">
        <f t="shared" si="53"/>
        <v>1.1720435031752499</v>
      </c>
      <c r="AL94" s="237">
        <f t="shared" si="54"/>
        <v>1.3504995282417416</v>
      </c>
      <c r="AM94" s="237">
        <f t="shared" si="55"/>
        <v>1.3151412838545369</v>
      </c>
      <c r="AN94" s="237">
        <f t="shared" si="56"/>
        <v>1.5843440670000182</v>
      </c>
      <c r="AO94" s="239">
        <f t="shared" si="57"/>
        <v>1.2401738306265697</v>
      </c>
      <c r="AP94" s="237"/>
      <c r="AQ94" s="239" t="str">
        <f t="shared" si="58"/>
        <v/>
      </c>
      <c r="AR94" s="215">
        <f t="shared" si="59"/>
        <v>1.2156089219284576</v>
      </c>
      <c r="AS94" s="215">
        <f t="shared" si="60"/>
        <v>1.4246797609340573</v>
      </c>
      <c r="AT94" s="239">
        <f t="shared" si="61"/>
        <v>0.61047225738660815</v>
      </c>
      <c r="AU94" s="237">
        <f t="shared" si="62"/>
        <v>0.74426518365387295</v>
      </c>
      <c r="AV94" s="239">
        <f t="shared" si="63"/>
        <v>0.78807447840682343</v>
      </c>
      <c r="AW94" s="237">
        <f t="shared" si="64"/>
        <v>0.8902754032682747</v>
      </c>
      <c r="AX94" s="237">
        <f t="shared" si="65"/>
        <v>0.8832499935000051</v>
      </c>
      <c r="AY94" s="237">
        <f t="shared" si="66"/>
        <v>1.0526069208428352</v>
      </c>
      <c r="AZ94" s="238">
        <f t="shared" si="67"/>
        <v>1.1242214705142737</v>
      </c>
      <c r="BA94" s="239"/>
      <c r="BB94" s="237"/>
      <c r="BC94" s="236" t="str">
        <f t="shared" si="68"/>
        <v/>
      </c>
      <c r="BD94" s="236" t="str">
        <f t="shared" si="69"/>
        <v/>
      </c>
      <c r="BE94" s="237">
        <f t="shared" si="70"/>
        <v>0.85822859255951611</v>
      </c>
      <c r="BF94" s="238">
        <f t="shared" si="71"/>
        <v>1.0213282147606866</v>
      </c>
      <c r="BG94" s="238">
        <f t="shared" si="72"/>
        <v>1.2413834173714156</v>
      </c>
      <c r="BH94" s="237" t="str">
        <f t="shared" si="73"/>
        <v/>
      </c>
      <c r="BI94" s="239">
        <f t="shared" si="74"/>
        <v>0.81825378243299962</v>
      </c>
      <c r="BJ94" s="237" t="str">
        <f t="shared" si="75"/>
        <v/>
      </c>
      <c r="BK94" s="239" t="str">
        <f t="shared" si="76"/>
        <v/>
      </c>
      <c r="BL94" s="237">
        <f t="shared" si="77"/>
        <v>0.82429547300596129</v>
      </c>
      <c r="BM94" s="237">
        <f t="shared" si="78"/>
        <v>0.8521937371752295</v>
      </c>
      <c r="BN94" s="237">
        <f t="shared" si="79"/>
        <v>1.0901116258123578</v>
      </c>
      <c r="BO94" s="237">
        <f t="shared" si="80"/>
        <v>1.2334260718142751</v>
      </c>
      <c r="BP94" s="237">
        <f t="shared" si="81"/>
        <v>1.4241843922714121</v>
      </c>
      <c r="BQ94" s="237">
        <f t="shared" si="82"/>
        <v>1.6704547609394189</v>
      </c>
      <c r="BR94" s="237" t="str">
        <f t="shared" si="83"/>
        <v/>
      </c>
      <c r="BS94" s="238">
        <f t="shared" si="84"/>
        <v>0.97796464857730836</v>
      </c>
      <c r="BT94" s="237">
        <f t="shared" si="85"/>
        <v>1.3060959912783212</v>
      </c>
      <c r="BU94" s="237">
        <f t="shared" si="86"/>
        <v>1.5596792992571529</v>
      </c>
    </row>
    <row r="95" spans="2:73" x14ac:dyDescent="0.25">
      <c r="B95" s="199"/>
      <c r="O95" s="201">
        <f t="shared" si="23"/>
        <v>42271</v>
      </c>
      <c r="P95" s="236" t="e">
        <f t="shared" si="32"/>
        <v>#VALUE!</v>
      </c>
      <c r="Q95" s="236">
        <f t="shared" si="33"/>
        <v>0.78926699604123218</v>
      </c>
      <c r="R95" s="237">
        <f t="shared" si="34"/>
        <v>0.63166916804120854</v>
      </c>
      <c r="S95" s="236">
        <f t="shared" si="35"/>
        <v>0.7171069280618374</v>
      </c>
      <c r="T95" s="237">
        <f t="shared" si="36"/>
        <v>0.89945618705288988</v>
      </c>
      <c r="U95" s="238">
        <f t="shared" si="37"/>
        <v>1.1417231297571488</v>
      </c>
      <c r="V95" s="238">
        <f t="shared" si="38"/>
        <v>0.97757620077383045</v>
      </c>
      <c r="W95" s="237">
        <f t="shared" si="39"/>
        <v>0.9631804317577326</v>
      </c>
      <c r="X95" s="238">
        <f t="shared" si="40"/>
        <v>1.3470725075063044</v>
      </c>
      <c r="Y95" s="238">
        <f t="shared" si="41"/>
        <v>1.4639234750506489</v>
      </c>
      <c r="Z95" s="237">
        <f t="shared" si="42"/>
        <v>1.695028334171413</v>
      </c>
      <c r="AA95" s="239" t="str">
        <f t="shared" si="43"/>
        <v/>
      </c>
      <c r="AB95" s="237">
        <f t="shared" si="44"/>
        <v>0.91698053417008518</v>
      </c>
      <c r="AC95" s="237">
        <f t="shared" si="45"/>
        <v>1.2601638777857107</v>
      </c>
      <c r="AD95" s="237">
        <f t="shared" si="46"/>
        <v>1.4209690378337427</v>
      </c>
      <c r="AE95" s="239">
        <f t="shared" si="47"/>
        <v>1.7427110722856889</v>
      </c>
      <c r="AF95" s="237" t="str">
        <f t="shared" si="48"/>
        <v/>
      </c>
      <c r="AG95" s="237" t="str">
        <f t="shared" si="49"/>
        <v/>
      </c>
      <c r="AH95" s="237">
        <f t="shared" si="50"/>
        <v>1.5006936759114002</v>
      </c>
      <c r="AI95" s="237">
        <f t="shared" si="51"/>
        <v>1.571251600000001</v>
      </c>
      <c r="AJ95" s="237" t="str">
        <f t="shared" si="52"/>
        <v/>
      </c>
      <c r="AK95" s="237">
        <f t="shared" si="53"/>
        <v>1.132932050520588</v>
      </c>
      <c r="AL95" s="237">
        <f t="shared" si="54"/>
        <v>1.3183299896428839</v>
      </c>
      <c r="AM95" s="237">
        <f t="shared" si="55"/>
        <v>1.2822450313692424</v>
      </c>
      <c r="AN95" s="237">
        <f t="shared" si="56"/>
        <v>1.5635132619873344</v>
      </c>
      <c r="AO95" s="239">
        <f t="shared" si="57"/>
        <v>1.2427679586771787</v>
      </c>
      <c r="AP95" s="237"/>
      <c r="AQ95" s="239" t="str">
        <f t="shared" si="58"/>
        <v/>
      </c>
      <c r="AR95" s="215">
        <f t="shared" si="59"/>
        <v>1.1842309136535829</v>
      </c>
      <c r="AS95" s="215">
        <f t="shared" si="60"/>
        <v>1.3849477521428493</v>
      </c>
      <c r="AT95" s="239">
        <f t="shared" si="61"/>
        <v>0.57187765292781778</v>
      </c>
      <c r="AU95" s="237">
        <f t="shared" si="62"/>
        <v>0.70305108750001732</v>
      </c>
      <c r="AV95" s="239">
        <f t="shared" si="63"/>
        <v>0.75251148561086945</v>
      </c>
      <c r="AW95" s="237">
        <f t="shared" si="64"/>
        <v>0.85813859631614431</v>
      </c>
      <c r="AX95" s="237">
        <f t="shared" si="65"/>
        <v>0.86073892681648845</v>
      </c>
      <c r="AY95" s="237">
        <f t="shared" si="66"/>
        <v>1.0398493950142855</v>
      </c>
      <c r="AZ95" s="238">
        <f t="shared" si="67"/>
        <v>1.1094972682713986</v>
      </c>
      <c r="BA95" s="239"/>
      <c r="BB95" s="237"/>
      <c r="BC95" s="236" t="str">
        <f t="shared" si="68"/>
        <v/>
      </c>
      <c r="BD95" s="236" t="str">
        <f t="shared" si="69"/>
        <v/>
      </c>
      <c r="BE95" s="237">
        <f t="shared" si="70"/>
        <v>0.78926073369047334</v>
      </c>
      <c r="BF95" s="238">
        <f t="shared" si="71"/>
        <v>0.99032269758185931</v>
      </c>
      <c r="BG95" s="238">
        <f t="shared" si="72"/>
        <v>1.2348758785571401</v>
      </c>
      <c r="BH95" s="237" t="str">
        <f t="shared" si="73"/>
        <v/>
      </c>
      <c r="BI95" s="239">
        <f t="shared" si="74"/>
        <v>0.78437768513916639</v>
      </c>
      <c r="BJ95" s="237" t="str">
        <f t="shared" si="75"/>
        <v/>
      </c>
      <c r="BK95" s="239" t="str">
        <f t="shared" si="76"/>
        <v/>
      </c>
      <c r="BL95" s="237">
        <f t="shared" si="77"/>
        <v>0.7635078526190493</v>
      </c>
      <c r="BM95" s="237">
        <f t="shared" si="78"/>
        <v>0.82443693202063351</v>
      </c>
      <c r="BN95" s="237">
        <f t="shared" si="79"/>
        <v>1.0633480951826493</v>
      </c>
      <c r="BO95" s="237">
        <f t="shared" si="80"/>
        <v>1.22362713147146</v>
      </c>
      <c r="BP95" s="237">
        <f t="shared" si="81"/>
        <v>1.4108794921571612</v>
      </c>
      <c r="BQ95" s="237">
        <f t="shared" si="82"/>
        <v>1.6632284662217631</v>
      </c>
      <c r="BR95" s="237" t="str">
        <f t="shared" si="83"/>
        <v/>
      </c>
      <c r="BS95" s="238">
        <f t="shared" si="84"/>
        <v>0.94114449468558181</v>
      </c>
      <c r="BT95" s="237">
        <f t="shared" si="85"/>
        <v>1.2762432571284639</v>
      </c>
      <c r="BU95" s="237">
        <f t="shared" si="86"/>
        <v>1.5480612438857038</v>
      </c>
    </row>
    <row r="96" spans="2:73" x14ac:dyDescent="0.25">
      <c r="B96" s="199"/>
      <c r="O96" s="201">
        <f t="shared" si="23"/>
        <v>42272</v>
      </c>
      <c r="P96" s="236" t="e">
        <f t="shared" si="32"/>
        <v>#VALUE!</v>
      </c>
      <c r="Q96" s="236">
        <f t="shared" si="33"/>
        <v>0.81743143882990488</v>
      </c>
      <c r="R96" s="237">
        <f t="shared" si="34"/>
        <v>0.69812119432990016</v>
      </c>
      <c r="S96" s="236">
        <f t="shared" si="35"/>
        <v>0.72436534299488287</v>
      </c>
      <c r="T96" s="237">
        <f t="shared" si="36"/>
        <v>0.90501087113351897</v>
      </c>
      <c r="U96" s="238">
        <f t="shared" si="37"/>
        <v>1.1522611589250022</v>
      </c>
      <c r="V96" s="238">
        <f t="shared" si="38"/>
        <v>0.95707521261906647</v>
      </c>
      <c r="W96" s="237">
        <f t="shared" si="39"/>
        <v>0.9454103380618748</v>
      </c>
      <c r="X96" s="238">
        <f t="shared" si="40"/>
        <v>1.3756159994206447</v>
      </c>
      <c r="Y96" s="238">
        <f t="shared" si="41"/>
        <v>1.4814976878417454</v>
      </c>
      <c r="Z96" s="237">
        <f t="shared" si="42"/>
        <v>1.7257788904500018</v>
      </c>
      <c r="AA96" s="239" t="str">
        <f t="shared" si="43"/>
        <v/>
      </c>
      <c r="AB96" s="237">
        <f t="shared" si="44"/>
        <v>0.93184211186080645</v>
      </c>
      <c r="AC96" s="237">
        <f t="shared" si="45"/>
        <v>1.2757134323901047</v>
      </c>
      <c r="AD96" s="237">
        <f t="shared" si="46"/>
        <v>1.4464605592947155</v>
      </c>
      <c r="AE96" s="239">
        <f t="shared" si="47"/>
        <v>1.8226057709999948</v>
      </c>
      <c r="AF96" s="237" t="str">
        <f t="shared" si="48"/>
        <v/>
      </c>
      <c r="AG96" s="237" t="str">
        <f t="shared" si="49"/>
        <v/>
      </c>
      <c r="AH96" s="237">
        <f t="shared" si="50"/>
        <v>1.5140406286518879</v>
      </c>
      <c r="AI96" s="237">
        <f t="shared" si="51"/>
        <v>1.5981579499999787</v>
      </c>
      <c r="AJ96" s="237" t="str">
        <f t="shared" si="52"/>
        <v/>
      </c>
      <c r="AK96" s="237">
        <f t="shared" si="53"/>
        <v>1.1385373681649589</v>
      </c>
      <c r="AL96" s="237">
        <f t="shared" si="54"/>
        <v>1.3383515141758391</v>
      </c>
      <c r="AM96" s="237">
        <f t="shared" si="55"/>
        <v>1.2998509498947213</v>
      </c>
      <c r="AN96" s="237">
        <f t="shared" si="56"/>
        <v>1.5920090596645577</v>
      </c>
      <c r="AO96" s="239">
        <f t="shared" si="57"/>
        <v>1.2280004647594982</v>
      </c>
      <c r="AP96" s="237"/>
      <c r="AQ96" s="239" t="str">
        <f t="shared" si="58"/>
        <v/>
      </c>
      <c r="AR96" s="215">
        <f t="shared" si="59"/>
        <v>1.2019775746839945</v>
      </c>
      <c r="AS96" s="215">
        <f t="shared" si="60"/>
        <v>1.529933635906628</v>
      </c>
      <c r="AT96" s="239">
        <f t="shared" si="61"/>
        <v>0.57626550542267196</v>
      </c>
      <c r="AU96" s="237">
        <f t="shared" si="62"/>
        <v>0.7080557578846145</v>
      </c>
      <c r="AV96" s="239">
        <f t="shared" si="63"/>
        <v>0.77631962380351904</v>
      </c>
      <c r="AW96" s="237">
        <f t="shared" si="64"/>
        <v>0.86806979141686558</v>
      </c>
      <c r="AX96" s="237">
        <f t="shared" si="65"/>
        <v>0.87184546538607277</v>
      </c>
      <c r="AY96" s="237">
        <f t="shared" si="66"/>
        <v>1.0583510069749815</v>
      </c>
      <c r="AZ96" s="238">
        <f t="shared" si="67"/>
        <v>1.1237721560250193</v>
      </c>
      <c r="BA96" s="239"/>
      <c r="BB96" s="237"/>
      <c r="BC96" s="236" t="str">
        <f t="shared" si="68"/>
        <v/>
      </c>
      <c r="BD96" s="236" t="str">
        <f t="shared" si="69"/>
        <v/>
      </c>
      <c r="BE96" s="237">
        <f t="shared" si="70"/>
        <v>0.79095608345239343</v>
      </c>
      <c r="BF96" s="238">
        <f t="shared" si="71"/>
        <v>0.99029091246851619</v>
      </c>
      <c r="BG96" s="238">
        <f t="shared" si="72"/>
        <v>1.2945784861499892</v>
      </c>
      <c r="BH96" s="237" t="str">
        <f t="shared" si="73"/>
        <v/>
      </c>
      <c r="BI96" s="239">
        <f t="shared" si="74"/>
        <v>0.79195111161341503</v>
      </c>
      <c r="BJ96" s="237" t="str">
        <f t="shared" si="75"/>
        <v/>
      </c>
      <c r="BK96" s="239" t="str">
        <f t="shared" si="76"/>
        <v/>
      </c>
      <c r="BL96" s="237">
        <f t="shared" si="77"/>
        <v>0.75543355059524187</v>
      </c>
      <c r="BM96" s="237">
        <f t="shared" si="78"/>
        <v>0.83046655416496273</v>
      </c>
      <c r="BN96" s="237">
        <f t="shared" si="79"/>
        <v>1.069209303199008</v>
      </c>
      <c r="BO96" s="237">
        <f t="shared" si="80"/>
        <v>1.2301387765499667</v>
      </c>
      <c r="BP96" s="237">
        <f t="shared" si="81"/>
        <v>1.4224506913499804</v>
      </c>
      <c r="BQ96" s="237">
        <f t="shared" si="82"/>
        <v>1.6734014004311906</v>
      </c>
      <c r="BR96" s="237" t="str">
        <f t="shared" si="83"/>
        <v/>
      </c>
      <c r="BS96" s="238">
        <f t="shared" si="84"/>
        <v>0.97411227348453355</v>
      </c>
      <c r="BT96" s="237">
        <f t="shared" si="85"/>
        <v>1.2891062466813605</v>
      </c>
      <c r="BU96" s="237">
        <f t="shared" si="86"/>
        <v>1.5719068909500113</v>
      </c>
    </row>
    <row r="97" spans="2:73" x14ac:dyDescent="0.25">
      <c r="B97" s="199"/>
      <c r="O97" s="201">
        <f t="shared" si="23"/>
        <v>42275</v>
      </c>
      <c r="P97" s="236" t="e">
        <f t="shared" si="32"/>
        <v>#VALUE!</v>
      </c>
      <c r="Q97" s="236">
        <f t="shared" si="33"/>
        <v>0.8021114413814372</v>
      </c>
      <c r="R97" s="237">
        <f t="shared" si="34"/>
        <v>0.65112102438144159</v>
      </c>
      <c r="S97" s="236">
        <f t="shared" si="35"/>
        <v>0.70454877057216558</v>
      </c>
      <c r="T97" s="237">
        <f t="shared" si="36"/>
        <v>0.89622334581863239</v>
      </c>
      <c r="U97" s="238">
        <f t="shared" si="37"/>
        <v>1.1262031722392765</v>
      </c>
      <c r="V97" s="238">
        <f t="shared" si="38"/>
        <v>0.95816961607144169</v>
      </c>
      <c r="W97" s="237">
        <f t="shared" si="39"/>
        <v>0.94563624713402294</v>
      </c>
      <c r="X97" s="238">
        <f t="shared" si="40"/>
        <v>1.3659124706926882</v>
      </c>
      <c r="Y97" s="238">
        <f t="shared" si="41"/>
        <v>1.4731590502215068</v>
      </c>
      <c r="Z97" s="237">
        <f t="shared" si="42"/>
        <v>1.7181147499928096</v>
      </c>
      <c r="AA97" s="239" t="str">
        <f t="shared" si="43"/>
        <v/>
      </c>
      <c r="AB97" s="237">
        <f t="shared" si="44"/>
        <v>0.92924339144845769</v>
      </c>
      <c r="AC97" s="237">
        <f t="shared" si="45"/>
        <v>1.274189295076916</v>
      </c>
      <c r="AD97" s="237">
        <f t="shared" si="46"/>
        <v>1.4359241217128282</v>
      </c>
      <c r="AE97" s="239">
        <f t="shared" si="47"/>
        <v>1.8158817090713817</v>
      </c>
      <c r="AF97" s="237" t="str">
        <f t="shared" si="48"/>
        <v/>
      </c>
      <c r="AG97" s="237" t="str">
        <f t="shared" si="49"/>
        <v/>
      </c>
      <c r="AH97" s="237">
        <f t="shared" si="50"/>
        <v>1.4989212889873471</v>
      </c>
      <c r="AI97" s="237">
        <f t="shared" si="51"/>
        <v>1.5491144299999871</v>
      </c>
      <c r="AJ97" s="237" t="str">
        <f t="shared" si="52"/>
        <v/>
      </c>
      <c r="AK97" s="237">
        <f t="shared" si="53"/>
        <v>1.1313590681907462</v>
      </c>
      <c r="AL97" s="237">
        <f t="shared" si="54"/>
        <v>1.3345379830769217</v>
      </c>
      <c r="AM97" s="237">
        <f t="shared" si="55"/>
        <v>1.3039389836284334</v>
      </c>
      <c r="AN97" s="237">
        <f t="shared" si="56"/>
        <v>1.5865354680695849</v>
      </c>
      <c r="AO97" s="239">
        <f t="shared" si="57"/>
        <v>1.2381700676012541</v>
      </c>
      <c r="AP97" s="237"/>
      <c r="AQ97" s="239" t="str">
        <f t="shared" si="58"/>
        <v/>
      </c>
      <c r="AR97" s="215">
        <f t="shared" si="59"/>
        <v>1.1909708789014144</v>
      </c>
      <c r="AS97" s="215">
        <f t="shared" si="60"/>
        <v>1.5498274046153986</v>
      </c>
      <c r="AT97" s="239">
        <f t="shared" si="61"/>
        <v>0.57168331158250574</v>
      </c>
      <c r="AU97" s="237">
        <f t="shared" si="62"/>
        <v>0.70783534673076831</v>
      </c>
      <c r="AV97" s="239">
        <f t="shared" si="63"/>
        <v>0.77335101969141862</v>
      </c>
      <c r="AW97" s="237">
        <f t="shared" si="64"/>
        <v>0.86321022227328958</v>
      </c>
      <c r="AX97" s="237">
        <f t="shared" si="65"/>
        <v>0.86192528325948148</v>
      </c>
      <c r="AY97" s="237">
        <f t="shared" si="66"/>
        <v>1.0451202781035365</v>
      </c>
      <c r="AZ97" s="238">
        <f t="shared" si="67"/>
        <v>1.1174600344678338</v>
      </c>
      <c r="BA97" s="239"/>
      <c r="BB97" s="237"/>
      <c r="BC97" s="236" t="str">
        <f t="shared" si="68"/>
        <v/>
      </c>
      <c r="BD97" s="236" t="str">
        <f t="shared" si="69"/>
        <v/>
      </c>
      <c r="BE97" s="237">
        <f t="shared" si="70"/>
        <v>0.79005892857142612</v>
      </c>
      <c r="BF97" s="238">
        <f t="shared" si="71"/>
        <v>0.98388777400505445</v>
      </c>
      <c r="BG97" s="238">
        <f t="shared" si="72"/>
        <v>1.2779448021642583</v>
      </c>
      <c r="BH97" s="237" t="str">
        <f t="shared" si="73"/>
        <v/>
      </c>
      <c r="BI97" s="239">
        <f t="shared" si="74"/>
        <v>0.77943701491239903</v>
      </c>
      <c r="BJ97" s="237" t="str">
        <f t="shared" si="75"/>
        <v/>
      </c>
      <c r="BK97" s="239" t="str">
        <f t="shared" si="76"/>
        <v/>
      </c>
      <c r="BL97" s="237">
        <f t="shared" si="77"/>
        <v>0.74122159535713994</v>
      </c>
      <c r="BM97" s="237">
        <f t="shared" si="78"/>
        <v>0.81476209919070941</v>
      </c>
      <c r="BN97" s="237">
        <f t="shared" si="79"/>
        <v>1.0837948625881633</v>
      </c>
      <c r="BO97" s="237">
        <f t="shared" si="80"/>
        <v>1.2244142077928468</v>
      </c>
      <c r="BP97" s="237">
        <f t="shared" si="81"/>
        <v>1.4160612642642496</v>
      </c>
      <c r="BQ97" s="237">
        <f t="shared" si="82"/>
        <v>1.6631832476659918</v>
      </c>
      <c r="BR97" s="237" t="str">
        <f t="shared" si="83"/>
        <v/>
      </c>
      <c r="BS97" s="238">
        <f t="shared" si="84"/>
        <v>0.96874201371651392</v>
      </c>
      <c r="BT97" s="237">
        <f t="shared" si="85"/>
        <v>1.2804700891309868</v>
      </c>
      <c r="BU97" s="237">
        <f t="shared" si="86"/>
        <v>1.5492578604214238</v>
      </c>
    </row>
    <row r="98" spans="2:73" x14ac:dyDescent="0.25">
      <c r="B98" s="199"/>
      <c r="O98" s="201">
        <f t="shared" si="23"/>
        <v>42276</v>
      </c>
      <c r="P98" s="236" t="e">
        <f t="shared" si="32"/>
        <v>#VALUE!</v>
      </c>
      <c r="Q98" s="236">
        <f t="shared" si="33"/>
        <v>0.77762615655669842</v>
      </c>
      <c r="R98" s="237">
        <f t="shared" si="34"/>
        <v>0.65097582355671646</v>
      </c>
      <c r="S98" s="236">
        <f t="shared" si="35"/>
        <v>0.69598042133505578</v>
      </c>
      <c r="T98" s="237">
        <f t="shared" si="36"/>
        <v>0.84849721906803</v>
      </c>
      <c r="U98" s="238">
        <f t="shared" si="37"/>
        <v>1.25419028678574</v>
      </c>
      <c r="V98" s="238">
        <f t="shared" si="38"/>
        <v>0.96365560547620666</v>
      </c>
      <c r="W98" s="237">
        <f t="shared" si="39"/>
        <v>0.94704264997937804</v>
      </c>
      <c r="X98" s="238">
        <f t="shared" si="40"/>
        <v>1.3646668703652582</v>
      </c>
      <c r="Y98" s="238">
        <f t="shared" si="41"/>
        <v>1.4825554084177348</v>
      </c>
      <c r="Z98" s="237">
        <f t="shared" si="42"/>
        <v>1.7209704528571268</v>
      </c>
      <c r="AA98" s="239" t="str">
        <f t="shared" si="43"/>
        <v/>
      </c>
      <c r="AB98" s="237">
        <f t="shared" si="44"/>
        <v>0.93481896754641136</v>
      </c>
      <c r="AC98" s="237">
        <f t="shared" si="45"/>
        <v>1.2684703119505718</v>
      </c>
      <c r="AD98" s="237">
        <f t="shared" si="46"/>
        <v>1.4577545318576646</v>
      </c>
      <c r="AE98" s="239">
        <f t="shared" si="47"/>
        <v>1.8546135314285479</v>
      </c>
      <c r="AF98" s="237" t="str">
        <f t="shared" si="48"/>
        <v/>
      </c>
      <c r="AG98" s="237" t="str">
        <f t="shared" si="49"/>
        <v/>
      </c>
      <c r="AH98" s="237">
        <f t="shared" si="50"/>
        <v>1.573087299018999</v>
      </c>
      <c r="AI98" s="237">
        <f t="shared" si="51"/>
        <v>1.560107272500022</v>
      </c>
      <c r="AJ98" s="237" t="str">
        <f t="shared" si="52"/>
        <v/>
      </c>
      <c r="AK98" s="237">
        <f t="shared" si="53"/>
        <v>1.1323181282783423</v>
      </c>
      <c r="AL98" s="237">
        <f t="shared" si="54"/>
        <v>1.3325065208791469</v>
      </c>
      <c r="AM98" s="237">
        <f t="shared" si="55"/>
        <v>1.2879530712976437</v>
      </c>
      <c r="AN98" s="237">
        <f t="shared" si="56"/>
        <v>1.6221917066455593</v>
      </c>
      <c r="AO98" s="239">
        <f t="shared" si="57"/>
        <v>1.216772691645541</v>
      </c>
      <c r="AP98" s="237"/>
      <c r="AQ98" s="239" t="str">
        <f t="shared" si="58"/>
        <v/>
      </c>
      <c r="AR98" s="215">
        <f t="shared" si="59"/>
        <v>1.2020046138845206</v>
      </c>
      <c r="AS98" s="215">
        <f t="shared" si="60"/>
        <v>1.460257742032991</v>
      </c>
      <c r="AT98" s="239">
        <f t="shared" si="61"/>
        <v>0.58042451452579558</v>
      </c>
      <c r="AU98" s="237">
        <f t="shared" si="62"/>
        <v>0.69760926192309602</v>
      </c>
      <c r="AV98" s="239">
        <f t="shared" si="63"/>
        <v>0.77711240292821815</v>
      </c>
      <c r="AW98" s="237">
        <f t="shared" si="64"/>
        <v>0.85954174633500235</v>
      </c>
      <c r="AX98" s="237">
        <f t="shared" si="65"/>
        <v>0.86867275636076258</v>
      </c>
      <c r="AY98" s="237">
        <f t="shared" si="66"/>
        <v>1.0623556385714368</v>
      </c>
      <c r="AZ98" s="238">
        <f t="shared" si="67"/>
        <v>1.1283442428571582</v>
      </c>
      <c r="BA98" s="239"/>
      <c r="BB98" s="237"/>
      <c r="BC98" s="236" t="str">
        <f t="shared" si="68"/>
        <v/>
      </c>
      <c r="BD98" s="236" t="str">
        <f t="shared" si="69"/>
        <v/>
      </c>
      <c r="BE98" s="237">
        <f t="shared" si="70"/>
        <v>0.79468618380951161</v>
      </c>
      <c r="BF98" s="238">
        <f t="shared" si="71"/>
        <v>0.97716761224810833</v>
      </c>
      <c r="BG98" s="238">
        <f t="shared" si="72"/>
        <v>1.2883757542857066</v>
      </c>
      <c r="BH98" s="237" t="str">
        <f t="shared" si="73"/>
        <v/>
      </c>
      <c r="BI98" s="239">
        <f t="shared" si="74"/>
        <v>0.79525939812890245</v>
      </c>
      <c r="BJ98" s="237" t="str">
        <f t="shared" si="75"/>
        <v/>
      </c>
      <c r="BK98" s="239" t="str">
        <f t="shared" si="76"/>
        <v/>
      </c>
      <c r="BL98" s="237">
        <f t="shared" si="77"/>
        <v>0.77994298488093028</v>
      </c>
      <c r="BM98" s="237">
        <f t="shared" si="78"/>
        <v>0.82680642477833954</v>
      </c>
      <c r="BN98" s="237">
        <f t="shared" si="79"/>
        <v>1.1012962980919272</v>
      </c>
      <c r="BO98" s="237">
        <f t="shared" si="80"/>
        <v>1.2550130953571705</v>
      </c>
      <c r="BP98" s="237">
        <f t="shared" si="81"/>
        <v>1.4394277542857341</v>
      </c>
      <c r="BQ98" s="237">
        <f t="shared" si="82"/>
        <v>1.6732807715827969</v>
      </c>
      <c r="BR98" s="237" t="str">
        <f t="shared" si="83"/>
        <v/>
      </c>
      <c r="BS98" s="238">
        <f t="shared" si="84"/>
        <v>0.98990084200517048</v>
      </c>
      <c r="BT98" s="237">
        <f t="shared" si="85"/>
        <v>1.2852706884508884</v>
      </c>
      <c r="BU98" s="237">
        <f t="shared" si="86"/>
        <v>1.5874063714285658</v>
      </c>
    </row>
    <row r="99" spans="2:73" x14ac:dyDescent="0.25">
      <c r="B99" s="199"/>
      <c r="O99" s="201">
        <f t="shared" si="23"/>
        <v>42277</v>
      </c>
      <c r="P99" s="236" t="e">
        <f t="shared" si="32"/>
        <v>#VALUE!</v>
      </c>
      <c r="Q99" s="236">
        <f t="shared" si="33"/>
        <v>3.3424944895463864</v>
      </c>
      <c r="R99" s="237">
        <f t="shared" si="34"/>
        <v>2.7152169690464105</v>
      </c>
      <c r="S99" s="236">
        <f t="shared" si="35"/>
        <v>1.0298371483195794</v>
      </c>
      <c r="T99" s="237">
        <f t="shared" si="36"/>
        <v>0.9186533911586845</v>
      </c>
      <c r="U99" s="238">
        <f t="shared" si="37"/>
        <v>1.2582749133857245</v>
      </c>
      <c r="V99" s="238">
        <f t="shared" si="38"/>
        <v>3.4909463024999754</v>
      </c>
      <c r="W99" s="237">
        <f t="shared" si="39"/>
        <v>3.3138249936649546</v>
      </c>
      <c r="X99" s="238">
        <f t="shared" si="40"/>
        <v>1.4145643500188907</v>
      </c>
      <c r="Y99" s="238">
        <f t="shared" si="41"/>
        <v>1.5094385396835523</v>
      </c>
      <c r="Z99" s="237">
        <f t="shared" si="42"/>
        <v>1.7962307887571578</v>
      </c>
      <c r="AA99" s="239" t="str">
        <f t="shared" si="43"/>
        <v/>
      </c>
      <c r="AB99" s="237">
        <f t="shared" si="44"/>
        <v>3.1461511536288764</v>
      </c>
      <c r="AC99" s="237">
        <f t="shared" si="45"/>
        <v>1.2634318973461651</v>
      </c>
      <c r="AD99" s="237">
        <f t="shared" si="46"/>
        <v>1.4643515560012563</v>
      </c>
      <c r="AE99" s="239">
        <f t="shared" si="47"/>
        <v>1.8490446034285628</v>
      </c>
      <c r="AF99" s="237" t="str">
        <f t="shared" si="48"/>
        <v/>
      </c>
      <c r="AG99" s="237" t="str">
        <f t="shared" si="49"/>
        <v/>
      </c>
      <c r="AH99" s="237">
        <f t="shared" si="50"/>
        <v>1.575779346803778</v>
      </c>
      <c r="AI99" s="237">
        <f t="shared" si="51"/>
        <v>1.5643393875000022</v>
      </c>
      <c r="AJ99" s="237" t="str">
        <f t="shared" si="52"/>
        <v/>
      </c>
      <c r="AK99" s="237">
        <f t="shared" si="53"/>
        <v>2.398551782273211</v>
      </c>
      <c r="AL99" s="237">
        <f t="shared" si="54"/>
        <v>1.3214876138461289</v>
      </c>
      <c r="AM99" s="237">
        <f t="shared" si="55"/>
        <v>1.2857012328673449</v>
      </c>
      <c r="AN99" s="237">
        <f t="shared" si="56"/>
        <v>1.6303801338291182</v>
      </c>
      <c r="AO99" s="239">
        <f t="shared" si="57"/>
        <v>1.2038741920506451</v>
      </c>
      <c r="AP99" s="237"/>
      <c r="AQ99" s="239" t="str">
        <f t="shared" si="58"/>
        <v/>
      </c>
      <c r="AR99" s="215">
        <f t="shared" si="59"/>
        <v>1.6001463506326288</v>
      </c>
      <c r="AS99" s="215">
        <f t="shared" si="60"/>
        <v>1.4322820507692229</v>
      </c>
      <c r="AT99" s="239">
        <f t="shared" si="61"/>
        <v>2.1496981467938241</v>
      </c>
      <c r="AU99" s="237">
        <f t="shared" si="62"/>
        <v>0.71628738153844207</v>
      </c>
      <c r="AV99" s="239">
        <f t="shared" si="63"/>
        <v>0.75825870933245065</v>
      </c>
      <c r="AW99" s="237">
        <f t="shared" si="64"/>
        <v>0.86681875894833249</v>
      </c>
      <c r="AX99" s="237">
        <f t="shared" si="65"/>
        <v>0.88050736177215061</v>
      </c>
      <c r="AY99" s="237">
        <f t="shared" si="66"/>
        <v>1.1180335137714477</v>
      </c>
      <c r="AZ99" s="238">
        <f t="shared" si="67"/>
        <v>1.1420188711571475</v>
      </c>
      <c r="BA99" s="239"/>
      <c r="BB99" s="237"/>
      <c r="BC99" s="236" t="str">
        <f t="shared" si="68"/>
        <v/>
      </c>
      <c r="BD99" s="236" t="str">
        <f t="shared" si="69"/>
        <v/>
      </c>
      <c r="BE99" s="237" t="e">
        <f>IF(BE62="","",BE62-(D62+(F62-D62)/($F$10-$D$10)*($BE$10-$D$10)))</f>
        <v>#VALUE!</v>
      </c>
      <c r="BF99" s="238">
        <f t="shared" si="71"/>
        <v>0.97890531024558713</v>
      </c>
      <c r="BG99" s="238">
        <f t="shared" si="72"/>
        <v>1.3868406365857049</v>
      </c>
      <c r="BH99" s="237" t="str">
        <f t="shared" si="73"/>
        <v/>
      </c>
      <c r="BI99" s="239">
        <f t="shared" si="74"/>
        <v>1.5952926469691016</v>
      </c>
      <c r="BJ99" s="237" t="str">
        <f t="shared" si="75"/>
        <v/>
      </c>
      <c r="BK99" s="239" t="str">
        <f t="shared" si="76"/>
        <v/>
      </c>
      <c r="BL99" s="237">
        <f t="shared" si="77"/>
        <v>3.299781322499995</v>
      </c>
      <c r="BM99" s="237">
        <f t="shared" si="78"/>
        <v>1.1070635412732144</v>
      </c>
      <c r="BN99" s="237">
        <f t="shared" si="79"/>
        <v>1.1041450105478834</v>
      </c>
      <c r="BO99" s="237" t="str">
        <f t="shared" si="80"/>
        <v/>
      </c>
      <c r="BP99" s="237">
        <f t="shared" si="81"/>
        <v>1.4380954369857233</v>
      </c>
      <c r="BQ99" s="237">
        <f t="shared" si="82"/>
        <v>1.6772791441821022</v>
      </c>
      <c r="BR99" s="237" t="str">
        <f t="shared" si="83"/>
        <v/>
      </c>
      <c r="BS99" s="238">
        <f t="shared" si="84"/>
        <v>2.40151175295876</v>
      </c>
      <c r="BT99" s="237">
        <f t="shared" si="85"/>
        <v>1.2972816638853755</v>
      </c>
      <c r="BU99" s="237">
        <f t="shared" si="86"/>
        <v>1.5893850233285676</v>
      </c>
    </row>
    <row r="100" spans="2:73" x14ac:dyDescent="0.25">
      <c r="B100" s="199"/>
      <c r="O100" s="201" t="str">
        <f t="shared" si="23"/>
        <v/>
      </c>
      <c r="P100" s="242" t="str">
        <f t="shared" si="32"/>
        <v/>
      </c>
      <c r="Q100" s="242" t="str">
        <f t="shared" si="33"/>
        <v/>
      </c>
      <c r="R100" s="242" t="str">
        <f t="shared" si="34"/>
        <v/>
      </c>
      <c r="S100" s="243" t="str">
        <f t="shared" si="35"/>
        <v/>
      </c>
      <c r="T100" s="242" t="str">
        <f t="shared" si="36"/>
        <v/>
      </c>
      <c r="U100" s="242" t="str">
        <f t="shared" si="37"/>
        <v/>
      </c>
      <c r="V100" s="242" t="str">
        <f t="shared" si="38"/>
        <v/>
      </c>
      <c r="W100" s="242" t="str">
        <f t="shared" si="39"/>
        <v/>
      </c>
      <c r="X100" s="242" t="str">
        <f t="shared" si="40"/>
        <v/>
      </c>
      <c r="Y100" s="242" t="str">
        <f t="shared" si="41"/>
        <v/>
      </c>
      <c r="Z100" s="242" t="str">
        <f t="shared" si="42"/>
        <v/>
      </c>
      <c r="AA100" s="244" t="str">
        <f t="shared" si="43"/>
        <v/>
      </c>
      <c r="AB100" s="242" t="str">
        <f t="shared" si="44"/>
        <v/>
      </c>
      <c r="AC100" s="242" t="str">
        <f t="shared" si="45"/>
        <v/>
      </c>
      <c r="AD100" s="242" t="str">
        <f t="shared" si="46"/>
        <v/>
      </c>
      <c r="AE100" s="245" t="str">
        <f t="shared" si="47"/>
        <v/>
      </c>
      <c r="AF100" s="242" t="str">
        <f t="shared" si="48"/>
        <v/>
      </c>
      <c r="AG100" s="242" t="str">
        <f t="shared" si="49"/>
        <v/>
      </c>
      <c r="AH100" s="242" t="str">
        <f t="shared" si="50"/>
        <v/>
      </c>
      <c r="AI100" s="242" t="str">
        <f t="shared" si="51"/>
        <v/>
      </c>
      <c r="AJ100" s="242" t="str">
        <f t="shared" si="52"/>
        <v/>
      </c>
      <c r="AK100" s="242" t="str">
        <f t="shared" si="53"/>
        <v/>
      </c>
      <c r="AL100" s="242" t="str">
        <f t="shared" si="54"/>
        <v/>
      </c>
      <c r="AM100" s="242" t="str">
        <f t="shared" si="55"/>
        <v/>
      </c>
      <c r="AN100" s="242" t="str">
        <f t="shared" si="56"/>
        <v/>
      </c>
      <c r="AO100" s="239" t="str">
        <f t="shared" si="57"/>
        <v/>
      </c>
      <c r="AP100" s="242"/>
      <c r="AQ100" s="242" t="str">
        <f t="shared" si="58"/>
        <v/>
      </c>
      <c r="AR100" s="218" t="str">
        <f t="shared" si="59"/>
        <v/>
      </c>
      <c r="AS100" s="218" t="str">
        <f t="shared" si="60"/>
        <v/>
      </c>
      <c r="AT100" s="245" t="str">
        <f t="shared" si="61"/>
        <v/>
      </c>
      <c r="AU100" s="242" t="str">
        <f t="shared" si="62"/>
        <v/>
      </c>
      <c r="AV100" s="244" t="str">
        <f t="shared" si="63"/>
        <v/>
      </c>
      <c r="AW100" s="242" t="str">
        <f t="shared" si="64"/>
        <v/>
      </c>
      <c r="AX100" s="242" t="str">
        <f t="shared" si="65"/>
        <v/>
      </c>
      <c r="AY100" s="242" t="str">
        <f t="shared" si="66"/>
        <v/>
      </c>
      <c r="AZ100" s="244" t="str">
        <f t="shared" si="67"/>
        <v/>
      </c>
      <c r="BA100" s="245"/>
      <c r="BB100" s="242"/>
      <c r="BC100" s="243" t="str">
        <f t="shared" si="68"/>
        <v/>
      </c>
      <c r="BD100" s="243" t="str">
        <f t="shared" si="69"/>
        <v/>
      </c>
      <c r="BE100" s="242" t="str">
        <f>IF(BE63="","",BE63-(D63+(F63-D63)/($F$10-$D$10)*($BE$10-$D$10)))</f>
        <v/>
      </c>
      <c r="BF100" s="242" t="str">
        <f t="shared" si="71"/>
        <v/>
      </c>
      <c r="BG100" s="242" t="str">
        <f t="shared" si="72"/>
        <v/>
      </c>
      <c r="BH100" s="242" t="str">
        <f t="shared" si="73"/>
        <v/>
      </c>
      <c r="BI100" s="244" t="str">
        <f t="shared" si="74"/>
        <v/>
      </c>
      <c r="BJ100" s="242" t="str">
        <f t="shared" si="75"/>
        <v/>
      </c>
      <c r="BK100" s="245" t="str">
        <f t="shared" si="76"/>
        <v/>
      </c>
      <c r="BL100" s="245" t="str">
        <f t="shared" si="77"/>
        <v/>
      </c>
      <c r="BM100" s="242" t="str">
        <f t="shared" si="78"/>
        <v/>
      </c>
      <c r="BN100" s="242" t="str">
        <f t="shared" si="79"/>
        <v/>
      </c>
      <c r="BO100" s="242" t="str">
        <f t="shared" si="80"/>
        <v/>
      </c>
      <c r="BP100" s="242" t="str">
        <f t="shared" si="81"/>
        <v/>
      </c>
      <c r="BQ100" s="242" t="str">
        <f t="shared" si="82"/>
        <v/>
      </c>
      <c r="BR100" s="242" t="str">
        <f t="shared" si="83"/>
        <v/>
      </c>
      <c r="BS100" s="242" t="str">
        <f t="shared" si="84"/>
        <v/>
      </c>
      <c r="BT100" s="242" t="str">
        <f t="shared" si="85"/>
        <v/>
      </c>
      <c r="BU100" s="242" t="str">
        <f t="shared" si="86"/>
        <v/>
      </c>
    </row>
    <row r="101" spans="2:73" x14ac:dyDescent="0.25">
      <c r="AM101" s="246"/>
      <c r="BN101" s="246"/>
      <c r="BO101" s="246"/>
      <c r="BP101" s="246"/>
      <c r="BQ101" s="246"/>
      <c r="BU101" s="52"/>
    </row>
    <row r="102" spans="2:73" x14ac:dyDescent="0.25">
      <c r="O102" s="247" t="s">
        <v>21</v>
      </c>
      <c r="P102" s="223" t="e">
        <f>AVERAGE(P78:P100)</f>
        <v>#VALUE!</v>
      </c>
      <c r="Q102" s="219">
        <f t="shared" ref="Q102:BT102" si="87">AVERAGE(Q78:Q100)</f>
        <v>0.94660538505833791</v>
      </c>
      <c r="R102" s="219">
        <f t="shared" si="87"/>
        <v>0.78025956524016038</v>
      </c>
      <c r="S102" s="219">
        <f t="shared" si="87"/>
        <v>0.75412451755341603</v>
      </c>
      <c r="T102" s="219">
        <f t="shared" si="87"/>
        <v>0.94879440976185103</v>
      </c>
      <c r="U102" s="219">
        <f t="shared" si="87"/>
        <v>1.1651363624295441</v>
      </c>
      <c r="V102" s="219">
        <f t="shared" si="87"/>
        <v>1.1101543644433185</v>
      </c>
      <c r="W102" s="219">
        <f t="shared" si="87"/>
        <v>1.0881053333134945</v>
      </c>
      <c r="X102" s="219">
        <f t="shared" si="87"/>
        <v>1.4141549045712141</v>
      </c>
      <c r="Y102" s="219">
        <f t="shared" si="87"/>
        <v>1.5255981631093165</v>
      </c>
      <c r="Z102" s="219">
        <f t="shared" si="87"/>
        <v>1.7658380537636342</v>
      </c>
      <c r="AA102" s="219" t="e">
        <f t="shared" si="87"/>
        <v>#DIV/0!</v>
      </c>
      <c r="AB102" s="219">
        <f t="shared" si="87"/>
        <v>1.0468320191923624</v>
      </c>
      <c r="AC102" s="219">
        <f t="shared" si="87"/>
        <v>1.3191185342744765</v>
      </c>
      <c r="AD102" s="219">
        <f t="shared" si="87"/>
        <v>1.4847588427289915</v>
      </c>
      <c r="AE102" s="219">
        <f t="shared" si="87"/>
        <v>1.8403257114318081</v>
      </c>
      <c r="AF102" s="219" t="e">
        <f t="shared" si="87"/>
        <v>#DIV/0!</v>
      </c>
      <c r="AG102" s="219" t="e">
        <f t="shared" si="87"/>
        <v>#DIV/0!</v>
      </c>
      <c r="AH102" s="219">
        <f>AVERAGE(AH78:AH100)</f>
        <v>1.557651933808688</v>
      </c>
      <c r="AI102" s="219">
        <f t="shared" si="87"/>
        <v>1.579978323181821</v>
      </c>
      <c r="AJ102" s="219" t="e">
        <f t="shared" si="87"/>
        <v>#DIV/0!</v>
      </c>
      <c r="AK102" s="219">
        <f t="shared" si="87"/>
        <v>1.2166702657678059</v>
      </c>
      <c r="AL102" s="219">
        <f>AVERAGE(AL78:AL100)</f>
        <v>1.3557808705244738</v>
      </c>
      <c r="AM102" s="219">
        <f t="shared" si="87"/>
        <v>1.3363592706850171</v>
      </c>
      <c r="AN102" s="219">
        <f t="shared" si="87"/>
        <v>1.63495491363177</v>
      </c>
      <c r="AO102" s="219">
        <f t="shared" si="87"/>
        <v>1.2980980447592017</v>
      </c>
      <c r="AP102" s="219" t="e">
        <f t="shared" si="87"/>
        <v>#DIV/0!</v>
      </c>
      <c r="AQ102" s="219" t="e">
        <f t="shared" si="87"/>
        <v>#DIV/0!</v>
      </c>
      <c r="AR102" s="248">
        <f t="shared" si="87"/>
        <v>1.2110176437636644</v>
      </c>
      <c r="AS102" s="248">
        <f t="shared" si="87"/>
        <v>1.4633995841958076</v>
      </c>
      <c r="AT102" s="219">
        <f t="shared" si="87"/>
        <v>0.66608356939222457</v>
      </c>
      <c r="AU102" s="219">
        <f t="shared" si="87"/>
        <v>0.73885078168706608</v>
      </c>
      <c r="AV102" s="219">
        <f t="shared" si="87"/>
        <v>0.80254825465794621</v>
      </c>
      <c r="AW102" s="219">
        <f t="shared" si="87"/>
        <v>0.89951206106594528</v>
      </c>
      <c r="AX102" s="219">
        <f t="shared" si="87"/>
        <v>0.90911220552416883</v>
      </c>
      <c r="AY102" s="219">
        <f t="shared" si="87"/>
        <v>1.0834490179386382</v>
      </c>
      <c r="AZ102" s="219">
        <f t="shared" si="87"/>
        <v>1.1519375931749989</v>
      </c>
      <c r="BA102" s="219" t="e">
        <f t="shared" si="87"/>
        <v>#DIV/0!</v>
      </c>
      <c r="BB102" s="219" t="e">
        <f t="shared" si="87"/>
        <v>#DIV/0!</v>
      </c>
      <c r="BC102" s="219" t="e">
        <f t="shared" si="87"/>
        <v>#DIV/0!</v>
      </c>
      <c r="BD102" s="219" t="e">
        <f t="shared" si="87"/>
        <v>#DIV/0!</v>
      </c>
      <c r="BE102" s="219" t="e">
        <f t="shared" si="87"/>
        <v>#VALUE!</v>
      </c>
      <c r="BF102" s="219">
        <f t="shared" si="87"/>
        <v>1.0215666798803542</v>
      </c>
      <c r="BG102" s="219">
        <f t="shared" si="87"/>
        <v>1.2783197738227217</v>
      </c>
      <c r="BH102" s="219" t="e">
        <f t="shared" si="87"/>
        <v>#DIV/0!</v>
      </c>
      <c r="BI102" s="219">
        <f t="shared" si="87"/>
        <v>0.84300855496110738</v>
      </c>
      <c r="BJ102" s="219" t="e">
        <f t="shared" si="87"/>
        <v>#DIV/0!</v>
      </c>
      <c r="BK102" s="219" t="e">
        <f t="shared" si="87"/>
        <v>#DIV/0!</v>
      </c>
      <c r="BL102" s="219">
        <f t="shared" si="87"/>
        <v>0.84060183620806261</v>
      </c>
      <c r="BM102" s="219">
        <f t="shared" si="87"/>
        <v>0.83110501635871148</v>
      </c>
      <c r="BN102" s="219">
        <f t="shared" si="87"/>
        <v>1.0912032922243546</v>
      </c>
      <c r="BO102" s="219">
        <f t="shared" si="87"/>
        <v>1.2368650556782352</v>
      </c>
      <c r="BP102" s="219">
        <f t="shared" si="87"/>
        <v>1.4188546086772709</v>
      </c>
      <c r="BQ102" s="219">
        <f t="shared" si="87"/>
        <v>1.6799582943949503</v>
      </c>
      <c r="BR102" s="219" t="e">
        <f t="shared" si="87"/>
        <v>#DIV/0!</v>
      </c>
      <c r="BS102" s="219">
        <f t="shared" si="87"/>
        <v>1.0396963350920794</v>
      </c>
      <c r="BT102" s="219">
        <f t="shared" si="87"/>
        <v>1.32666780870735</v>
      </c>
      <c r="BU102" s="224">
        <f>AVERAGE(BU78:BU100)</f>
        <v>1.5809316853318207</v>
      </c>
    </row>
    <row r="103" spans="2:73" x14ac:dyDescent="0.25">
      <c r="AM103" s="246"/>
      <c r="AW103" s="202"/>
      <c r="AX103" s="202"/>
      <c r="AY103" s="202"/>
      <c r="AZ103" s="202"/>
      <c r="BA103" s="202"/>
    </row>
    <row r="104" spans="2:73" x14ac:dyDescent="0.25">
      <c r="P104" s="249" t="s">
        <v>22</v>
      </c>
      <c r="Q104" s="250"/>
      <c r="R104" s="250"/>
      <c r="S104" s="250"/>
      <c r="T104" s="250"/>
      <c r="U104" s="250"/>
      <c r="V104" s="249" t="s">
        <v>23</v>
      </c>
      <c r="W104" s="250"/>
      <c r="X104" s="250"/>
      <c r="Y104" s="250"/>
      <c r="Z104" s="251"/>
      <c r="AA104" s="250" t="s">
        <v>24</v>
      </c>
      <c r="AB104" s="250"/>
      <c r="AC104" s="250"/>
      <c r="AD104" s="250"/>
      <c r="AE104" s="250"/>
      <c r="AF104" s="252" t="s">
        <v>25</v>
      </c>
      <c r="AG104" s="249" t="s">
        <v>26</v>
      </c>
      <c r="AH104" s="250"/>
      <c r="AI104" s="250"/>
      <c r="AJ104" s="249" t="s">
        <v>27</v>
      </c>
      <c r="AK104" s="250"/>
      <c r="AL104" s="250"/>
      <c r="AM104" s="250"/>
      <c r="AN104" s="250"/>
      <c r="AO104" s="250"/>
      <c r="AP104" s="249" t="s">
        <v>28</v>
      </c>
      <c r="AQ104" s="250"/>
      <c r="AR104" s="250"/>
      <c r="AS104" s="251"/>
      <c r="AT104" s="249" t="s">
        <v>29</v>
      </c>
      <c r="AU104" s="250"/>
      <c r="AV104" s="250"/>
      <c r="AW104" s="253"/>
      <c r="AX104" s="253"/>
      <c r="AY104" s="253"/>
      <c r="AZ104" s="253"/>
      <c r="BA104" s="254"/>
      <c r="BB104" s="250" t="s">
        <v>30</v>
      </c>
      <c r="BC104" s="250"/>
      <c r="BD104" s="250"/>
      <c r="BE104" s="250"/>
      <c r="BF104" s="250"/>
      <c r="BG104" s="250"/>
      <c r="BH104" s="249" t="s">
        <v>31</v>
      </c>
      <c r="BI104" s="251"/>
      <c r="BJ104" s="249" t="s">
        <v>32</v>
      </c>
      <c r="BK104" s="250"/>
      <c r="BL104" s="250"/>
      <c r="BM104" s="250"/>
      <c r="BN104" s="250"/>
      <c r="BO104" s="250"/>
      <c r="BP104" s="250"/>
      <c r="BQ104" s="251"/>
      <c r="BR104" s="250" t="s">
        <v>33</v>
      </c>
      <c r="BS104" s="255"/>
      <c r="BT104" s="249" t="s">
        <v>34</v>
      </c>
      <c r="BU104" s="256"/>
    </row>
    <row r="105" spans="2:73" s="257" customFormat="1" x14ac:dyDescent="0.25">
      <c r="O105" s="258" t="s">
        <v>35</v>
      </c>
      <c r="P105" s="289">
        <f>T102+(U102-T102)/(U77-T77)*($B$3+(365*5+1)-T77)</f>
        <v>1.0675384890456223</v>
      </c>
      <c r="Q105" s="290"/>
      <c r="R105" s="291"/>
      <c r="S105" s="291"/>
      <c r="T105" s="291"/>
      <c r="U105" s="291"/>
      <c r="V105" s="289">
        <f>Y102+(Z102-Y102)/(Z77-Y77)*($B$3+(365*5+1)-Y77)</f>
        <v>1.5496707837315609</v>
      </c>
      <c r="W105" s="291"/>
      <c r="X105" s="291"/>
      <c r="Y105" s="291"/>
      <c r="Z105" s="292"/>
      <c r="AA105" s="293">
        <f>AD102+(AE102-AD102)/(AE77-AD77)*($B$3+(365*5+1)-AD77)</f>
        <v>1.5584778003152771</v>
      </c>
      <c r="AB105" s="291"/>
      <c r="AC105" s="291"/>
      <c r="AD105" s="291"/>
      <c r="AE105" s="291"/>
      <c r="AF105" s="294"/>
      <c r="AG105" s="295">
        <f>AH102+(AI102-AH102)/(AI77-AH77)*($B$3+(365*5+1)-AH77)</f>
        <v>1.56498397292235</v>
      </c>
      <c r="AH105" s="291"/>
      <c r="AI105" s="291"/>
      <c r="AJ105" s="295">
        <f>AN102+(AO102-AN102)/(AO77-AN77)*($B$3+(365*5+1)-AN77)</f>
        <v>1.5559158717734021</v>
      </c>
      <c r="AK105" s="296"/>
      <c r="AL105" s="291"/>
      <c r="AM105" s="291"/>
      <c r="AN105" s="291"/>
      <c r="AO105" s="291"/>
      <c r="AP105" s="289"/>
      <c r="AQ105" s="291"/>
      <c r="AR105" s="290"/>
      <c r="AS105" s="290"/>
      <c r="AT105" s="289">
        <f>AX102+(AY102-AX102)/(AY77-AX77)*($B$3+(365*5+1)-AX77)</f>
        <v>0.93514650284472955</v>
      </c>
      <c r="AU105" s="290"/>
      <c r="AV105" s="290"/>
      <c r="AW105" s="291"/>
      <c r="AX105" s="291"/>
      <c r="AY105" s="291"/>
      <c r="AZ105" s="291"/>
      <c r="BA105" s="292"/>
      <c r="BB105" s="289">
        <f>BF102+(BG102-BF102)/(BG77-BF77)*($B$3+(365*5+1)-BF77)</f>
        <v>1.1208328987401583</v>
      </c>
      <c r="BC105" s="290"/>
      <c r="BD105" s="290"/>
      <c r="BE105" s="291"/>
      <c r="BF105" s="291"/>
      <c r="BG105" s="291"/>
      <c r="BH105" s="289"/>
      <c r="BI105" s="292"/>
      <c r="BJ105" s="293">
        <f>BN102+(BO102-BN102)/(BO77-BN77)*($B$3+(365*5+1)-BN77)</f>
        <v>1.1438637639207825</v>
      </c>
      <c r="BK105" s="291"/>
      <c r="BL105" s="291"/>
      <c r="BM105" s="291"/>
      <c r="BN105" s="291"/>
      <c r="BO105" s="291"/>
      <c r="BP105" s="291"/>
      <c r="BQ105" s="292"/>
      <c r="BR105" s="293"/>
      <c r="BS105" s="291"/>
      <c r="BT105" s="289">
        <f>BT102+(BU102-BT102)/(BU77-BT77)*($B$3+(365*5+1)-BT77)</f>
        <v>1.4404775379150099</v>
      </c>
      <c r="BU105" s="292"/>
    </row>
    <row r="106" spans="2:73" x14ac:dyDescent="0.25">
      <c r="P106" s="261" t="s">
        <v>36</v>
      </c>
      <c r="Q106" s="262"/>
    </row>
    <row r="107" spans="2:73" x14ac:dyDescent="0.25">
      <c r="P107" s="261" t="s">
        <v>37</v>
      </c>
      <c r="Q107" s="262"/>
      <c r="AJ107" s="263"/>
      <c r="AT107" s="203"/>
      <c r="AU107" s="203"/>
      <c r="AV107" s="203"/>
    </row>
    <row r="108" spans="2:73" x14ac:dyDescent="0.25">
      <c r="P108" s="262"/>
      <c r="Q108" s="262"/>
    </row>
    <row r="109" spans="2:73" x14ac:dyDescent="0.25">
      <c r="AG109" s="257"/>
      <c r="AH109" s="257"/>
      <c r="AI109" s="257"/>
      <c r="AT109" s="259"/>
      <c r="AU109" s="259"/>
      <c r="AV109" s="259"/>
      <c r="AW109" s="259"/>
      <c r="AX109" s="259"/>
      <c r="AY109" s="259"/>
      <c r="AZ109" s="259"/>
      <c r="BA109" s="259"/>
      <c r="BB109" s="203"/>
      <c r="BC109" s="203"/>
      <c r="BD109" s="203"/>
      <c r="BE109" s="203"/>
      <c r="BF109" s="203"/>
      <c r="BG109" s="203"/>
      <c r="BH109" s="203"/>
      <c r="BI109" s="203"/>
      <c r="BJ109" s="203"/>
    </row>
    <row r="110" spans="2:73" x14ac:dyDescent="0.25">
      <c r="S110" s="272"/>
      <c r="T110" s="272"/>
      <c r="U110" s="272"/>
      <c r="V110" s="272"/>
      <c r="W110" s="272"/>
      <c r="X110" s="272"/>
      <c r="Y110" s="270"/>
      <c r="Z110" s="203"/>
      <c r="AA110" s="203"/>
      <c r="AB110" s="203"/>
      <c r="AD110" s="203"/>
      <c r="AE110" s="203"/>
      <c r="AF110" s="265"/>
      <c r="AG110" s="265"/>
      <c r="AH110" s="265"/>
      <c r="AI110" s="264"/>
      <c r="AJ110" s="264"/>
      <c r="AK110" s="274"/>
      <c r="AL110" s="274"/>
      <c r="AM110" s="264"/>
      <c r="AN110" s="264"/>
      <c r="AO110" s="264"/>
      <c r="AP110" s="265"/>
      <c r="AQ110" s="273"/>
      <c r="AR110" s="203"/>
    </row>
    <row r="111" spans="2:73" x14ac:dyDescent="0.25">
      <c r="S111" s="272"/>
      <c r="T111" s="272"/>
      <c r="U111" s="272"/>
      <c r="V111" s="272"/>
      <c r="W111" s="272"/>
      <c r="X111" s="272"/>
      <c r="Y111" s="270"/>
      <c r="Z111" s="203"/>
      <c r="AA111" s="203"/>
      <c r="AB111" s="203"/>
      <c r="AD111" s="203"/>
      <c r="AE111" s="203"/>
      <c r="AF111" s="265"/>
      <c r="AG111" s="265"/>
      <c r="AH111" s="265"/>
      <c r="AI111" s="266"/>
      <c r="AJ111" s="266"/>
      <c r="AK111" s="267"/>
      <c r="AL111" s="267"/>
      <c r="AM111" s="264"/>
      <c r="AN111" s="265"/>
      <c r="AO111" s="265"/>
      <c r="AP111" s="265"/>
      <c r="AQ111" s="273"/>
      <c r="AR111" s="203"/>
    </row>
    <row r="112" spans="2:73" x14ac:dyDescent="0.25">
      <c r="S112" s="272"/>
      <c r="T112" s="272"/>
      <c r="U112" s="272"/>
      <c r="V112" s="272"/>
      <c r="W112" s="272"/>
      <c r="X112" s="272"/>
      <c r="Y112" s="203"/>
      <c r="Z112" s="203"/>
      <c r="AA112" s="203"/>
      <c r="AB112" s="203"/>
      <c r="AD112" s="203"/>
      <c r="AE112" s="203"/>
      <c r="AF112" s="275"/>
      <c r="AG112" s="275"/>
      <c r="AH112" s="275"/>
      <c r="AI112" s="275"/>
      <c r="AJ112" s="275"/>
      <c r="AK112" s="276"/>
      <c r="AL112" s="207"/>
      <c r="AM112" s="268"/>
      <c r="AN112" s="268"/>
      <c r="AO112" s="268"/>
      <c r="AP112" s="268"/>
      <c r="AQ112" s="273"/>
      <c r="AR112" s="203"/>
    </row>
    <row r="113" spans="19:44" x14ac:dyDescent="0.25">
      <c r="S113" s="272"/>
      <c r="T113" s="272"/>
      <c r="U113" s="272"/>
      <c r="V113" s="272"/>
      <c r="W113" s="272"/>
      <c r="X113" s="277"/>
      <c r="Y113" s="203"/>
      <c r="Z113" s="203"/>
      <c r="AA113" s="203"/>
      <c r="AB113" s="203"/>
      <c r="AD113" s="203"/>
      <c r="AE113" s="203"/>
      <c r="AF113" s="275"/>
      <c r="AG113" s="278"/>
      <c r="AH113" s="278"/>
      <c r="AI113" s="278"/>
      <c r="AJ113" s="278"/>
      <c r="AK113" s="278"/>
      <c r="AL113" s="278"/>
      <c r="AM113" s="268"/>
      <c r="AN113" s="268"/>
      <c r="AO113" s="268"/>
      <c r="AP113" s="268"/>
      <c r="AQ113" s="273"/>
      <c r="AR113" s="203"/>
    </row>
    <row r="114" spans="19:44" x14ac:dyDescent="0.25">
      <c r="S114" s="272"/>
      <c r="T114" s="272"/>
      <c r="U114" s="272"/>
      <c r="V114" s="272"/>
      <c r="W114" s="272"/>
      <c r="X114" s="272"/>
      <c r="Y114" s="203"/>
      <c r="Z114" s="203"/>
      <c r="AA114" s="203"/>
      <c r="AB114" s="203"/>
      <c r="AD114" s="203"/>
      <c r="AE114" s="203"/>
      <c r="AF114" s="273"/>
      <c r="AG114" s="273"/>
      <c r="AH114" s="273"/>
      <c r="AI114" s="273"/>
      <c r="AJ114" s="273"/>
      <c r="AK114" s="273"/>
      <c r="AL114" s="269"/>
      <c r="AM114" s="278"/>
      <c r="AN114" s="273"/>
      <c r="AO114" s="273"/>
      <c r="AP114" s="273"/>
      <c r="AQ114" s="273"/>
      <c r="AR114" s="203"/>
    </row>
    <row r="115" spans="19:44" ht="27" customHeight="1" x14ac:dyDescent="0.25">
      <c r="Y115" s="203"/>
      <c r="Z115" s="203"/>
      <c r="AA115" s="203"/>
      <c r="AB115" s="203"/>
      <c r="AD115" s="203"/>
      <c r="AE115" s="203"/>
      <c r="AF115" s="264"/>
      <c r="AG115" s="264"/>
      <c r="AH115" s="264"/>
      <c r="AI115" s="264"/>
      <c r="AJ115" s="264"/>
      <c r="AK115" s="274"/>
      <c r="AL115" s="274"/>
      <c r="AM115" s="264"/>
      <c r="AN115" s="265"/>
      <c r="AO115" s="265"/>
      <c r="AP115" s="265"/>
      <c r="AQ115" s="273"/>
      <c r="AR115" s="203"/>
    </row>
    <row r="116" spans="19:44" ht="18" customHeight="1" x14ac:dyDescent="0.25">
      <c r="Y116" s="203"/>
      <c r="Z116" s="203"/>
      <c r="AA116" s="203"/>
      <c r="AB116" s="203"/>
      <c r="AD116" s="203"/>
      <c r="AE116" s="203"/>
      <c r="AF116" s="278"/>
      <c r="AG116" s="278"/>
      <c r="AH116" s="278"/>
      <c r="AI116" s="278"/>
      <c r="AJ116" s="278"/>
      <c r="AK116" s="279"/>
      <c r="AL116" s="279"/>
      <c r="AM116" s="278"/>
      <c r="AN116" s="278"/>
      <c r="AO116" s="278"/>
      <c r="AP116" s="278"/>
      <c r="AQ116" s="273"/>
      <c r="AR116" s="203"/>
    </row>
    <row r="117" spans="19:44" ht="18" customHeight="1" x14ac:dyDescent="0.25">
      <c r="AD117" s="203"/>
      <c r="AE117" s="203"/>
      <c r="AF117" s="278"/>
      <c r="AG117" s="280"/>
      <c r="AH117" s="278"/>
      <c r="AI117" s="280"/>
      <c r="AJ117" s="278"/>
      <c r="AK117" s="281"/>
      <c r="AL117" s="282"/>
      <c r="AM117" s="278"/>
      <c r="AN117" s="278"/>
      <c r="AO117" s="278"/>
      <c r="AP117" s="278"/>
      <c r="AQ117" s="273"/>
      <c r="AR117" s="203"/>
    </row>
    <row r="118" spans="19:44" x14ac:dyDescent="0.25">
      <c r="AD118" s="203"/>
      <c r="AE118" s="203"/>
      <c r="AF118" s="278"/>
      <c r="AG118" s="278"/>
      <c r="AH118" s="278"/>
      <c r="AI118" s="278"/>
      <c r="AJ118" s="278"/>
      <c r="AK118" s="281"/>
      <c r="AL118" s="282"/>
      <c r="AM118" s="278"/>
      <c r="AN118" s="278"/>
      <c r="AO118" s="278"/>
      <c r="AP118" s="278"/>
      <c r="AQ118" s="273"/>
      <c r="AR118" s="203"/>
    </row>
    <row r="119" spans="19:44" x14ac:dyDescent="0.25">
      <c r="AD119" s="203"/>
      <c r="AE119" s="203"/>
      <c r="AF119" s="278"/>
      <c r="AG119" s="278"/>
      <c r="AH119" s="278"/>
      <c r="AI119" s="278"/>
      <c r="AJ119" s="278"/>
      <c r="AK119" s="279"/>
      <c r="AL119" s="279"/>
      <c r="AM119" s="273"/>
      <c r="AN119" s="278"/>
      <c r="AO119" s="278"/>
      <c r="AP119" s="278"/>
      <c r="AQ119" s="273"/>
      <c r="AR119" s="203"/>
    </row>
    <row r="120" spans="19:44" x14ac:dyDescent="0.25">
      <c r="AD120" s="203"/>
      <c r="AE120" s="203"/>
      <c r="AF120" s="278"/>
      <c r="AG120" s="278"/>
      <c r="AH120" s="278"/>
      <c r="AI120" s="278"/>
      <c r="AJ120" s="278"/>
      <c r="AK120" s="279"/>
      <c r="AL120" s="279"/>
      <c r="AM120" s="273"/>
      <c r="AN120" s="278"/>
      <c r="AO120" s="278"/>
      <c r="AP120" s="278"/>
      <c r="AQ120" s="273"/>
      <c r="AR120" s="203"/>
    </row>
    <row r="121" spans="19:44" x14ac:dyDescent="0.25">
      <c r="AD121" s="203"/>
      <c r="AE121" s="203"/>
      <c r="AF121" s="278"/>
      <c r="AG121" s="278"/>
      <c r="AH121" s="278"/>
      <c r="AI121" s="278"/>
      <c r="AJ121" s="278"/>
      <c r="AK121" s="281"/>
      <c r="AL121" s="282"/>
      <c r="AM121" s="278"/>
      <c r="AN121" s="278"/>
      <c r="AO121" s="278"/>
      <c r="AP121" s="278"/>
      <c r="AQ121" s="273"/>
      <c r="AR121" s="203"/>
    </row>
    <row r="122" spans="19:44" x14ac:dyDescent="0.25">
      <c r="AD122" s="203"/>
      <c r="AE122" s="203"/>
      <c r="AF122" s="278"/>
      <c r="AG122" s="278"/>
      <c r="AH122" s="278"/>
      <c r="AI122" s="278"/>
      <c r="AJ122" s="278"/>
      <c r="AK122" s="281"/>
      <c r="AL122" s="282"/>
      <c r="AM122" s="278"/>
      <c r="AN122" s="278"/>
      <c r="AO122" s="278"/>
      <c r="AP122" s="278"/>
      <c r="AQ122" s="273"/>
      <c r="AR122" s="203"/>
    </row>
    <row r="123" spans="19:44" x14ac:dyDescent="0.25">
      <c r="AD123" s="203"/>
      <c r="AE123" s="203"/>
      <c r="AF123" s="278"/>
      <c r="AG123" s="278"/>
      <c r="AH123" s="278"/>
      <c r="AI123" s="278"/>
      <c r="AJ123" s="278"/>
      <c r="AK123" s="281"/>
      <c r="AL123" s="282"/>
      <c r="AM123" s="278"/>
      <c r="AN123" s="278"/>
      <c r="AO123" s="278"/>
      <c r="AP123" s="278"/>
      <c r="AQ123" s="273"/>
      <c r="AR123" s="203"/>
    </row>
    <row r="124" spans="19:44" x14ac:dyDescent="0.25">
      <c r="AD124" s="203"/>
      <c r="AE124" s="203"/>
      <c r="AF124" s="278"/>
      <c r="AG124" s="278"/>
      <c r="AH124" s="278"/>
      <c r="AI124" s="278"/>
      <c r="AJ124" s="278"/>
      <c r="AK124" s="281"/>
      <c r="AL124" s="282"/>
      <c r="AM124" s="278"/>
      <c r="AN124" s="278"/>
      <c r="AO124" s="278"/>
      <c r="AP124" s="278"/>
      <c r="AQ124" s="273"/>
      <c r="AR124" s="203"/>
    </row>
    <row r="125" spans="19:44" x14ac:dyDescent="0.25">
      <c r="AD125" s="203"/>
      <c r="AE125" s="203"/>
      <c r="AF125" s="278"/>
      <c r="AG125" s="278"/>
      <c r="AH125" s="278"/>
      <c r="AI125" s="278"/>
      <c r="AJ125" s="278"/>
      <c r="AK125" s="279"/>
      <c r="AL125" s="279"/>
      <c r="AM125" s="278"/>
      <c r="AN125" s="278"/>
      <c r="AO125" s="278"/>
      <c r="AP125" s="278"/>
      <c r="AQ125" s="273"/>
      <c r="AR125" s="203"/>
    </row>
    <row r="126" spans="19:44" x14ac:dyDescent="0.25">
      <c r="AD126" s="203"/>
      <c r="AE126" s="203"/>
      <c r="AF126" s="278"/>
      <c r="AG126" s="278"/>
      <c r="AH126" s="278"/>
      <c r="AI126" s="278"/>
      <c r="AJ126" s="278"/>
      <c r="AK126" s="281"/>
      <c r="AL126" s="282"/>
      <c r="AM126" s="278"/>
      <c r="AN126" s="278"/>
      <c r="AO126" s="278"/>
      <c r="AP126" s="278"/>
      <c r="AQ126" s="273"/>
      <c r="AR126" s="203"/>
    </row>
    <row r="127" spans="19:44" x14ac:dyDescent="0.25">
      <c r="AD127" s="203"/>
      <c r="AE127" s="203"/>
      <c r="AF127" s="283"/>
      <c r="AG127" s="283"/>
      <c r="AH127" s="283"/>
      <c r="AI127" s="283"/>
      <c r="AJ127" s="283"/>
      <c r="AK127" s="284"/>
      <c r="AL127" s="284"/>
      <c r="AM127" s="285"/>
      <c r="AN127" s="283"/>
      <c r="AO127" s="283"/>
      <c r="AP127" s="283"/>
      <c r="AQ127" s="285"/>
      <c r="AR127" s="203"/>
    </row>
    <row r="128" spans="19:44" x14ac:dyDescent="0.25">
      <c r="AD128" s="203"/>
      <c r="AE128" s="203"/>
      <c r="AF128" s="278"/>
      <c r="AG128" s="278"/>
      <c r="AH128" s="278"/>
      <c r="AI128" s="278"/>
      <c r="AJ128" s="278"/>
      <c r="AK128" s="281"/>
      <c r="AL128" s="282"/>
      <c r="AM128" s="273"/>
      <c r="AN128" s="278"/>
      <c r="AO128" s="278"/>
      <c r="AP128" s="278"/>
      <c r="AQ128" s="273"/>
      <c r="AR128" s="203"/>
    </row>
    <row r="129" spans="30:44" x14ac:dyDescent="0.25">
      <c r="AD129" s="203"/>
      <c r="AE129" s="203"/>
      <c r="AF129" s="278"/>
      <c r="AG129" s="278"/>
      <c r="AH129" s="278"/>
      <c r="AI129" s="278"/>
      <c r="AJ129" s="278"/>
      <c r="AK129" s="281"/>
      <c r="AL129" s="282"/>
      <c r="AM129" s="278"/>
      <c r="AN129" s="278"/>
      <c r="AO129" s="278"/>
      <c r="AP129" s="278"/>
      <c r="AQ129" s="273"/>
      <c r="AR129" s="203"/>
    </row>
    <row r="130" spans="30:44" x14ac:dyDescent="0.25">
      <c r="AD130" s="203"/>
      <c r="AE130" s="203"/>
      <c r="AF130" s="278"/>
      <c r="AG130" s="278"/>
      <c r="AH130" s="278"/>
      <c r="AI130" s="278"/>
      <c r="AJ130" s="278"/>
      <c r="AK130" s="281"/>
      <c r="AL130" s="282"/>
      <c r="AM130" s="278"/>
      <c r="AN130" s="278"/>
      <c r="AO130" s="278"/>
      <c r="AP130" s="278"/>
      <c r="AQ130" s="273"/>
      <c r="AR130" s="203"/>
    </row>
    <row r="131" spans="30:44" x14ac:dyDescent="0.25">
      <c r="AD131" s="203"/>
      <c r="AE131" s="203"/>
      <c r="AF131" s="278"/>
      <c r="AG131" s="278"/>
      <c r="AH131" s="278"/>
      <c r="AI131" s="278"/>
      <c r="AJ131" s="278"/>
      <c r="AK131" s="281"/>
      <c r="AL131" s="282"/>
      <c r="AM131" s="278"/>
      <c r="AN131" s="278"/>
      <c r="AO131" s="278"/>
      <c r="AP131" s="278"/>
      <c r="AQ131" s="273"/>
      <c r="AR131" s="203"/>
    </row>
    <row r="132" spans="30:44" x14ac:dyDescent="0.25">
      <c r="AD132" s="203"/>
      <c r="AE132" s="203"/>
      <c r="AF132" s="278"/>
      <c r="AG132" s="278"/>
      <c r="AH132" s="278"/>
      <c r="AI132" s="278"/>
      <c r="AJ132" s="278"/>
      <c r="AK132" s="281"/>
      <c r="AL132" s="282"/>
      <c r="AM132" s="278"/>
      <c r="AN132" s="278"/>
      <c r="AO132" s="278"/>
      <c r="AP132" s="278"/>
      <c r="AQ132" s="273"/>
      <c r="AR132" s="203"/>
    </row>
    <row r="133" spans="30:44" x14ac:dyDescent="0.25">
      <c r="AD133" s="203"/>
      <c r="AE133" s="203"/>
      <c r="AF133" s="278"/>
      <c r="AG133" s="278"/>
      <c r="AH133" s="278"/>
      <c r="AI133" s="278"/>
      <c r="AJ133" s="278"/>
      <c r="AK133" s="278"/>
      <c r="AL133" s="278"/>
      <c r="AM133" s="278"/>
      <c r="AN133" s="278"/>
      <c r="AO133" s="278"/>
      <c r="AP133" s="278"/>
      <c r="AQ133" s="273"/>
      <c r="AR133" s="203"/>
    </row>
    <row r="134" spans="30:44" x14ac:dyDescent="0.25">
      <c r="AD134" s="203"/>
      <c r="AE134" s="203"/>
      <c r="AF134" s="262"/>
      <c r="AG134" s="262"/>
      <c r="AH134" s="262"/>
      <c r="AI134" s="203"/>
      <c r="AJ134" s="203"/>
      <c r="AK134" s="203"/>
      <c r="AL134" s="203"/>
      <c r="AM134" s="203"/>
      <c r="AN134" s="203"/>
      <c r="AO134" s="203"/>
      <c r="AP134" s="203"/>
      <c r="AQ134" s="203"/>
      <c r="AR134" s="203"/>
    </row>
    <row r="135" spans="30:44" x14ac:dyDescent="0.25">
      <c r="AD135" s="203"/>
      <c r="AE135" s="203"/>
      <c r="AF135" s="270"/>
      <c r="AG135" s="271"/>
      <c r="AH135" s="271"/>
      <c r="AI135" s="203"/>
      <c r="AJ135" s="203"/>
      <c r="AK135" s="203"/>
      <c r="AL135" s="203"/>
      <c r="AM135" s="203"/>
      <c r="AN135" s="203"/>
      <c r="AO135" s="203"/>
      <c r="AP135" s="203"/>
      <c r="AQ135" s="203"/>
      <c r="AR135" s="203"/>
    </row>
    <row r="136" spans="30:44" x14ac:dyDescent="0.25">
      <c r="AD136" s="203"/>
      <c r="AE136" s="203"/>
      <c r="AF136" s="270"/>
      <c r="AG136" s="271"/>
      <c r="AH136" s="271"/>
      <c r="AI136" s="203"/>
      <c r="AJ136" s="203"/>
      <c r="AK136" s="203"/>
      <c r="AL136" s="203"/>
      <c r="AM136" s="203"/>
      <c r="AN136" s="203"/>
      <c r="AO136" s="203"/>
      <c r="AP136" s="203"/>
      <c r="AQ136" s="203"/>
      <c r="AR136" s="203"/>
    </row>
    <row r="137" spans="30:44" x14ac:dyDescent="0.25">
      <c r="AD137" s="203"/>
      <c r="AE137" s="203"/>
      <c r="AF137" s="270"/>
      <c r="AG137" s="271"/>
      <c r="AH137" s="271"/>
      <c r="AI137" s="203"/>
      <c r="AJ137" s="203"/>
      <c r="AK137" s="203"/>
      <c r="AL137" s="203"/>
      <c r="AM137" s="203"/>
      <c r="AN137" s="203"/>
      <c r="AO137" s="203"/>
      <c r="AP137" s="203"/>
      <c r="AQ137" s="203"/>
      <c r="AR137" s="203"/>
    </row>
    <row r="138" spans="30:44" x14ac:dyDescent="0.25">
      <c r="AD138" s="203"/>
      <c r="AE138" s="203"/>
      <c r="AF138" s="270"/>
      <c r="AG138" s="271"/>
      <c r="AH138" s="271"/>
      <c r="AI138" s="203"/>
      <c r="AJ138" s="203"/>
      <c r="AK138" s="203"/>
      <c r="AL138" s="203"/>
      <c r="AM138" s="203"/>
      <c r="AN138" s="203"/>
      <c r="AO138" s="203"/>
      <c r="AP138" s="203"/>
      <c r="AQ138" s="203"/>
      <c r="AR138" s="203"/>
    </row>
    <row r="139" spans="30:44" x14ac:dyDescent="0.25">
      <c r="AD139" s="203"/>
      <c r="AE139" s="203"/>
      <c r="AF139" s="270"/>
      <c r="AG139" s="271"/>
      <c r="AH139" s="271"/>
      <c r="AI139" s="203"/>
      <c r="AJ139" s="203"/>
      <c r="AK139" s="203"/>
      <c r="AL139" s="203"/>
      <c r="AM139" s="203"/>
      <c r="AN139" s="203"/>
      <c r="AO139" s="203"/>
      <c r="AP139" s="203"/>
      <c r="AQ139" s="203"/>
      <c r="AR139" s="203"/>
    </row>
    <row r="140" spans="30:44" x14ac:dyDescent="0.25">
      <c r="AD140" s="203"/>
      <c r="AE140" s="203"/>
      <c r="AF140" s="270"/>
      <c r="AG140" s="271"/>
      <c r="AH140" s="271"/>
      <c r="AI140" s="203"/>
      <c r="AJ140" s="203"/>
      <c r="AK140" s="203"/>
      <c r="AL140" s="203"/>
      <c r="AM140" s="203"/>
      <c r="AN140" s="203"/>
      <c r="AO140" s="203"/>
      <c r="AP140" s="203"/>
      <c r="AQ140" s="203"/>
      <c r="AR140" s="203"/>
    </row>
    <row r="141" spans="30:44" x14ac:dyDescent="0.25">
      <c r="AD141" s="203"/>
      <c r="AE141" s="203"/>
      <c r="AF141" s="270"/>
      <c r="AG141" s="271"/>
      <c r="AH141" s="271"/>
      <c r="AI141" s="203"/>
      <c r="AJ141" s="203"/>
      <c r="AK141" s="203"/>
      <c r="AL141" s="203"/>
      <c r="AM141" s="203"/>
      <c r="AN141" s="203"/>
      <c r="AO141" s="203"/>
      <c r="AP141" s="203"/>
      <c r="AQ141" s="203"/>
      <c r="AR141" s="203"/>
    </row>
    <row r="142" spans="30:44" x14ac:dyDescent="0.25">
      <c r="AD142" s="203"/>
      <c r="AE142" s="203"/>
      <c r="AF142" s="270"/>
      <c r="AG142" s="271"/>
      <c r="AH142" s="271"/>
      <c r="AI142" s="203"/>
      <c r="AJ142" s="203"/>
      <c r="AK142" s="203"/>
      <c r="AL142" s="203"/>
      <c r="AM142" s="203"/>
      <c r="AN142" s="203"/>
      <c r="AO142" s="203"/>
      <c r="AP142" s="203"/>
      <c r="AQ142" s="203"/>
      <c r="AR142" s="203"/>
    </row>
    <row r="143" spans="30:44" x14ac:dyDescent="0.25">
      <c r="AD143" s="203"/>
      <c r="AE143" s="203"/>
      <c r="AF143" s="270"/>
      <c r="AG143" s="286"/>
      <c r="AH143" s="286"/>
      <c r="AI143" s="203"/>
      <c r="AJ143" s="203"/>
      <c r="AK143" s="203"/>
      <c r="AL143" s="203"/>
      <c r="AM143" s="203"/>
      <c r="AN143" s="203"/>
      <c r="AO143" s="203"/>
      <c r="AP143" s="203"/>
      <c r="AQ143" s="203"/>
      <c r="AR143" s="203"/>
    </row>
    <row r="144" spans="30:44" x14ac:dyDescent="0.25">
      <c r="AD144" s="203"/>
      <c r="AE144" s="203"/>
      <c r="AF144" s="270"/>
      <c r="AG144" s="287"/>
      <c r="AH144" s="287"/>
      <c r="AI144" s="203"/>
      <c r="AJ144" s="203"/>
      <c r="AK144" s="203"/>
      <c r="AL144" s="203"/>
      <c r="AM144" s="203"/>
      <c r="AN144" s="203"/>
      <c r="AO144" s="203"/>
      <c r="AP144" s="203"/>
      <c r="AQ144" s="203"/>
      <c r="AR144" s="203"/>
    </row>
    <row r="145" spans="30:44" x14ac:dyDescent="0.25">
      <c r="AD145" s="203"/>
      <c r="AE145" s="203"/>
      <c r="AF145" s="270"/>
      <c r="AG145" s="271"/>
      <c r="AH145" s="271"/>
      <c r="AI145" s="203"/>
      <c r="AJ145" s="203"/>
      <c r="AK145" s="203"/>
      <c r="AL145" s="203"/>
      <c r="AM145" s="203"/>
      <c r="AN145" s="203"/>
      <c r="AO145" s="203"/>
      <c r="AP145" s="203"/>
      <c r="AQ145" s="203"/>
      <c r="AR145" s="203"/>
    </row>
    <row r="146" spans="30:44" x14ac:dyDescent="0.25">
      <c r="AD146" s="203"/>
      <c r="AE146" s="203"/>
      <c r="AF146" s="270"/>
      <c r="AG146" s="271"/>
      <c r="AH146" s="271"/>
      <c r="AI146" s="203"/>
      <c r="AJ146" s="203"/>
      <c r="AK146" s="203"/>
      <c r="AL146" s="203"/>
      <c r="AM146" s="203"/>
      <c r="AN146" s="203"/>
      <c r="AO146" s="203"/>
      <c r="AP146" s="203"/>
      <c r="AQ146" s="203"/>
      <c r="AR146" s="203"/>
    </row>
    <row r="147" spans="30:44" x14ac:dyDescent="0.25">
      <c r="AD147" s="203"/>
      <c r="AE147" s="203"/>
      <c r="AF147" s="203"/>
      <c r="AG147" s="203"/>
      <c r="AH147" s="203"/>
      <c r="AI147" s="203"/>
      <c r="AJ147" s="203"/>
      <c r="AK147" s="203"/>
      <c r="AL147" s="203"/>
      <c r="AM147" s="203"/>
      <c r="AN147" s="203"/>
      <c r="AO147" s="203"/>
      <c r="AP147" s="203"/>
      <c r="AQ147" s="203"/>
      <c r="AR147" s="203"/>
    </row>
    <row r="148" spans="30:44" x14ac:dyDescent="0.25">
      <c r="AD148" s="203"/>
      <c r="AE148" s="203"/>
      <c r="AF148" s="203"/>
      <c r="AG148" s="203"/>
      <c r="AH148" s="203"/>
      <c r="AI148" s="203"/>
      <c r="AJ148" s="203"/>
      <c r="AK148" s="203"/>
      <c r="AL148" s="203"/>
      <c r="AM148" s="203"/>
      <c r="AN148" s="203"/>
      <c r="AO148" s="203"/>
      <c r="AP148" s="203"/>
      <c r="AQ148" s="203"/>
      <c r="AR148" s="203"/>
    </row>
  </sheetData>
  <mergeCells count="11">
    <mergeCell ref="B5:L5"/>
    <mergeCell ref="P5:BU5"/>
    <mergeCell ref="B6:L6"/>
    <mergeCell ref="P6:BU6"/>
    <mergeCell ref="B35:L35"/>
    <mergeCell ref="P35:BU35"/>
    <mergeCell ref="B36:L36"/>
    <mergeCell ref="P36:BU36"/>
    <mergeCell ref="B65:L65"/>
    <mergeCell ref="B68:L68"/>
    <mergeCell ref="P73:BU7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October 2015</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KatherineG</dc:creator>
  <cp:lastModifiedBy>leightonw</cp:lastModifiedBy>
  <dcterms:created xsi:type="dcterms:W3CDTF">2015-10-22T20:11:20Z</dcterms:created>
  <dcterms:modified xsi:type="dcterms:W3CDTF">2015-10-28T21:02:36Z</dcterms:modified>
</cp:coreProperties>
</file>